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brough\Desktop\MVPS SG Exhibits\"/>
    </mc:Choice>
  </mc:AlternateContent>
  <xr:revisionPtr revIDLastSave="0" documentId="13_ncr:1_{E0F92F03-EAE4-4BA7-9EFC-E0656C632BA7}" xr6:coauthVersionLast="47" xr6:coauthVersionMax="47" xr10:uidLastSave="{00000000-0000-0000-0000-000000000000}"/>
  <bookViews>
    <workbookView xWindow="-120" yWindow="-120" windowWidth="51840" windowHeight="21240" activeTab="3" xr2:uid="{00000000-000D-0000-FFFF-FFFF00000000}"/>
  </bookViews>
  <sheets>
    <sheet name="Exhibit K (1)" sheetId="1" r:id="rId1"/>
    <sheet name="Exhibit K (2)" sheetId="2" r:id="rId2"/>
    <sheet name="Exhibit K (3)" sheetId="3" r:id="rId3"/>
    <sheet name="Exhibit K (4) - Southgate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1">#REF!</definedName>
    <definedName name="\0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p" localSheetId="1">#REF!</definedName>
    <definedName name="\p">#REF!</definedName>
    <definedName name="\q" localSheetId="1">#REF!</definedName>
    <definedName name="\q">#REF!</definedName>
    <definedName name="\x" localSheetId="1">#REF!</definedName>
    <definedName name="\x">#REF!</definedName>
    <definedName name="\z" localSheetId="1">#REF!</definedName>
    <definedName name="\z">#REF!</definedName>
    <definedName name="__dep2">'[1]WP-3'!$B$108:$U$128</definedName>
    <definedName name="_500MW_Combined_Cycle_Plant" localSheetId="1">#REF!</definedName>
    <definedName name="_500MW_Combined_Cycle_Plant">#REF!</definedName>
    <definedName name="_7504DATA" localSheetId="1">#REF!</definedName>
    <definedName name="_7504DATA">#REF!</definedName>
    <definedName name="_7505DATA" localSheetId="1">#REF!</definedName>
    <definedName name="_7505DATA">#REF!</definedName>
    <definedName name="_750DATA" localSheetId="1">#REF!</definedName>
    <definedName name="_750DATA">#REF!</definedName>
    <definedName name="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1" hidden="1">'[2]ST Corrections'!#REF!</definedName>
    <definedName name="_ATPRegress_Range1" hidden="1">'[2]ST Corrections'!#REF!</definedName>
    <definedName name="_ATPRegress_Range2" localSheetId="1" hidden="1">'[2]ST Corrections'!#REF!</definedName>
    <definedName name="_ATPRegress_Range2" hidden="1">'[2]ST Corrections'!#REF!</definedName>
    <definedName name="_ATPRegress_Range3" localSheetId="1" hidden="1">'[2]ST Corrections'!#REF!</definedName>
    <definedName name="_ATPRegress_Range3" hidden="1">'[2]ST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p2">'[1]WP-3'!$B$108:$U$128</definedName>
    <definedName name="_Div1">[3]Target!$N$231:$AF$240</definedName>
    <definedName name="_Div2">[3]Target!$N$608:$AF$617</definedName>
    <definedName name="_Div3">[3]Target!$N$989:$AF$998</definedName>
    <definedName name="_Div4">[3]Target!$N$1365:$AF$1374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b3" localSheetId="1">#REF!</definedName>
    <definedName name="_reb3">#REF!</definedName>
    <definedName name="_reb6">'[4]operating costs'!$B$2:$M$81</definedName>
    <definedName name="_reb7">[4]input!$A$2</definedName>
    <definedName name="_Regression_X" localSheetId="1" hidden="1">#REF!</definedName>
    <definedName name="_Regression_X" hidden="1">#REF!</definedName>
    <definedName name="_Sort" localSheetId="1" hidden="1">#REF!</definedName>
    <definedName name="_Sort" hidden="1">#REF!</definedName>
    <definedName name="aaa">'[4]capital expenditures'!$B$2:$M$20</definedName>
    <definedName name="AccessDatabase" hidden="1">"C:\zips\Copy of NP.MDB"</definedName>
    <definedName name="acidcost" localSheetId="1">#REF!</definedName>
    <definedName name="acidcost">#REF!</definedName>
    <definedName name="actual">'[5]2000 ACTUAL'!$I$10:$U$109</definedName>
    <definedName name="adfadsfw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justed_Strip">[6]Summary!$J$53</definedName>
    <definedName name="afadf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UDC_rate">'[7]AFUDC rate calc'!$F$6</definedName>
    <definedName name="agasg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llTemplate1" localSheetId="1">#REF!</definedName>
    <definedName name="AllTemplate1">#REF!</definedName>
    <definedName name="AllTemplate2" localSheetId="1">#REF!</definedName>
    <definedName name="AllTemplate2">#REF!</definedName>
    <definedName name="AllTemplate3" localSheetId="1">#REF!</definedName>
    <definedName name="AllTemplate3">#REF!</definedName>
    <definedName name="AllTemplate4" localSheetId="1">#REF!</definedName>
    <definedName name="AllTemplate4">#REF!</definedName>
    <definedName name="AllTemplate5">[8]unitsets!$B$16:$F$56</definedName>
    <definedName name="AllTemplate6">[8]run!$B$12:$F$156</definedName>
    <definedName name="AllTemplate7" localSheetId="1">#REF!</definedName>
    <definedName name="AllTemplate7">#REF!</definedName>
    <definedName name="ANDEX" localSheetId="1">'[9]END BALANCES'!#REF!</definedName>
    <definedName name="ANDEX">'[9]END BALANCES'!#REF!</definedName>
    <definedName name="Applied_Synergy1">'[3]TARGET Control'!$Q$12:$Q$13</definedName>
    <definedName name="Applied_Synergy2">'[3]TARGET Control'!$R$12:$R$13</definedName>
    <definedName name="a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" hidden="1">{2;#N/A;"R13C16:R17C16";#N/A;"R13C14:R17C15";FALSE;FALSE;FALSE;95;#N/A;#N/A;"R13C19";#N/A;FALSE;FALSE;FALSE;FALSE;#N/A;"";#N/A;FALSE;"";"";#N/A;#N/A;#N/A}</definedName>
    <definedName name="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hcost" localSheetId="1">#REF!</definedName>
    <definedName name="ashcost">#REF!</definedName>
    <definedName name="Asset">'[10]Drop Field Data'!$G$2:$G$3</definedName>
    <definedName name="atm_m" localSheetId="1">#REF!</definedName>
    <definedName name="atm_m">#REF!</definedName>
    <definedName name="atmm" localSheetId="1">#REF!</definedName>
    <definedName name="atmm">#REF!</definedName>
    <definedName name="Bad_Debt_HDD">[3]Distribution!$Y$21:$Z$25</definedName>
    <definedName name="Bad_debt_NYMEX">[3]Distribution!$W$21:$X$25</definedName>
    <definedName name="balance">'[11]FMI - ARCHIVE IEC Main FS'!$T$1:$AF$53</definedName>
    <definedName name="BALANCE1" localSheetId="1">#REF!</definedName>
    <definedName name="BALANCE1">#REF!</definedName>
    <definedName name="BALANCE2" localSheetId="1">#REF!</definedName>
    <definedName name="BALANCE2">#REF!</definedName>
    <definedName name="BALANCE3" localSheetId="1">#REF!</definedName>
    <definedName name="BALANCE3">#REF!</definedName>
    <definedName name="Baseline_Copy" localSheetId="1">#REF!</definedName>
    <definedName name="Baseline_Copy">#REF!</definedName>
    <definedName name="Baseline1">'[3]Key Inputs'!$J$121</definedName>
    <definedName name="Baseline1_" localSheetId="1">#REF!</definedName>
    <definedName name="Baseline1_">#REF!</definedName>
    <definedName name="Baseline2">'[3]Key Inputs'!$J$122</definedName>
    <definedName name="Baseline2_" localSheetId="1">#REF!</definedName>
    <definedName name="Baseline2_">#REF!</definedName>
    <definedName name="Baseline3">'[3]Key Inputs'!$J$123</definedName>
    <definedName name="Baseline3_" localSheetId="1">#REF!</definedName>
    <definedName name="Baseline3_">#REF!</definedName>
    <definedName name="bbb">[4]input!$A$2</definedName>
    <definedName name="BBL_Ratio">[3]Production!$G$7</definedName>
    <definedName name="Book_Rate">'[3]Key Inputs'!$E$16</definedName>
    <definedName name="bs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TU_Ratio">[3]Production!$G$6</definedName>
    <definedName name="BTU_Ratio_" localSheetId="1">[3]Distribution!#REF!</definedName>
    <definedName name="BTU_Ratio_">[3]Distribution!#REF!</definedName>
    <definedName name="bud" hidden="1">{"summary",#N/A,FALSE,"PCR DIRECTORY"}</definedName>
    <definedName name="Business_Mix" localSheetId="1">[12]Comparison!#REF!</definedName>
    <definedName name="Business_Mix">[12]Comparison!#REF!</definedName>
    <definedName name="Business_Mix_" localSheetId="1">[12]Comparison!#REF!</definedName>
    <definedName name="Business_Mix_">[12]Comparison!#REF!</definedName>
    <definedName name="cap_exp">[3]Target!$F$4</definedName>
    <definedName name="capfac" localSheetId="1">#REF!</definedName>
    <definedName name="capfac">#REF!</definedName>
    <definedName name="capitalexpenditures" localSheetId="1">#REF!</definedName>
    <definedName name="capitalexpenditures">#REF!</definedName>
    <definedName name="CaseID1" localSheetId="1">#REF!</definedName>
    <definedName name="CaseID1">#REF!</definedName>
    <definedName name="CaseID2" localSheetId="1">#REF!</definedName>
    <definedName name="CaseID2">#REF!</definedName>
    <definedName name="CaseID3" localSheetId="1">#REF!</definedName>
    <definedName name="CaseID3">#REF!</definedName>
    <definedName name="CaseID4" localSheetId="1">#REF!</definedName>
    <definedName name="CaseID4">#REF!</definedName>
    <definedName name="CaseID5">[8]unitsets!$C$20</definedName>
    <definedName name="CaseID6">[8]run!$C$16</definedName>
    <definedName name="CaseID7" localSheetId="1">#REF!</definedName>
    <definedName name="CaseID7">#REF!</definedName>
    <definedName name="cash">'[11]FMI - ARCHIVE IEC Main FS'!$AM$1:$AZ$52</definedName>
    <definedName name="CASHBOOK" localSheetId="1">#REF!</definedName>
    <definedName name="CASHBOOK">#REF!</definedName>
    <definedName name="cashh" localSheetId="1">#REF!</definedName>
    <definedName name="cashh">#REF!</definedName>
    <definedName name="catcost" localSheetId="1">#REF!</definedName>
    <definedName name="catcost">#REF!</definedName>
    <definedName name="catdose" localSheetId="1">#REF!</definedName>
    <definedName name="catdose">#REF!</definedName>
    <definedName name="catpolcost" localSheetId="1">#REF!</definedName>
    <definedName name="catpolcost">#REF!</definedName>
    <definedName name="catpoldose" localSheetId="1">#REF!</definedName>
    <definedName name="catpoldose">#REF!</definedName>
    <definedName name="ccc">[4]employees!$B$2:$M$116</definedName>
    <definedName name="cde" localSheetId="1">#REF!</definedName>
    <definedName name="cde">#REF!</definedName>
    <definedName name="cf" localSheetId="1">#REF!</definedName>
    <definedName name="cf">#REF!</definedName>
    <definedName name="CIPCO" localSheetId="1">#REF!</definedName>
    <definedName name="CIPCO">#REF!</definedName>
    <definedName name="clarcost" localSheetId="1">#REF!</definedName>
    <definedName name="clarcost">#REF!</definedName>
    <definedName name="clarif_cost" localSheetId="1">#REF!</definedName>
    <definedName name="clarif_cost">#REF!</definedName>
    <definedName name="close_date">'[3]Key Inputs'!$X$53</definedName>
    <definedName name="COMBINE" localSheetId="1">#REF!</definedName>
    <definedName name="COMBINE">#REF!</definedName>
    <definedName name="COMBINE2" localSheetId="1">#REF!</definedName>
    <definedName name="COMBINE2">#REF!</definedName>
    <definedName name="comp_" localSheetId="1">[13]Financials!#REF!</definedName>
    <definedName name="comp_">[13]Financials!#REF!</definedName>
    <definedName name="Company">'[10]Drop Field Data'!$F$2:$F$8</definedName>
    <definedName name="Comparison">[3]Comparison!$D$5:$W$84</definedName>
    <definedName name="Comparison_">[3]Comparison!$Y$5</definedName>
    <definedName name="Comparison_Range">[3]Consolidated!$AD$81:$BH$612</definedName>
    <definedName name="Comparison_Range_">[3]Consolidated!$CS$81</definedName>
    <definedName name="Confidence_Interval">[6]Forward_Curves!$CT$12:$DH$132</definedName>
    <definedName name="convertgpm" localSheetId="1">#REF!</definedName>
    <definedName name="convertgpm">#REF!</definedName>
    <definedName name="convgpm" localSheetId="1">#REF!</definedName>
    <definedName name="convgpm">#REF!</definedName>
    <definedName name="convv" localSheetId="1">#REF!</definedName>
    <definedName name="convv">#REF!</definedName>
    <definedName name="Cum_Prod_Table" localSheetId="1">#REF!</definedName>
    <definedName name="Cum_Prod_Table">#REF!</definedName>
    <definedName name="D_C_Target1">[3]Target!$E$31</definedName>
    <definedName name="D_C_Target2">[3]Target!$E$430</definedName>
    <definedName name="D_C_Target3">[3]Target!$E$791</definedName>
    <definedName name="D_C_Target4">[3]Target!$E$1185</definedName>
    <definedName name="DATA" localSheetId="1">#REF!</definedName>
    <definedName name="DATA">#REF!</definedName>
    <definedName name="date">'[14]INCOME - MONTH'!$L$3</definedName>
    <definedName name="DATES">[15]INPUT!$B$25:$O$37</definedName>
    <definedName name="Dates_NORESCO" localSheetId="1">#REF!</definedName>
    <definedName name="Dates_NORESCO">#REF!</definedName>
    <definedName name="Dates_Supply" localSheetId="1">#REF!</definedName>
    <definedName name="Dates_Supply">#REF!</definedName>
    <definedName name="Dates_Utility" localSheetId="1">#REF!</definedName>
    <definedName name="Dates_Utility">#REF!</definedName>
    <definedName name="DCF_NORESCO" localSheetId="1">#REF!</definedName>
    <definedName name="DCF_NORESCO">#REF!</definedName>
    <definedName name="DCF_Supply" localSheetId="1">#REF!</definedName>
    <definedName name="DCF_Supply">#REF!</definedName>
    <definedName name="DCF_Utility" localSheetId="1">#REF!</definedName>
    <definedName name="DCF_Utility">#REF!</definedName>
    <definedName name="ddd" localSheetId="1">'[16]   O&amp;M  FORECAST  SUMMARY   '!#REF!</definedName>
    <definedName name="ddd">'[16]   O&amp;M  FORECAST  SUMMARY   '!#REF!</definedName>
    <definedName name="ddiv">[3]HQ!$AW$169:$BM$178</definedName>
    <definedName name="Def_Taxes">[17]Depreciation!$U$32:$AE$47</definedName>
    <definedName name="delete" hidden="1">{"summary",#N/A,FALSE,"PCR DIRECTORY"}</definedName>
    <definedName name="Delta1">[6]Summary!$F$53</definedName>
    <definedName name="Delta2">[6]Summary!$F$58</definedName>
    <definedName name="dep" localSheetId="1">#REF!</definedName>
    <definedName name="dep">#REF!</definedName>
    <definedName name="Dep_Gath" localSheetId="1">#REF!</definedName>
    <definedName name="Dep_Gath">#REF!</definedName>
    <definedName name="DescriptionColumn1" localSheetId="1">#REF!</definedName>
    <definedName name="DescriptionColumn1">#REF!</definedName>
    <definedName name="DescriptionColumn2" localSheetId="1">#REF!</definedName>
    <definedName name="DescriptionColumn2">#REF!</definedName>
    <definedName name="DescriptionColumn3" localSheetId="1">#REF!</definedName>
    <definedName name="DescriptionColumn3">#REF!</definedName>
    <definedName name="DescriptionColumn4" localSheetId="1">#REF!</definedName>
    <definedName name="DescriptionColumn4">#REF!</definedName>
    <definedName name="DescriptionColumn5">[8]unitsets!$E$16:$E$56</definedName>
    <definedName name="DescriptionColumn6">[8]run!$E$12:$E$156</definedName>
    <definedName name="DescriptionColumn7" localSheetId="1">#REF!</definedName>
    <definedName name="DescriptionColumn7">#REF!</definedName>
    <definedName name="dfdfdfd">'[4]operating costs'!$B$2:$M$81</definedName>
    <definedName name="DISKFILE" localSheetId="1">#REF!</definedName>
    <definedName name="DISKFILE">#REF!</definedName>
    <definedName name="Dividend_Growth">'[3]Key Inputs'!$AC$23:$BC$23</definedName>
    <definedName name="Dividend_Growth_">'[3]Key Inputs'!$AC$22</definedName>
    <definedName name="dp_h_dda">'[18]DD&amp;A DP'!$A$71:$Z$91</definedName>
    <definedName name="dp_p_dda">'[18]DD&amp;A DP'!$A$49:$Q$63</definedName>
    <definedName name="Drill_2004">'[3]Key Inputs'!$M$63</definedName>
    <definedName name="Drill_2004_">'[3]Key Inputs'!$BH$63</definedName>
    <definedName name="Drill_2005">'[3]Key Inputs'!$S$63</definedName>
    <definedName name="Drill_2005_">'[3]Key Inputs'!$BI$63:$BN$63</definedName>
    <definedName name="Drill_2005_2011">'[3]Key Inputs'!$S$63:$AO$63</definedName>
    <definedName name="Drill_2006">'[3]Key Inputs'!$X$63</definedName>
    <definedName name="Drill_2007">'[3]Key Inputs'!$AC$63</definedName>
    <definedName name="Drill_2008">'[3]Key Inputs'!$AH$63</definedName>
    <definedName name="Drill_2009">'[3]Key Inputs'!$AM$63</definedName>
    <definedName name="Drill_2010">'[3]Key Inputs'!$AN$63</definedName>
    <definedName name="Drill_2011">'[3]Key Inputs'!$AO$63</definedName>
    <definedName name="Drilling" localSheetId="1">#REF!</definedName>
    <definedName name="Drilling">#REF!</definedName>
    <definedName name="dwif" localSheetId="1">#REF!</definedName>
    <definedName name="dwif">#REF!</definedName>
    <definedName name="dwiff" localSheetId="1">#REF!</definedName>
    <definedName name="dwiff">#REF!</definedName>
    <definedName name="dwir" localSheetId="1">#REF!</definedName>
    <definedName name="dwir">#REF!</definedName>
    <definedName name="dwirr" localSheetId="1">#REF!</definedName>
    <definedName name="dwirr">#REF!</definedName>
    <definedName name="EE_Life">[3]EE!$X$49</definedName>
    <definedName name="EGC_Depr_Life" localSheetId="1">[3]Distribution!#REF!</definedName>
    <definedName name="EGC_Depr_Life">[3]Distribution!#REF!</definedName>
    <definedName name="employees" localSheetId="1">#REF!</definedName>
    <definedName name="employees">#REF!</definedName>
    <definedName name="en">'[19]Other Capital Expenditures'!$B$1:$M$21</definedName>
    <definedName name="ENINV" localSheetId="1">'[9]END BALANCES'!#REF!</definedName>
    <definedName name="ENINV">'[9]END BALANCES'!#REF!</definedName>
    <definedName name="enthalpy">[8]unitsets!$B$11</definedName>
    <definedName name="env" localSheetId="1">#REF!</definedName>
    <definedName name="env">#REF!</definedName>
    <definedName name="enviro" localSheetId="1">#REF!</definedName>
    <definedName name="enviro">#REF!</definedName>
    <definedName name="Equitrans_Life">[3]Equitrans!$K$78</definedName>
    <definedName name="erhth" hidden="1">{#N/A,#N/A,FALSE,"Production  - Total";#N/A,#N/A,FALSE,"Production  - Gulf";#N/A,#N/A,FALSE,"High lights - Gulf";#N/A,#N/A,FALSE,"Production - East";#N/A,#N/A,FALSE,"High lights - East"}</definedName>
    <definedName name="ERISVS" localSheetId="1">'[9]END BALANCES'!#REF!</definedName>
    <definedName name="ERISVS">'[9]END BALANCES'!#REF!</definedName>
    <definedName name="ERSCO" localSheetId="1">'[9]END BALANCES'!#REF!</definedName>
    <definedName name="ERSCO">'[9]END BALANCES'!#REF!</definedName>
    <definedName name="EXTAB" localSheetId="1">#REF!</definedName>
    <definedName name="EXTAB">#REF!</definedName>
    <definedName name="fa_cost" localSheetId="1">#REF!</definedName>
    <definedName name="fa_cost">#REF!</definedName>
    <definedName name="fa_rate" localSheetId="1">#REF!</definedName>
    <definedName name="fa_rate">#REF!</definedName>
    <definedName name="facost" localSheetId="1">#REF!</definedName>
    <definedName name="facost">#REF!</definedName>
    <definedName name="farate" localSheetId="1">#REF!</definedName>
    <definedName name="farate">#REF!</definedName>
    <definedName name="FFOIC10">[3]Ratings!$W$56:$Y$70</definedName>
    <definedName name="FFOIC2">[3]Ratings!$O$56:$Y$70</definedName>
    <definedName name="FFOIC3">[3]Ratings!$P$56:$Y$70</definedName>
    <definedName name="FFOIC4">[3]Ratings!$Q$56:$Y$70</definedName>
    <definedName name="FFOIC5">[3]Ratings!$R$56:$Y$70</definedName>
    <definedName name="FFOIC6">[3]Ratings!$S$56:$Y$70</definedName>
    <definedName name="FFOIC7">[3]Ratings!$T$56:$Y$70</definedName>
    <definedName name="FFOIC8">[3]Ratings!$U$56:$Y$70</definedName>
    <definedName name="FFOIC9">[3]Ratings!$V$56:$Y$70</definedName>
    <definedName name="FFOTD10">[3]Ratings!$W$74:$Y$88</definedName>
    <definedName name="FFOTD2">[3]Ratings!$O$74:$Y$88</definedName>
    <definedName name="FFOTD3">[3]Ratings!$P$74:$Y$88</definedName>
    <definedName name="FFOTD4">[3]Ratings!$Q$74:$Y$88</definedName>
    <definedName name="FFOTD5">[3]Ratings!$R$74:$Y$88</definedName>
    <definedName name="FFOTD6">[3]Ratings!$S$74:$Y$88</definedName>
    <definedName name="FFOTD7">[3]Ratings!$T$74:$Y$88</definedName>
    <definedName name="FFOTD8">[3]Ratings!$U$74:$Y$88</definedName>
    <definedName name="FFOTD9">[3]Ratings!$V$74:$Y$88</definedName>
    <definedName name="FilePath1" localSheetId="1">#REF!</definedName>
    <definedName name="FilePath1">#REF!</definedName>
    <definedName name="FilePath2" localSheetId="1">#REF!</definedName>
    <definedName name="FilePath2">#REF!</definedName>
    <definedName name="FilePath3" localSheetId="1">#REF!</definedName>
    <definedName name="FilePath3">#REF!</definedName>
    <definedName name="FilePath4" localSheetId="1">#REF!</definedName>
    <definedName name="FilePath4">#REF!</definedName>
    <definedName name="FilePath5">[8]unitsets!$C$21</definedName>
    <definedName name="FilePath6">[8]run!$C$17</definedName>
    <definedName name="FilePath7" localSheetId="1">#REF!</definedName>
    <definedName name="FilePath7">#REF!</definedName>
    <definedName name="filtcost" localSheetId="1">#REF!</definedName>
    <definedName name="filtcost">#REF!</definedName>
    <definedName name="filtercost" localSheetId="1">#REF!</definedName>
    <definedName name="filtercost">#REF!</definedName>
    <definedName name="fi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x_Supply_Value" localSheetId="1">#REF!</definedName>
    <definedName name="Fix_Supply_Value">#REF!</definedName>
    <definedName name="Fix_Target1">[3]Target!$AT$362:$AT$363</definedName>
    <definedName name="Fix_Target2">[3]Target!$AT$723:$AT$724</definedName>
    <definedName name="Fix_Target3">[3]Target!$AT$1117:$AT$1118</definedName>
    <definedName name="Fix_Target4">[3]Target!$AT$1495:$AT$1496</definedName>
    <definedName name="Fix2006_" localSheetId="1">[13]Financials!#REF!</definedName>
    <definedName name="Fix2006_">[13]Financials!#REF!</definedName>
    <definedName name="Fix2007_" localSheetId="1">[13]Financials!#REF!</definedName>
    <definedName name="Fix2007_">[13]Financials!#REF!</definedName>
    <definedName name="Fix2008_" localSheetId="1">[13]Financials!#REF!</definedName>
    <definedName name="Fix2008_">[13]Financials!#REF!</definedName>
    <definedName name="Fix2009_" localSheetId="1">[13]Financials!#REF!</definedName>
    <definedName name="Fix2009_">[13]Financials!#REF!</definedName>
    <definedName name="Fix2010_" localSheetId="1">[13]Financials!#REF!</definedName>
    <definedName name="Fix2010_">[13]Financials!#REF!</definedName>
    <definedName name="Fix2011_" localSheetId="1">[13]Financials!#REF!</definedName>
    <definedName name="Fix2011_">[13]Financials!#REF!</definedName>
    <definedName name="Fix2012_" localSheetId="1">[13]Financials!#REF!</definedName>
    <definedName name="Fix2012_">[13]Financials!#REF!</definedName>
    <definedName name="Fix2013_" localSheetId="1">[13]Financials!#REF!</definedName>
    <definedName name="Fix2013_">[13]Financials!#REF!</definedName>
    <definedName name="FixQ1_2005_" localSheetId="1">[13]Financials!#REF!</definedName>
    <definedName name="FixQ1_2005_">[13]Financials!#REF!</definedName>
    <definedName name="FixQ2_2005_" localSheetId="1">[13]Financials!#REF!</definedName>
    <definedName name="FixQ2_2005_">[13]Financials!#REF!</definedName>
    <definedName name="FixQ3_2005_" localSheetId="1">[13]Financials!#REF!</definedName>
    <definedName name="FixQ3_2005_">[13]Financials!#REF!</definedName>
    <definedName name="FixQ4_2005_" localSheetId="1">[13]Financials!#REF!</definedName>
    <definedName name="FixQ4_2005_">[13]Financials!#REF!</definedName>
    <definedName name="Flat_Copy">'[3]NYMEX Sensitivity'!$K$12:$Q$12</definedName>
    <definedName name="Flat1">'[3]NYMEX Sensitivity'!$K$13:$Q$13</definedName>
    <definedName name="Flat2">'[3]NYMEX Sensitivity'!$K$14:$Q$14</definedName>
    <definedName name="flow">[8]unitsets!$B$8</definedName>
    <definedName name="ftgpy" localSheetId="1">#REF!</definedName>
    <definedName name="ftgpy">#REF!</definedName>
    <definedName name="fttgpy" localSheetId="1">#REF!</definedName>
    <definedName name="fttgpy">#REF!</definedName>
    <definedName name="fuel" localSheetId="1">#REF!</definedName>
    <definedName name="fuel">#REF!</definedName>
    <definedName name="FUTURES" localSheetId="1">'[9]END BALANCES'!#REF!</definedName>
    <definedName name="FUTURES">'[9]END BALANCES'!#REF!</definedName>
    <definedName name="fwer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X" localSheetId="1">'[9]END BALANCES'!#REF!</definedName>
    <definedName name="FX">'[9]END BALANCES'!#REF!</definedName>
    <definedName name="gas">[8]unitsets!$F$4</definedName>
    <definedName name="GASEN" localSheetId="1">'[9]END BALANCES'!#REF!</definedName>
    <definedName name="GASEN">'[9]END BALANCES'!#REF!</definedName>
    <definedName name="Gathering_D_C">[3]Gathering!$R$9</definedName>
    <definedName name="Gathering_Range">[3]Gathering!$AF$11:$BH$242</definedName>
    <definedName name="Gathering_Range_">[3]Gathering!$CQ$11</definedName>
    <definedName name="GCInputs1" localSheetId="1">#REF!</definedName>
    <definedName name="GCInputs1">#REF!</definedName>
    <definedName name="GCInputs2" localSheetId="1">#REF!</definedName>
    <definedName name="GCInputs2">#REF!</definedName>
    <definedName name="GCInputs3" localSheetId="1">#REF!</definedName>
    <definedName name="GCInputs3">#REF!</definedName>
    <definedName name="GCInputs4" localSheetId="1">#REF!</definedName>
    <definedName name="GCInputs4">#REF!</definedName>
    <definedName name="GCInputs5">[8]unitsets!$B$25:$B$28</definedName>
    <definedName name="GCInputs6">[8]run!$B$21:$B$50</definedName>
    <definedName name="GCInputs7" localSheetId="1">#REF!</definedName>
    <definedName name="GCInputs7">#REF!</definedName>
    <definedName name="GCInputsRow1" localSheetId="1">#REF!</definedName>
    <definedName name="GCInputsRow1">#REF!</definedName>
    <definedName name="GCInputsRow2" localSheetId="1">#REF!</definedName>
    <definedName name="GCInputsRow2">#REF!</definedName>
    <definedName name="GCInputsRow3" localSheetId="1">#REF!</definedName>
    <definedName name="GCInputsRow3">#REF!</definedName>
    <definedName name="GCInputsRow4" localSheetId="1">#REF!</definedName>
    <definedName name="GCInputsRow4">#REF!</definedName>
    <definedName name="GCInputsRow5">[8]unitsets!$B$25:$F$25</definedName>
    <definedName name="GCInputsRow6">[8]run!$B$21:$F$21</definedName>
    <definedName name="GCInputsRow7" localSheetId="1">#REF!</definedName>
    <definedName name="GCInputsRow7">#REF!</definedName>
    <definedName name="GCOutputs1" localSheetId="1">#REF!</definedName>
    <definedName name="GCOutputs1">#REF!</definedName>
    <definedName name="GCOutputs2" localSheetId="1">#REF!</definedName>
    <definedName name="GCOutputs2">#REF!</definedName>
    <definedName name="GCOutputs3" localSheetId="1">#REF!</definedName>
    <definedName name="GCOutputs3">#REF!</definedName>
    <definedName name="GCOutputs4" localSheetId="1">#REF!</definedName>
    <definedName name="GCOutputs4">#REF!</definedName>
    <definedName name="GCOutputs5">[8]unitsets!$B$28:$B$56</definedName>
    <definedName name="GCOutputs6">[8]run!$B$50:$B$156</definedName>
    <definedName name="GCOutputs7" localSheetId="1">#REF!</definedName>
    <definedName name="GCOutputs7">#REF!</definedName>
    <definedName name="GCOutputsRow1" localSheetId="1">#REF!</definedName>
    <definedName name="GCOutputsRow1">#REF!</definedName>
    <definedName name="GCOutputsRow2" localSheetId="1">#REF!</definedName>
    <definedName name="GCOutputsRow2">#REF!</definedName>
    <definedName name="GCOutputsRow3" localSheetId="1">#REF!</definedName>
    <definedName name="GCOutputsRow3">#REF!</definedName>
    <definedName name="GCOutputsRow4" localSheetId="1">#REF!</definedName>
    <definedName name="GCOutputsRow4">#REF!</definedName>
    <definedName name="GCOutputsRow5">[8]unitsets!$B$28:$F$28</definedName>
    <definedName name="GCOutputsRow6">[8]run!$B$50:$F$50</definedName>
    <definedName name="GCOutputsRow7" localSheetId="1">#REF!</definedName>
    <definedName name="GCOutputsRow7">#REF!</definedName>
    <definedName name="gen" localSheetId="1">#REF!</definedName>
    <definedName name="gen">#REF!</definedName>
    <definedName name="generation" localSheetId="1">#REF!</definedName>
    <definedName name="generation">#REF!</definedName>
    <definedName name="Granite">[20]input!$A$3</definedName>
    <definedName name="Growth_Copy">'[3]NYMEX Sensitivity'!$K$5:$Q$5</definedName>
    <definedName name="Growth1">'[3]NYMEX Sensitivity'!$K$6:$Q$6</definedName>
    <definedName name="Growth2">'[3]NYMEX Sensitivity'!$K$7:$Q$7</definedName>
    <definedName name="GS_05_Flat">'[3]NYMEX Sensitivity'!$K$24</definedName>
    <definedName name="GS_06_Flat">'[3]NYMEX Sensitivity'!$L$24</definedName>
    <definedName name="GS_07_Flat">'[3]NYMEX Sensitivity'!$M$24</definedName>
    <definedName name="GS_07_Growth">'[3]NYMEX Sensitivity'!$M$23</definedName>
    <definedName name="GS_08_Flat">'[3]NYMEX Sensitivity'!$N$24</definedName>
    <definedName name="GS_08_Growth">'[3]NYMEX Sensitivity'!$N$23</definedName>
    <definedName name="GS_09_Flat">'[3]NYMEX Sensitivity'!$O$24</definedName>
    <definedName name="GS_09_Growth">'[3]NYMEX Sensitivity'!$O$23</definedName>
    <definedName name="GS_10_Flat">'[3]NYMEX Sensitivity'!$P$24</definedName>
    <definedName name="GS_10_Growth">'[3]NYMEX Sensitivity'!$P$23</definedName>
    <definedName name="GS_11_Flat">'[3]NYMEX Sensitivity'!$Q$24</definedName>
    <definedName name="GS_11_Growth">'[3]NYMEX Sensitivity'!$Q$23</definedName>
    <definedName name="h2so4cost" localSheetId="1">#REF!</definedName>
    <definedName name="h2so4cost">#REF!</definedName>
    <definedName name="hadfr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e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eatconsumption">[8]unitsets!$B$7</definedName>
    <definedName name="heatrate">[8]unitsets!$B$6</definedName>
    <definedName name="heatvalue">[8]unitsets!$B$13</definedName>
    <definedName name="help">'[4]capital expenditures'!$B$2:$M$20</definedName>
    <definedName name="home" hidden="1">{2;#N/A;"R13C16:R17C16";#N/A;"R13C14:R17C15";FALSE;FALSE;FALSE;95;#N/A;#N/A;"R13C19";#N/A;FALSE;FALSE;FALSE;FALSE;#N/A;"";#N/A;FALSE;"";"";#N/A;#N/A;#N/A}</definedName>
    <definedName name="HQ_D_C" localSheetId="1">[3]HQ!#REF!</definedName>
    <definedName name="HQ_D_C">[3]HQ!#REF!</definedName>
    <definedName name="IEC" localSheetId="1">'[9]END BALANCES'!#REF!</definedName>
    <definedName name="IEC">'[9]END BALANCES'!#REF!</definedName>
    <definedName name="ifl_chlor_cost" localSheetId="1">#REF!</definedName>
    <definedName name="ifl_chlor_cost">#REF!</definedName>
    <definedName name="Implied_Rating">'[3]Key Inputs'!$BH$25:$BN$25</definedName>
    <definedName name="Implied_Rating_">'[3]Key Inputs'!$M$25</definedName>
    <definedName name="Implied_Rating_1">'[3]Key Inputs'!$S$25:$AO$25</definedName>
    <definedName name="Include_MA">'[3]TARGET Control'!$L$5</definedName>
    <definedName name="inflnt" localSheetId="1">#REF!</definedName>
    <definedName name="inflnt">#REF!</definedName>
    <definedName name="influent" localSheetId="1">#REF!</definedName>
    <definedName name="influent">#REF!</definedName>
    <definedName name="INPUT" localSheetId="1">#REF!</definedName>
    <definedName name="INPUT">#REF!</definedName>
    <definedName name="INSERT1" localSheetId="1">#REF!</definedName>
    <definedName name="INSERT1">#REF!</definedName>
    <definedName name="INSERT2" localSheetId="1">#REF!</definedName>
    <definedName name="INSERT2">#REF!</definedName>
    <definedName name="INSERT3" localSheetId="1">#REF!</definedName>
    <definedName name="INSERT3">#REF!</definedName>
    <definedName name="INSERT4" localSheetId="1">#REF!</definedName>
    <definedName name="INSERT4">#REF!</definedName>
    <definedName name="INSERT5">[8]unitsets!$B$16</definedName>
    <definedName name="INSERT6">[8]run!$B$12</definedName>
    <definedName name="INSERT7" localSheetId="1">#REF!</definedName>
    <definedName name="INSERT7">#REF!</definedName>
    <definedName name="InsertPointColumn">'[8]Template List'!$C$3:$C$95</definedName>
    <definedName name="Inspectors">'[10]Drop Field Data'!$E$2:$E$21</definedName>
    <definedName name="Int_Party_v2">[21]Data!$A$3:$A$9</definedName>
    <definedName name="J_2.6" localSheetId="1">'[22]J-2(EQT)'!#REF!</definedName>
    <definedName name="J_2.6">'[22]J-2(EQT)'!#REF!</definedName>
    <definedName name="j2.1" localSheetId="1">#REF!</definedName>
    <definedName name="j2.1">#REF!</definedName>
    <definedName name="j2.2" localSheetId="1">#REF!</definedName>
    <definedName name="j2.2">#REF!</definedName>
    <definedName name="l_cycles" localSheetId="1">#REF!</definedName>
    <definedName name="l_cycles">#REF!</definedName>
    <definedName name="l_s_x" localSheetId="1">#REF!</definedName>
    <definedName name="l_s_x">#REF!</definedName>
    <definedName name="l_skold_index" localSheetId="1">#REF!</definedName>
    <definedName name="l_skold_index">#REF!</definedName>
    <definedName name="lamar_mass" localSheetId="1">#REF!</definedName>
    <definedName name="lamar_mass">#REF!</definedName>
    <definedName name="lamarmass" localSheetId="1">#REF!</definedName>
    <definedName name="lamarmass">#REF!</definedName>
    <definedName name="language2">[8]Diagram!$AA$10</definedName>
    <definedName name="largepower">[8]unitsets!$B$4</definedName>
    <definedName name="LastRow1" localSheetId="1">#REF!</definedName>
    <definedName name="LastRow1">#REF!</definedName>
    <definedName name="LastRow2" localSheetId="1">#REF!</definedName>
    <definedName name="LastRow2">#REF!</definedName>
    <definedName name="LastRow3" localSheetId="1">#REF!</definedName>
    <definedName name="LastRow3">#REF!</definedName>
    <definedName name="LastRow4" localSheetId="1">#REF!</definedName>
    <definedName name="LastRow4">#REF!</definedName>
    <definedName name="LastRow5">[8]unitsets!$B$56:$F$56</definedName>
    <definedName name="LastRow6">[8]run!$B$156:$F$156</definedName>
    <definedName name="LastRow7" localSheetId="1">#REF!</definedName>
    <definedName name="LastRow7">#REF!</definedName>
    <definedName name="lcycles" localSheetId="1">#REF!</definedName>
    <definedName name="lcycles">#REF!</definedName>
    <definedName name="LIG" localSheetId="1">'[9]END BALANCES'!#REF!</definedName>
    <definedName name="LIG">'[9]END BALANCES'!#REF!</definedName>
    <definedName name="Liq_BTU">'[3]Template - Supply'!$U$15</definedName>
    <definedName name="LocationColumn1" localSheetId="1">#REF!</definedName>
    <definedName name="LocationColumn1">#REF!</definedName>
    <definedName name="LocationColumn2" localSheetId="1">#REF!</definedName>
    <definedName name="LocationColumn2">#REF!</definedName>
    <definedName name="LocationColumn3" localSheetId="1">#REF!</definedName>
    <definedName name="LocationColumn3">#REF!</definedName>
    <definedName name="LocationColumn4" localSheetId="1">#REF!</definedName>
    <definedName name="LocationColumn4">#REF!</definedName>
    <definedName name="LocationColumn5">[8]unitsets!$B$16:$B$56</definedName>
    <definedName name="LocationColumn6">[8]run!$B$12:$B$156</definedName>
    <definedName name="LocationColumn7" localSheetId="1">#REF!</definedName>
    <definedName name="LocationColumn7">#REF!</definedName>
    <definedName name="lsindex" localSheetId="1">#REF!</definedName>
    <definedName name="lsindex">#REF!</definedName>
    <definedName name="lsx" localSheetId="1">#REF!</definedName>
    <definedName name="lsx">#REF!</definedName>
    <definedName name="m">[23]Supply!$AC$351</definedName>
    <definedName name="majormaintenance" localSheetId="1">#REF!</definedName>
    <definedName name="majormaintenance">#REF!</definedName>
    <definedName name="Measures" localSheetId="1">#REF!</definedName>
    <definedName name="Measures">#REF!</definedName>
    <definedName name="mhcycles" localSheetId="1">#REF!</definedName>
    <definedName name="mhcycles">#REF!</definedName>
    <definedName name="mhookcycles" localSheetId="1">#REF!</definedName>
    <definedName name="mhookcycles">#REF!</definedName>
    <definedName name="MISCCASH" localSheetId="1">#REF!</definedName>
    <definedName name="MISCCASH">#REF!</definedName>
    <definedName name="ModelID1" localSheetId="1">#REF!</definedName>
    <definedName name="ModelID1">#REF!</definedName>
    <definedName name="ModelID2" localSheetId="1">#REF!</definedName>
    <definedName name="ModelID2">#REF!</definedName>
    <definedName name="ModelID3" localSheetId="1">#REF!</definedName>
    <definedName name="ModelID3">#REF!</definedName>
    <definedName name="ModelID4" localSheetId="1">#REF!</definedName>
    <definedName name="ModelID4">#REF!</definedName>
    <definedName name="ModelID5">[8]unitsets!$C$19</definedName>
    <definedName name="ModelID6">[8]run!$C$15</definedName>
    <definedName name="ModelID7" localSheetId="1">#REF!</definedName>
    <definedName name="ModelID7">#REF!</definedName>
    <definedName name="mont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SD" localSheetId="1">#REF!</definedName>
    <definedName name="MSD">#REF!</definedName>
    <definedName name="n" localSheetId="1">#REF!</definedName>
    <definedName name="n">#REF!</definedName>
    <definedName name="NamesColumn1" localSheetId="1">#REF!</definedName>
    <definedName name="NamesColumn1">#REF!</definedName>
    <definedName name="NamesColumn2" localSheetId="1">#REF!</definedName>
    <definedName name="NamesColumn2">#REF!</definedName>
    <definedName name="NamesColumn3" localSheetId="1">#REF!</definedName>
    <definedName name="NamesColumn3">#REF!</definedName>
    <definedName name="NamesColumn4" localSheetId="1">#REF!</definedName>
    <definedName name="NamesColumn4">#REF!</definedName>
    <definedName name="NamesColumn5">[8]unitsets!$C$16:$C$56</definedName>
    <definedName name="NamesColumn6">[8]run!$C$12:$C$156</definedName>
    <definedName name="NamesColumn7" localSheetId="1">#REF!</definedName>
    <definedName name="NamesColumn7">#REF!</definedName>
    <definedName name="New" localSheetId="1">#REF!</definedName>
    <definedName name="New">#REF!</definedName>
    <definedName name="New_Hedge">'[3]Key Inputs'!$I$38:$BC$38</definedName>
    <definedName name="New_Hedge_">'[3]Key Inputs'!$I$39</definedName>
    <definedName name="New_Price">'[3]NYMEX Sensitivity'!$U$4</definedName>
    <definedName name="NF_OM">'[3]TARGET Control'!$X$5:$X$6</definedName>
    <definedName name="NF_OM_">'[3]TARGET Control'!$D$10</definedName>
    <definedName name="NF_OM_2">'[3]TARGET Control'!$D$11</definedName>
    <definedName name="nonoperatingcosts" localSheetId="1">#REF!</definedName>
    <definedName name="nonoperatingcosts">#REF!</definedName>
    <definedName name="NORESCO_D_C" localSheetId="1">#REF!</definedName>
    <definedName name="NORESCO_D_C">#REF!</definedName>
    <definedName name="NORESCO_Rate" localSheetId="1">#REF!</definedName>
    <definedName name="NORESCO_Rate">#REF!</definedName>
    <definedName name="NoSave" localSheetId="1">#REF!</definedName>
    <definedName name="NoSave">#REF!</definedName>
    <definedName name="NYMEX2004">'[3]Key Inputs'!$M$35</definedName>
    <definedName name="NYMEX2005">'[3]Key Inputs'!$S$35</definedName>
    <definedName name="NYMEX2006">'[3]Key Inputs'!$X$35</definedName>
    <definedName name="o" localSheetId="1">#REF!</definedName>
    <definedName name="o">#REF!</definedName>
    <definedName name="oil">[8]unitsets!$F$5</definedName>
    <definedName name="ok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ld_Price">'[3]NYMEX Sensitivity'!$U$5</definedName>
    <definedName name="OpenCut">'[10]Drop Field Data'!$D$2:$D$11</definedName>
    <definedName name="operatingcosts" localSheetId="1">#REF!</definedName>
    <definedName name="operatingcosts">#REF!</definedName>
    <definedName name="OPTexponents">"0 3 6"</definedName>
    <definedName name="OPTvec">"1 1 1 3 0 0 0 0 0 0 0 8 11 1 19 30 1 1 1 1 1 0 1 0 0 0 0 0 0 2 1 0 100 300 0 0 0 0 16 0 0 0 0"</definedName>
    <definedName name="order" localSheetId="1">#REF!</definedName>
    <definedName name="order">#REF!</definedName>
    <definedName name="Other" localSheetId="1">#REF!</definedName>
    <definedName name="Other">#REF!</definedName>
    <definedName name="overhaul" localSheetId="1">#REF!</definedName>
    <definedName name="overhaul">#REF!</definedName>
    <definedName name="OVERHAUL2" localSheetId="1">#REF!</definedName>
    <definedName name="OVERHAUL2">#REF!</definedName>
    <definedName name="Own" localSheetId="1">#REF!</definedName>
    <definedName name="Own">#REF!</definedName>
    <definedName name="p" localSheetId="1">#REF!</definedName>
    <definedName name="p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EOPLES" localSheetId="1">'[9]END BALANCES'!#REF!</definedName>
    <definedName name="PEOPLES">'[9]END BALANCES'!#REF!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E" localSheetId="1">'[9]END BALANCES'!#REF!</definedName>
    <definedName name="PIPE">'[9]END BALANCES'!#REF!</definedName>
    <definedName name="PipeNumber" localSheetId="1">#REF!</definedName>
    <definedName name="PipeNumber">#REF!</definedName>
    <definedName name="PipeSize">'[10]Drop Field Data'!$B$2:$B$15</definedName>
    <definedName name="PLAN">[24]PLAN!$I$10:$U$109</definedName>
    <definedName name="Plan_Toggle">'[3]Key Inputs'!$Q$123:$Q$124</definedName>
    <definedName name="Planvs2000Plan" localSheetId="1">#REF!</definedName>
    <definedName name="Planvs2000Plan">#REF!</definedName>
    <definedName name="PlanvsForecast" localSheetId="1">#REF!</definedName>
    <definedName name="PlanvsForecast">#REF!</definedName>
    <definedName name="pname" localSheetId="1">#REF!</definedName>
    <definedName name="pname">#REF!</definedName>
    <definedName name="POWER" localSheetId="1">'[9]END BALANCES'!#REF!</definedName>
    <definedName name="POWER">'[9]END BALANCES'!#REF!</definedName>
    <definedName name="ppname" localSheetId="1">#REF!</definedName>
    <definedName name="ppname">#REF!</definedName>
    <definedName name="prechlorcost" localSheetId="1">#REF!</definedName>
    <definedName name="prechlorcost">#REF!</definedName>
    <definedName name="prepaid">[23]Supply!$CR$49:$DC$70</definedName>
    <definedName name="Prepaid_List">'[3]Key Inputs'!$F$121:$F$123</definedName>
    <definedName name="Prepaid_List2">'[3]Key Inputs'!$H$121:$H$123</definedName>
    <definedName name="pressure">[8]unitsets!$B$9</definedName>
    <definedName name="Price_Change">[6]Summary!$I$7</definedName>
    <definedName name="Price_For_Chip">'[25]Gas Price Summary as of 2-23-07'!$A$1:$F$2437</definedName>
    <definedName name="_xlnm.Print_Area" localSheetId="1">'Exhibit K (2)'!$B$9:$G$145,'Exhibit K (2)'!$I$9:$N$145,'Exhibit K (2)'!$P$9:$U$145,'Exhibit K (2)'!$W$9:$AB$145,'Exhibit K (2)'!$AD$9:$AI$145,'Exhibit K (2)'!$AK$9:$AP$145,'Exhibit K (2)'!$AR$9:$AW$145</definedName>
    <definedName name="_xlnm.Print_Area" localSheetId="2">'Exhibit K (3)'!$A$1:$F$18</definedName>
    <definedName name="_xlnm.Print_Area">[26]A!$A$1:$J$37</definedName>
    <definedName name="Print_Area_MI">'[27]1987 - 2006'!$A$1:$O$95</definedName>
    <definedName name="_xlnm.Print_Titles" localSheetId="1">'Exhibit K (2)'!$1:$7</definedName>
    <definedName name="_xlnm.Print_Titles" localSheetId="3">'Exhibit K (4) - Southgate'!$D:$E</definedName>
    <definedName name="Print_Titles_MI" localSheetId="1">#REF!</definedName>
    <definedName name="Print_Titles_MI">#REF!</definedName>
    <definedName name="PRINTFILE" localSheetId="1">#REF!</definedName>
    <definedName name="PRINTFILE">#REF!</definedName>
    <definedName name="Production_Range">[3]Production!$AB$11:$BD$253</definedName>
    <definedName name="Production_Range_">[3]Production!$CM$11:$DO$253</definedName>
    <definedName name="PTIC10">[3]Ratings!$J$56:$L$70</definedName>
    <definedName name="PTIC2">[3]Ratings!$B$56:$L$70</definedName>
    <definedName name="PTIC3">[3]Ratings!$C$56:$L$70</definedName>
    <definedName name="PTIC4">[3]Ratings!$D$56:$L$70</definedName>
    <definedName name="PTIC5">[3]Ratings!$E$56:$L$70</definedName>
    <definedName name="PTIC6">[3]Ratings!$F$56:$L$70</definedName>
    <definedName name="PTIC7">[3]Ratings!$G$56:$L$70</definedName>
    <definedName name="PTIC8">[3]Ratings!$H$56:$L$70</definedName>
    <definedName name="PTIC9">[3]Ratings!$I$56:$L$70</definedName>
    <definedName name="PV_Supply" localSheetId="1">#REF!</definedName>
    <definedName name="PV_Supply">#REF!</definedName>
    <definedName name="q" localSheetId="1">#REF!</definedName>
    <definedName name="q">#REF!</definedName>
    <definedName name="qqq" localSheetId="1">#REF!</definedName>
    <definedName name="qqq">#REF!</definedName>
    <definedName name="QTR_ACTUAL">'[24]2000 ACTUAL'!$AO$10:$AR$109</definedName>
    <definedName name="QTR_PLAN">[24]PLAN!$AO$10:$AR$109</definedName>
    <definedName name="Qty" localSheetId="1">#REF!</definedName>
    <definedName name="Qty">#REF!</definedName>
    <definedName name="question">[21]Data!$W$3:$W$4</definedName>
    <definedName name="Range" localSheetId="1">#REF!</definedName>
    <definedName name="Range">#REF!</definedName>
    <definedName name="RatAnal" localSheetId="1">#REF!</definedName>
    <definedName name="RatAnal">#REF!</definedName>
    <definedName name="Ratings">[3]Ratings!$A$9:$P$33</definedName>
    <definedName name="Ratings_Agencies">[3]Ratings!$A$37:$A$38</definedName>
    <definedName name="Ratings_Agencies_">[3]Ratings!$D$2</definedName>
    <definedName name="Ratings_Agency">'[3]Key Inputs'!$D$9</definedName>
    <definedName name="Ratings_Distribution">[3]Ratings!$A$128:$P$147</definedName>
    <definedName name="Ratings_NORESCO">[3]Ratings!$A$182:$P$205</definedName>
    <definedName name="Ratings_Patch">'[3]Key Inputs'!$BH$26:$BN$26</definedName>
    <definedName name="Ratings_Supply">[3]Ratings!$A$153:$P$176</definedName>
    <definedName name="Ratings_Target5">[3]Ratings!$A$211:$P$232</definedName>
    <definedName name="Ratings_Utilities">[3]Ratings!$A$94:$P$117</definedName>
    <definedName name="RatInst" localSheetId="1">'[28]EQT Pipe'!#REF!</definedName>
    <definedName name="RatInst">'[28]EQT Pipe'!#REF!</definedName>
    <definedName name="rebecca">[4]employees!$B$2:$M$116</definedName>
    <definedName name="rebecca2" localSheetId="1">#REF!</definedName>
    <definedName name="rebecca2">#REF!</definedName>
    <definedName name="rebecca3" localSheetId="1">#REF!</definedName>
    <definedName name="rebecca3">#REF!</definedName>
    <definedName name="rebecca4" localSheetId="1">#REF!</definedName>
    <definedName name="rebecca4">#REF!</definedName>
    <definedName name="rebecca5">'[4]non-operating costs'!$B$2:$M$31</definedName>
    <definedName name="rebecca6">'[4]operating costs'!$B$2:$M$81</definedName>
    <definedName name="REBECCA7" localSheetId="1">#REF!</definedName>
    <definedName name="REBECCA7">#REF!</definedName>
    <definedName name="REBECCA8">'[4]non-operating costs'!$B$2:$M$31</definedName>
    <definedName name="REBECCA9">'[4]operating costs'!$B$2:$M$81</definedName>
    <definedName name="red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serves_sell">[3]Sell!$D$1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tatFunctionsUpdateFreq">1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"*010000000000000"</definedName>
    <definedName name="rrr">'[19]Other Capital Expenditures'!$B$1:$M$21</definedName>
    <definedName name="s" localSheetId="1">#REF!</definedName>
    <definedName name="s">#REF!</definedName>
    <definedName name="scenario_inputs" localSheetId="1">'[12]Key Inputs'!$C$14,'[12]Key Inputs'!$E$29,'[12]Key Inputs'!$Q$23,'[12]Key Inputs'!$W$23,'[12]Key Inputs'!$AB$23,'[12]Key Inputs'!$L$29,'[12]Key Inputs'!$Q$46,'[12]Key Inputs'!$W$46,'[12]Key Inputs'!$AB$46,'[12]Key Inputs'!$Q$48,'[12]Key Inputs'!$W$48,'[12]Key Inputs'!$AB$48,'[12]Key Inputs'!$Q$54,'[12]Key Inputs'!$W$54,'[12]Key Inputs'!$AB$54,'[12]Key Inputs'!$E$58,'[12]Key Inputs'!$D$66,'[12]Key Inputs'!#REF!,'[12]Key Inputs'!$M$88,'[12]Key Inputs'!$N$88,'[12]Key Inputs'!$O$88,'[12]Key Inputs'!$W$88,'[12]Key Inputs'!$AB$88,'[12]Key Inputs'!#REF!,'[12]Key Inputs'!$Q$34,'[12]Key Inputs'!$W$34,'[12]Key Inputs'!#REF!,'[12]Key Inputs'!#REF!,'[12]Key Inputs'!#REF!,'[12]Key Inputs'!$E$25</definedName>
    <definedName name="scenario_inputs">'[12]Key Inputs'!$C$14,'[12]Key Inputs'!$E$29,'[12]Key Inputs'!$Q$23,'[12]Key Inputs'!$W$23,'[12]Key Inputs'!$AB$23,'[12]Key Inputs'!$L$29,'[12]Key Inputs'!$Q$46,'[12]Key Inputs'!$W$46,'[12]Key Inputs'!$AB$46,'[12]Key Inputs'!$Q$48,'[12]Key Inputs'!$W$48,'[12]Key Inputs'!$AB$48,'[12]Key Inputs'!$Q$54,'[12]Key Inputs'!$W$54,'[12]Key Inputs'!$AB$54,'[12]Key Inputs'!$E$58,'[12]Key Inputs'!$D$66,'[12]Key Inputs'!#REF!,'[12]Key Inputs'!$M$88,'[12]Key Inputs'!$N$88,'[12]Key Inputs'!$O$88,'[12]Key Inputs'!$W$88,'[12]Key Inputs'!$AB$88,'[12]Key Inputs'!#REF!,'[12]Key Inputs'!$Q$34,'[12]Key Inputs'!$W$34,'[12]Key Inputs'!#REF!,'[12]Key Inputs'!#REF!,'[12]Key Inputs'!#REF!,'[12]Key Inputs'!$E$25</definedName>
    <definedName name="Score">[3]Ratings!$K$56:$L$70</definedName>
    <definedName name="Scores" localSheetId="1">[29]Comparables!#REF!</definedName>
    <definedName name="Scores">[29]Comparables!#REF!</definedName>
    <definedName name="sdf" localSheetId="1">#REF!</definedName>
    <definedName name="sdf">#REF!</definedName>
    <definedName name="Sheets" localSheetId="1">#REF!</definedName>
    <definedName name="Sheets">#REF!</definedName>
    <definedName name="smallpower">[8]unitsets!$B$5</definedName>
    <definedName name="sodaashcost" localSheetId="1">#REF!</definedName>
    <definedName name="sodaashcost">#REF!</definedName>
    <definedName name="SP_Prices">[6]Forward_Curves!$AS$12:$BI$132</definedName>
    <definedName name="Space" localSheetId="1">#REF!</definedName>
    <definedName name="Space">#REF!</definedName>
    <definedName name="spanish">'[30]Main sheet-Hoja Principal'!$AM$24</definedName>
    <definedName name="specialty_cost" localSheetId="1">#REF!</definedName>
    <definedName name="specialty_cost">#REF!</definedName>
    <definedName name="specialtycost" localSheetId="1">#REF!</definedName>
    <definedName name="specialtycost">#REF!</definedName>
    <definedName name="Spreads">[3]Interest!$C$7:$E$21</definedName>
    <definedName name="START1" localSheetId="1">#REF!</definedName>
    <definedName name="START1">#REF!</definedName>
    <definedName name="START2" localSheetId="1">#REF!</definedName>
    <definedName name="START2">#REF!</definedName>
    <definedName name="State">'[10]Drop Field Data'!$A$2:$A$6</definedName>
    <definedName name="STORAGE" localSheetId="1">'[9]END BALANCES'!#REF!</definedName>
    <definedName name="STORAGE">'[9]END BALANCES'!#REF!</definedName>
    <definedName name="Supply_Rate" localSheetId="1">#REF!</definedName>
    <definedName name="Supply_Rate">#REF!</definedName>
    <definedName name="Synergy_Calculator">'[3]TARGET Control'!$W$5:$W$6</definedName>
    <definedName name="Synergy1">[3]Target!$N$401:$AF$401</definedName>
    <definedName name="Synergy1_">[3]Target!$N$403</definedName>
    <definedName name="Synergy2">[3]Target!$N$762:$AF$762</definedName>
    <definedName name="Synergy2_">[3]Target!$N$764</definedName>
    <definedName name="Synergy3">[3]Target!$N$1156:$AF$1156</definedName>
    <definedName name="Synergy3_">[3]Target!$N$1158</definedName>
    <definedName name="Synergy4">[3]Target!$N$1534:$AF$1534</definedName>
    <definedName name="Synergy4_">[3]Target!$N$1536</definedName>
    <definedName name="t">'[19]Other Capital Expenditures'!$B$1:$M$21</definedName>
    <definedName name="Target_D_C">'[3]Key Inputs'!$E$30</definedName>
    <definedName name="Target_D_C_" localSheetId="1">'[12]Capital Structure'!#REF!</definedName>
    <definedName name="Target_D_C_">'[12]Capital Structure'!#REF!</definedName>
    <definedName name="Target_D_C2">'[12]TARGET Control'!$L$36</definedName>
    <definedName name="target_inputs" localSheetId="1">'[3]TARGET Control'!#REF!</definedName>
    <definedName name="target_inputs">'[3]TARGET Control'!#REF!</definedName>
    <definedName name="Target_Switch1">'[3]Key Inputs'!$M$30</definedName>
    <definedName name="Target_Switch1_">'[3]Key Inputs'!$BH$30</definedName>
    <definedName name="Target_Switch2" localSheetId="1">'[3]Key Inputs'!#REF!</definedName>
    <definedName name="Target_Switch2">'[3]Key Inputs'!#REF!</definedName>
    <definedName name="Target_Switch3">'[3]Key Inputs'!$X$30</definedName>
    <definedName name="Target1CF_2004" localSheetId="1">[3]Target!#REF!</definedName>
    <definedName name="Target1CF_2004">[3]Target!#REF!</definedName>
    <definedName name="Target1CF_2005" localSheetId="1">[3]Target!#REF!</definedName>
    <definedName name="Target1CF_2005">[3]Target!#REF!</definedName>
    <definedName name="Target1CF_2006">[3]Target!$M$362:$AF$363</definedName>
    <definedName name="Target2CF_2004" localSheetId="1">[3]Target!#REF!</definedName>
    <definedName name="Target2CF_2004">[3]Target!#REF!</definedName>
    <definedName name="Target2CF_2005" localSheetId="1">[3]Target!#REF!</definedName>
    <definedName name="Target2CF_2005">[3]Target!#REF!</definedName>
    <definedName name="Target2CF_2006">[3]Target!$M$723:$AF$724</definedName>
    <definedName name="Target3CF_2004" localSheetId="1">[3]Target!#REF!</definedName>
    <definedName name="Target3CF_2004">[3]Target!#REF!</definedName>
    <definedName name="Target3CF_2005" localSheetId="1">[3]Target!#REF!</definedName>
    <definedName name="Target3CF_2005">[3]Target!#REF!</definedName>
    <definedName name="Target3CF_2006">[3]Target!$M$1117:$AF$1118</definedName>
    <definedName name="Target4CF_2004" localSheetId="1">[3]Target!#REF!</definedName>
    <definedName name="Target4CF_2004">[3]Target!#REF!</definedName>
    <definedName name="Target4CF_2005" localSheetId="1">[3]Target!#REF!</definedName>
    <definedName name="Target4CF_2005">[3]Target!#REF!</definedName>
    <definedName name="Target4CF_2006">[3]Target!$M$1495:$AF$1496</definedName>
    <definedName name="tax_d">[18]Assumptions!$E$66</definedName>
    <definedName name="tax_h">[18]Assumptions!$X$66</definedName>
    <definedName name="TC">[8]run!$C$3</definedName>
    <definedName name="TCnum">[8]Instructions!$B$6</definedName>
    <definedName name="Tcooff1" localSheetId="1">#REF!</definedName>
    <definedName name="Tcooff1">#REF!</definedName>
    <definedName name="tdc">'[3]Supply-DDA'!$C$15</definedName>
    <definedName name="TDTC10">[3]Ratings!$J$74:$L$88</definedName>
    <definedName name="TDTC2">[3]Ratings!$B$74:$L$88</definedName>
    <definedName name="TDTC3">[3]Ratings!$C$74:$L$88</definedName>
    <definedName name="TDTC4">[3]Ratings!$D$74:$L$88</definedName>
    <definedName name="TDTC5">[3]Ratings!$E$74:$L$88</definedName>
    <definedName name="TDTC6">[3]Ratings!$F$74:$L$88</definedName>
    <definedName name="TDTC7">[3]Ratings!$G$74:$L$88</definedName>
    <definedName name="TDTC8">[3]Ratings!$H$74:$L$88</definedName>
    <definedName name="TDTC9">[3]Ratings!$I$74:$L$88</definedName>
    <definedName name="TECH" localSheetId="1">'[9]END BALANCES'!#REF!</definedName>
    <definedName name="TECH">'[9]END BALANCES'!#REF!</definedName>
    <definedName name="TEL_IM_is_assuming_the_costs_of_the_Communications_Router_Interface." localSheetId="1">#REF!</definedName>
    <definedName name="TEL_IM_is_assuming_the_costs_of_the_Communications_Router_Interface.">#REF!</definedName>
    <definedName name="Temp" localSheetId="1">#REF!</definedName>
    <definedName name="Temp">#REF!</definedName>
    <definedName name="temp1" localSheetId="1">#REF!</definedName>
    <definedName name="temp1">#REF!</definedName>
    <definedName name="TEMPCELL">[8]run!$B$12</definedName>
    <definedName name="temperature">[8]unitsets!$B$10</definedName>
    <definedName name="TemplateID1" localSheetId="1">#REF!</definedName>
    <definedName name="TemplateID1">#REF!</definedName>
    <definedName name="TemplateID2" localSheetId="1">#REF!</definedName>
    <definedName name="TemplateID2">#REF!</definedName>
    <definedName name="TemplateID3" localSheetId="1">#REF!</definedName>
    <definedName name="TemplateID3">#REF!</definedName>
    <definedName name="TemplateID4" localSheetId="1">#REF!</definedName>
    <definedName name="TemplateID4">#REF!</definedName>
    <definedName name="TemplateID5">[8]unitsets!$C$18</definedName>
    <definedName name="TemplateID6">[8]run!$C$14</definedName>
    <definedName name="TemplateID7" localSheetId="1">#REF!</definedName>
    <definedName name="TemplateID7">#REF!</definedName>
    <definedName name="TemplateNameColumn">'[8]Template List'!$B$3:$B$95</definedName>
    <definedName name="TemplateTypeColumn">'[8]Template List'!$A$3:$A$95</definedName>
    <definedName name="temprise">[8]unitsets!$B$12</definedName>
    <definedName name="tes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ing" hidden="1">{"detail305",#N/A,FALSE,"BI-305"}</definedName>
    <definedName name="Tgpoff" localSheetId="1">#REF!</definedName>
    <definedName name="Tgpoff">#REF!</definedName>
    <definedName name="tgpy" localSheetId="1">#REF!</definedName>
    <definedName name="tgpy">#REF!</definedName>
    <definedName name="tgpyy" localSheetId="1">#REF!</definedName>
    <definedName name="tgpyy">#REF!</definedName>
    <definedName name="thww" hidden="1">{#N/A,#N/A,FALSE,"Production  - Total";#N/A,#N/A,FALSE,"Production  - Gulf";#N/A,#N/A,FALSE,"High lights - Gulf";#N/A,#N/A,FALSE,"Production - East";#N/A,#N/A,FALSE,"High lights - East"}</definedName>
    <definedName name="title" localSheetId="1">[31]INPUT!#REF!</definedName>
    <definedName name="title">[31]INPUT!#REF!</definedName>
    <definedName name="TITLE2" localSheetId="1">'[32]   O&amp;M  FORECAST  SUMMARY   '!#REF!</definedName>
    <definedName name="TITLE2">'[32]   O&amp;M  FORECAST  SUMMARY   '!#REF!</definedName>
    <definedName name="TotalTemplates">'[8]Template List'!$B$1</definedName>
    <definedName name="towerchlorcost" localSheetId="1">#REF!</definedName>
    <definedName name="towerchlorcost">#REF!</definedName>
    <definedName name="towercl2cost" localSheetId="1">#REF!</definedName>
    <definedName name="towercl2cost">#REF!</definedName>
    <definedName name="tpor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ype_Curve_Factor" localSheetId="1">#REF!</definedName>
    <definedName name="Type_Curve_Factor">#REF!</definedName>
    <definedName name="Type_Curve_Factor_" localSheetId="1">#REF!</definedName>
    <definedName name="Type_Curve_Factor_">#REF!</definedName>
    <definedName name="tyrannis" localSheetId="1">'[3]TARGET Control'!#REF!</definedName>
    <definedName name="tyrannis">'[3]TARGET Control'!#REF!</definedName>
    <definedName name="u" localSheetId="1">#REF!</definedName>
    <definedName name="u">#REF!</definedName>
    <definedName name="Unit">[8]unitsets!$B$3</definedName>
    <definedName name="Untitled" localSheetId="1">#REF!</definedName>
    <definedName name="Untitled">#REF!</definedName>
    <definedName name="UOMColumn1" localSheetId="1">#REF!</definedName>
    <definedName name="UOMColumn1">#REF!</definedName>
    <definedName name="UOMColumn2" localSheetId="1">#REF!</definedName>
    <definedName name="UOMColumn2">#REF!</definedName>
    <definedName name="UOMColumn3" localSheetId="1">#REF!</definedName>
    <definedName name="UOMColumn3">#REF!</definedName>
    <definedName name="UOMColumn4" localSheetId="1">#REF!</definedName>
    <definedName name="UOMColumn4">#REF!</definedName>
    <definedName name="UOMColumn5">[8]unitsets!$D$16:$D$56</definedName>
    <definedName name="UOMColumn6">[8]run!$D$12:$D$156</definedName>
    <definedName name="UOMColumn7" localSheetId="1">#REF!</definedName>
    <definedName name="UOMColumn7">#REF!</definedName>
    <definedName name="Upgrade" localSheetId="1">#REF!</definedName>
    <definedName name="Upgrade">#REF!</definedName>
    <definedName name="UPGRADE2" localSheetId="1">#REF!</definedName>
    <definedName name="UPGRADE2">#REF!</definedName>
    <definedName name="user_dir">[8]run!$C$9</definedName>
    <definedName name="user_fuel">[8]Instructions!$B$7</definedName>
    <definedName name="Utility_D_C">[3]Distribution!$K$10</definedName>
    <definedName name="Utility_Rate" localSheetId="1">#REF!</definedName>
    <definedName name="Utility_Rate">#REF!</definedName>
    <definedName name="ValueColumn1" localSheetId="1">#REF!</definedName>
    <definedName name="ValueColumn1">#REF!</definedName>
    <definedName name="ValueColumn2" localSheetId="1">#REF!</definedName>
    <definedName name="ValueColumn2">#REF!</definedName>
    <definedName name="ValueColumn3" localSheetId="1">#REF!</definedName>
    <definedName name="ValueColumn3">#REF!</definedName>
    <definedName name="ValueColumn4" localSheetId="1">#REF!</definedName>
    <definedName name="ValueColumn4">#REF!</definedName>
    <definedName name="ValueColumn5">[8]unitsets!$F$16:$F$56</definedName>
    <definedName name="ValueColumn6">[8]run!$F$12:$F$156</definedName>
    <definedName name="ValueColumn7" localSheetId="1">#REF!</definedName>
    <definedName name="ValueColumn7">#REF!</definedName>
    <definedName name="Valves">'[10]Drop Field Data'!$C$2:$C$7</definedName>
    <definedName name="wacc">[18]Assumptions!$E$68</definedName>
    <definedName name="Well_Type" localSheetId="1">#REF!</definedName>
    <definedName name="Well_Type">#REF!</definedName>
    <definedName name="what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e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olesale_Markets__EMT" localSheetId="1">#REF!</definedName>
    <definedName name="Wholesale_Markets__EMT">#REF!</definedName>
    <definedName name="Wiredb_AP_DB_List" localSheetId="1">#REF!</definedName>
    <definedName name="Wiredb_AP_DB_List">#REF!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RECINCOMESTMTS.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xec._.Summary." hidden="1">{#N/A,#N/A,FALSE,"INPUTDATA";#N/A,#N/A,FALSE,"SUMMARY"}</definedName>
    <definedName name="wrn.Exec1._.Summary" hidden="1">{#N/A,#N/A,FALSE,"INPUTDATA";#N/A,#N/A,FALSE,"SUMMARY"}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nn.print_2" hidden="1">{#N/A,#N/A,FALSE,"Production  - Total";#N/A,#N/A,FALSE,"Production  - Gulf";#N/A,#N/A,FALSE,"High lights - Gulf";#N/A,#N/A,FALSE,"Production - East";#N/A,#N/A,FALSE,"High lights - East"}</definedName>
    <definedName name="XLOPTvec">"7 12 1 125 1 0 1 1 1 1 1 1 0 0 1 0 0 0 0 0"</definedName>
    <definedName name="xx" hidden="1">{2;#N/A;"R13C16:R17C16";#N/A;"R13C14:R17C15";FALSE;FALSE;FALSE;95;#N/A;#N/A;"R13C19";#N/A;FALSE;FALSE;FALSE;FALSE;#N/A;"";#N/A;FALSE;"";"";#N/A;#N/A;#N/A}</definedName>
    <definedName name="xxx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.detail" hidden="1">{"detail305",#N/A,FALSE,"BI-305"}</definedName>
    <definedName name="xxx.directory" hidden="1">{"summary",#N/A,FALSE,"PCR DIRECTORY"}</definedName>
    <definedName name="xxx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4" hidden="1">{#N/A,#N/A,FALSE,"Production  - Total";#N/A,#N/A,FALSE,"Production  - Gulf";#N/A,#N/A,FALSE,"High lights - Gulf";#N/A,#N/A,FALSE,"Production - East";#N/A,#N/A,FALSE,"High lights - East"}</definedName>
    <definedName name="you" hidden="1">{#N/A,#N/A,FALSE,"Production  - Total";#N/A,#N/A,FALSE,"Production  - Gulf";#N/A,#N/A,FALSE,"High lights - Gulf";#N/A,#N/A,FALSE,"Production - East";#N/A,#N/A,FALSE,"High lights - East"}</definedName>
    <definedName name="you_2" hidden="1">{#N/A,#N/A,FALSE,"Production  - Total";#N/A,#N/A,FALSE,"Production  - Gulf";#N/A,#N/A,FALSE,"High lights - Gulf";#N/A,#N/A,FALSE,"Production - East";#N/A,#N/A,FALSE,"High lights - East"}</definedName>
    <definedName name="you2" hidden="1">{#N/A,#N/A,FALSE,"Production  - Total";#N/A,#N/A,FALSE,"Production  - Gulf";#N/A,#N/A,FALSE,"High lights - Gulf";#N/A,#N/A,FALSE,"Production - East";#N/A,#N/A,FALSE,"High lights - East"}</definedName>
    <definedName name="YTD_ACT00">[5]PriorMnthAct!$X$10:$AJ$109</definedName>
    <definedName name="YTD_ACTUAL">'[24]2000 ACTUAL'!$X$10:$AJ$109</definedName>
    <definedName name="YTD_FORECAST">[24]Forecast!$X$10:$AJ$109</definedName>
    <definedName name="YTD_PLAN">[24]PLAN!$X$10:$AJ$109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22" i="5" l="1"/>
  <c r="BB121" i="5"/>
  <c r="EC227" i="5"/>
  <c r="ED227" i="5"/>
  <c r="EE227" i="5"/>
  <c r="EF227" i="5"/>
  <c r="EG227" i="5"/>
  <c r="EH227" i="5"/>
  <c r="EI227" i="5"/>
  <c r="EJ227" i="5"/>
  <c r="EK227" i="5"/>
  <c r="EL227" i="5"/>
  <c r="EM227" i="5"/>
  <c r="EB227" i="5"/>
  <c r="EI224" i="5"/>
  <c r="DX222" i="5"/>
  <c r="DW222" i="5"/>
  <c r="EB184" i="5"/>
  <c r="EM142" i="5"/>
  <c r="EF142" i="5"/>
  <c r="EF105" i="5"/>
  <c r="AG18" i="2"/>
  <c r="AK18" i="2"/>
  <c r="AN18" i="2"/>
  <c r="AR18" i="2"/>
  <c r="AS18" i="2"/>
  <c r="AU18" i="2"/>
  <c r="AR19" i="2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R57" i="2" s="1"/>
  <c r="AR58" i="2" s="1"/>
  <c r="AR59" i="2" s="1"/>
  <c r="AR60" i="2" s="1"/>
  <c r="AR61" i="2" s="1"/>
  <c r="AR62" i="2" s="1"/>
  <c r="AR63" i="2" s="1"/>
  <c r="AR64" i="2" s="1"/>
  <c r="AR65" i="2" s="1"/>
  <c r="AR66" i="2" s="1"/>
  <c r="AR67" i="2" s="1"/>
  <c r="AR68" i="2" s="1"/>
  <c r="AR69" i="2" s="1"/>
  <c r="AR70" i="2" s="1"/>
  <c r="AR71" i="2" s="1"/>
  <c r="AR72" i="2" s="1"/>
  <c r="AR73" i="2" s="1"/>
  <c r="AR74" i="2" s="1"/>
  <c r="AR75" i="2" s="1"/>
  <c r="AR76" i="2" s="1"/>
  <c r="AR77" i="2" s="1"/>
  <c r="AR78" i="2" s="1"/>
  <c r="AR79" i="2" s="1"/>
  <c r="AR80" i="2" s="1"/>
  <c r="AR81" i="2" s="1"/>
  <c r="AR82" i="2" s="1"/>
  <c r="AR83" i="2" s="1"/>
  <c r="AR84" i="2" s="1"/>
  <c r="AR85" i="2" s="1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AR98" i="2" s="1"/>
  <c r="AR99" i="2" s="1"/>
  <c r="AR100" i="2" s="1"/>
  <c r="AR101" i="2" s="1"/>
  <c r="AR102" i="2" s="1"/>
  <c r="AR103" i="2" s="1"/>
  <c r="AR104" i="2" s="1"/>
  <c r="AR105" i="2" s="1"/>
  <c r="AR106" i="2" s="1"/>
  <c r="AR107" i="2" s="1"/>
  <c r="AR108" i="2" s="1"/>
  <c r="AR109" i="2" s="1"/>
  <c r="AR110" i="2" s="1"/>
  <c r="AR111" i="2" s="1"/>
  <c r="AR112" i="2" s="1"/>
  <c r="AR113" i="2" s="1"/>
  <c r="AR114" i="2" s="1"/>
  <c r="AR115" i="2" s="1"/>
  <c r="AR116" i="2" s="1"/>
  <c r="AR117" i="2" s="1"/>
  <c r="AR118" i="2" s="1"/>
  <c r="AR119" i="2" s="1"/>
  <c r="AR120" i="2" s="1"/>
  <c r="AR121" i="2" s="1"/>
  <c r="AR122" i="2" s="1"/>
  <c r="AR123" i="2" s="1"/>
  <c r="AR124" i="2" s="1"/>
  <c r="AR125" i="2" s="1"/>
  <c r="AR126" i="2" s="1"/>
  <c r="AR127" i="2" s="1"/>
  <c r="AR128" i="2" s="1"/>
  <c r="AR129" i="2" s="1"/>
  <c r="AR130" i="2" s="1"/>
  <c r="AR131" i="2" s="1"/>
  <c r="AR132" i="2" s="1"/>
  <c r="AR133" i="2" s="1"/>
  <c r="AR134" i="2" s="1"/>
  <c r="AR135" i="2" s="1"/>
  <c r="AR136" i="2" s="1"/>
  <c r="AR137" i="2" s="1"/>
  <c r="AR138" i="2" s="1"/>
  <c r="AR139" i="2" s="1"/>
  <c r="AR140" i="2" s="1"/>
  <c r="AR141" i="2" s="1"/>
  <c r="AR142" i="2" s="1"/>
  <c r="AR143" i="2" s="1"/>
  <c r="AR144" i="2" s="1"/>
  <c r="AN19" i="2"/>
  <c r="AS19" i="2"/>
  <c r="AU19" i="2"/>
  <c r="AN20" i="2"/>
  <c r="AS20" i="2"/>
  <c r="AU20" i="2"/>
  <c r="AN21" i="2"/>
  <c r="AS21" i="2"/>
  <c r="AU21" i="2"/>
  <c r="AN22" i="2"/>
  <c r="AS22" i="2"/>
  <c r="AU22" i="2"/>
  <c r="AN23" i="2"/>
  <c r="AS23" i="2"/>
  <c r="AU23" i="2"/>
  <c r="AN24" i="2"/>
  <c r="AS24" i="2"/>
  <c r="AU24" i="2"/>
  <c r="AN25" i="2"/>
  <c r="AS25" i="2"/>
  <c r="AU25" i="2"/>
  <c r="AN26" i="2"/>
  <c r="AS26" i="2"/>
  <c r="AU26" i="2"/>
  <c r="AN27" i="2"/>
  <c r="AS27" i="2"/>
  <c r="AU27" i="2"/>
  <c r="AN28" i="2"/>
  <c r="AS28" i="2"/>
  <c r="AU28" i="2"/>
  <c r="AN29" i="2"/>
  <c r="AS29" i="2"/>
  <c r="AU29" i="2"/>
  <c r="AN30" i="2"/>
  <c r="AS30" i="2"/>
  <c r="AU30" i="2"/>
  <c r="AN31" i="2"/>
  <c r="AS31" i="2"/>
  <c r="AU31" i="2"/>
  <c r="AN32" i="2"/>
  <c r="AS32" i="2"/>
  <c r="AU32" i="2"/>
  <c r="AN33" i="2"/>
  <c r="AS33" i="2"/>
  <c r="AU33" i="2"/>
  <c r="AN34" i="2"/>
  <c r="AS34" i="2"/>
  <c r="AU34" i="2"/>
  <c r="AN35" i="2"/>
  <c r="AS35" i="2"/>
  <c r="AU35" i="2"/>
  <c r="AN36" i="2"/>
  <c r="AS36" i="2"/>
  <c r="AU36" i="2"/>
  <c r="AN37" i="2"/>
  <c r="AS37" i="2"/>
  <c r="AU37" i="2"/>
  <c r="AN38" i="2"/>
  <c r="AS38" i="2"/>
  <c r="AU38" i="2"/>
  <c r="AN39" i="2"/>
  <c r="AS39" i="2"/>
  <c r="AU39" i="2"/>
  <c r="AN40" i="2"/>
  <c r="AS40" i="2"/>
  <c r="AU40" i="2"/>
  <c r="AN41" i="2"/>
  <c r="AS41" i="2"/>
  <c r="AU41" i="2"/>
  <c r="AN42" i="2"/>
  <c r="AS42" i="2"/>
  <c r="AU42" i="2"/>
  <c r="AN43" i="2"/>
  <c r="AS43" i="2"/>
  <c r="AU43" i="2"/>
  <c r="AN44" i="2"/>
  <c r="AS44" i="2"/>
  <c r="AU44" i="2"/>
  <c r="AN45" i="2"/>
  <c r="AS45" i="2"/>
  <c r="AU45" i="2"/>
  <c r="AN46" i="2"/>
  <c r="AS46" i="2"/>
  <c r="AU46" i="2"/>
  <c r="AN47" i="2"/>
  <c r="AS47" i="2"/>
  <c r="AU47" i="2"/>
  <c r="AN48" i="2"/>
  <c r="AS48" i="2"/>
  <c r="AU48" i="2"/>
  <c r="AN49" i="2"/>
  <c r="AP49" i="2"/>
  <c r="AS49" i="2"/>
  <c r="AW49" i="2" s="1"/>
  <c r="AU49" i="2"/>
  <c r="AN50" i="2"/>
  <c r="AP50" i="2"/>
  <c r="AS50" i="2"/>
  <c r="AW50" i="2" s="1"/>
  <c r="AU50" i="2"/>
  <c r="AN51" i="2"/>
  <c r="AP51" i="2"/>
  <c r="AS51" i="2"/>
  <c r="AW51" i="2" s="1"/>
  <c r="AU51" i="2"/>
  <c r="AN52" i="2"/>
  <c r="AP52" i="2"/>
  <c r="AS52" i="2"/>
  <c r="AW52" i="2" s="1"/>
  <c r="AU52" i="2"/>
  <c r="AN53" i="2"/>
  <c r="AP53" i="2"/>
  <c r="AS53" i="2"/>
  <c r="AW53" i="2" s="1"/>
  <c r="AU53" i="2"/>
  <c r="AN54" i="2"/>
  <c r="AP54" i="2"/>
  <c r="AS54" i="2"/>
  <c r="AW54" i="2" s="1"/>
  <c r="AU54" i="2"/>
  <c r="AN55" i="2"/>
  <c r="AP55" i="2"/>
  <c r="AS55" i="2"/>
  <c r="AW55" i="2" s="1"/>
  <c r="AU55" i="2"/>
  <c r="AN56" i="2"/>
  <c r="AP56" i="2"/>
  <c r="AS56" i="2"/>
  <c r="AW56" i="2" s="1"/>
  <c r="AU56" i="2"/>
  <c r="AN57" i="2"/>
  <c r="AP57" i="2"/>
  <c r="AS57" i="2"/>
  <c r="AW57" i="2" s="1"/>
  <c r="AU57" i="2"/>
  <c r="AN58" i="2"/>
  <c r="AP58" i="2"/>
  <c r="AS58" i="2"/>
  <c r="AW58" i="2" s="1"/>
  <c r="AU58" i="2"/>
  <c r="AN59" i="2"/>
  <c r="AP59" i="2"/>
  <c r="AS59" i="2"/>
  <c r="AW59" i="2" s="1"/>
  <c r="AU59" i="2"/>
  <c r="AN60" i="2"/>
  <c r="AP60" i="2"/>
  <c r="AS60" i="2"/>
  <c r="AW60" i="2" s="1"/>
  <c r="AU60" i="2"/>
  <c r="AN61" i="2"/>
  <c r="AP61" i="2"/>
  <c r="AS61" i="2"/>
  <c r="AW61" i="2" s="1"/>
  <c r="AU61" i="2"/>
  <c r="AN62" i="2"/>
  <c r="AP62" i="2"/>
  <c r="AS62" i="2"/>
  <c r="AW62" i="2" s="1"/>
  <c r="AU62" i="2"/>
  <c r="AN63" i="2"/>
  <c r="AP63" i="2"/>
  <c r="AS63" i="2"/>
  <c r="AW63" i="2" s="1"/>
  <c r="AU63" i="2"/>
  <c r="AN64" i="2"/>
  <c r="AP64" i="2"/>
  <c r="AS64" i="2"/>
  <c r="AW64" i="2" s="1"/>
  <c r="AU64" i="2"/>
  <c r="AN65" i="2"/>
  <c r="AP65" i="2"/>
  <c r="AS65" i="2"/>
  <c r="AW65" i="2" s="1"/>
  <c r="AU65" i="2"/>
  <c r="AN66" i="2"/>
  <c r="AP66" i="2"/>
  <c r="AS66" i="2"/>
  <c r="AW66" i="2" s="1"/>
  <c r="AU66" i="2"/>
  <c r="AN67" i="2"/>
  <c r="AP67" i="2"/>
  <c r="AS67" i="2"/>
  <c r="AW67" i="2" s="1"/>
  <c r="AU67" i="2"/>
  <c r="AN68" i="2"/>
  <c r="AP68" i="2"/>
  <c r="AS68" i="2"/>
  <c r="AW68" i="2" s="1"/>
  <c r="AU68" i="2"/>
  <c r="AN69" i="2"/>
  <c r="AP69" i="2"/>
  <c r="AS69" i="2"/>
  <c r="AW69" i="2" s="1"/>
  <c r="AU69" i="2"/>
  <c r="AN70" i="2"/>
  <c r="AP70" i="2"/>
  <c r="AS70" i="2"/>
  <c r="AW70" i="2" s="1"/>
  <c r="AU70" i="2"/>
  <c r="AN71" i="2"/>
  <c r="AP71" i="2"/>
  <c r="AS71" i="2"/>
  <c r="AW71" i="2" s="1"/>
  <c r="AU71" i="2"/>
  <c r="AN72" i="2"/>
  <c r="AP72" i="2"/>
  <c r="AS72" i="2"/>
  <c r="AW72" i="2" s="1"/>
  <c r="AU72" i="2"/>
  <c r="AN73" i="2"/>
  <c r="AP73" i="2"/>
  <c r="AS73" i="2"/>
  <c r="AW73" i="2" s="1"/>
  <c r="AU73" i="2"/>
  <c r="AN74" i="2"/>
  <c r="AP74" i="2"/>
  <c r="AS74" i="2"/>
  <c r="AW74" i="2" s="1"/>
  <c r="AU74" i="2"/>
  <c r="AN75" i="2"/>
  <c r="AP75" i="2"/>
  <c r="AS75" i="2"/>
  <c r="AW75" i="2" s="1"/>
  <c r="AU75" i="2"/>
  <c r="AN76" i="2"/>
  <c r="AP76" i="2"/>
  <c r="AS76" i="2"/>
  <c r="AW76" i="2" s="1"/>
  <c r="AU76" i="2"/>
  <c r="AN77" i="2"/>
  <c r="AP77" i="2"/>
  <c r="AS77" i="2"/>
  <c r="AW77" i="2" s="1"/>
  <c r="AU77" i="2"/>
  <c r="AN78" i="2"/>
  <c r="AP78" i="2"/>
  <c r="AS78" i="2"/>
  <c r="AW78" i="2" s="1"/>
  <c r="AU78" i="2"/>
  <c r="AN79" i="2"/>
  <c r="AP79" i="2"/>
  <c r="AS79" i="2"/>
  <c r="AW79" i="2" s="1"/>
  <c r="AU79" i="2"/>
  <c r="AN80" i="2"/>
  <c r="AP80" i="2"/>
  <c r="AS80" i="2"/>
  <c r="AW80" i="2" s="1"/>
  <c r="AU80" i="2"/>
  <c r="AN81" i="2"/>
  <c r="AP81" i="2"/>
  <c r="AS81" i="2"/>
  <c r="AW81" i="2" s="1"/>
  <c r="AU81" i="2"/>
  <c r="AN82" i="2"/>
  <c r="AP82" i="2"/>
  <c r="AS82" i="2"/>
  <c r="AW82" i="2" s="1"/>
  <c r="AU82" i="2"/>
  <c r="AN83" i="2"/>
  <c r="AP83" i="2"/>
  <c r="AS83" i="2"/>
  <c r="AW83" i="2" s="1"/>
  <c r="AU83" i="2"/>
  <c r="AN84" i="2"/>
  <c r="AP84" i="2"/>
  <c r="AS84" i="2"/>
  <c r="AW84" i="2" s="1"/>
  <c r="AU84" i="2"/>
  <c r="AN85" i="2"/>
  <c r="AP85" i="2"/>
  <c r="AS85" i="2"/>
  <c r="AW85" i="2" s="1"/>
  <c r="AU85" i="2"/>
  <c r="AN86" i="2"/>
  <c r="AP86" i="2"/>
  <c r="AS86" i="2"/>
  <c r="AW86" i="2" s="1"/>
  <c r="AU86" i="2"/>
  <c r="AN87" i="2"/>
  <c r="AP87" i="2"/>
  <c r="AS87" i="2"/>
  <c r="AW87" i="2" s="1"/>
  <c r="AU87" i="2"/>
  <c r="AN88" i="2"/>
  <c r="AP88" i="2"/>
  <c r="AS88" i="2"/>
  <c r="AW88" i="2" s="1"/>
  <c r="AU88" i="2"/>
  <c r="AN89" i="2"/>
  <c r="AP89" i="2"/>
  <c r="AS89" i="2"/>
  <c r="AW89" i="2" s="1"/>
  <c r="AU89" i="2"/>
  <c r="AN90" i="2"/>
  <c r="AP90" i="2"/>
  <c r="AS90" i="2"/>
  <c r="AW90" i="2" s="1"/>
  <c r="AU90" i="2"/>
  <c r="AN91" i="2"/>
  <c r="AP91" i="2"/>
  <c r="AS91" i="2"/>
  <c r="AW91" i="2" s="1"/>
  <c r="AU91" i="2"/>
  <c r="AN92" i="2"/>
  <c r="AP92" i="2"/>
  <c r="AS92" i="2"/>
  <c r="AW92" i="2" s="1"/>
  <c r="AU92" i="2"/>
  <c r="AN93" i="2"/>
  <c r="AP93" i="2"/>
  <c r="AS93" i="2"/>
  <c r="AW93" i="2" s="1"/>
  <c r="AU93" i="2"/>
  <c r="AN94" i="2"/>
  <c r="AP94" i="2"/>
  <c r="AS94" i="2"/>
  <c r="AW94" i="2" s="1"/>
  <c r="AU94" i="2"/>
  <c r="AN95" i="2"/>
  <c r="AP95" i="2"/>
  <c r="AS95" i="2"/>
  <c r="AW95" i="2" s="1"/>
  <c r="AU95" i="2"/>
  <c r="AN96" i="2"/>
  <c r="AP96" i="2"/>
  <c r="AS96" i="2"/>
  <c r="AW96" i="2" s="1"/>
  <c r="AU96" i="2"/>
  <c r="AN97" i="2"/>
  <c r="AS97" i="2"/>
  <c r="AU97" i="2"/>
  <c r="AN98" i="2"/>
  <c r="AS98" i="2"/>
  <c r="AU98" i="2"/>
  <c r="AN99" i="2"/>
  <c r="AS99" i="2"/>
  <c r="AU99" i="2"/>
  <c r="AN100" i="2"/>
  <c r="AS100" i="2"/>
  <c r="AU100" i="2"/>
  <c r="AN101" i="2"/>
  <c r="AS101" i="2"/>
  <c r="AU101" i="2"/>
  <c r="AN102" i="2"/>
  <c r="AS102" i="2"/>
  <c r="AU102" i="2"/>
  <c r="AN103" i="2"/>
  <c r="AS103" i="2"/>
  <c r="AU103" i="2"/>
  <c r="AN104" i="2"/>
  <c r="AS104" i="2"/>
  <c r="AU104" i="2"/>
  <c r="AN105" i="2"/>
  <c r="AS105" i="2"/>
  <c r="AU105" i="2"/>
  <c r="AN106" i="2"/>
  <c r="AS106" i="2"/>
  <c r="AU106" i="2"/>
  <c r="AN107" i="2"/>
  <c r="AS107" i="2"/>
  <c r="AU107" i="2"/>
  <c r="AN108" i="2"/>
  <c r="AS108" i="2"/>
  <c r="AU108" i="2"/>
  <c r="AN109" i="2"/>
  <c r="AS109" i="2"/>
  <c r="AU109" i="2"/>
  <c r="AN110" i="2"/>
  <c r="AS110" i="2"/>
  <c r="AU110" i="2"/>
  <c r="AN111" i="2"/>
  <c r="AS111" i="2"/>
  <c r="AU111" i="2"/>
  <c r="AN112" i="2"/>
  <c r="AS112" i="2"/>
  <c r="AU112" i="2"/>
  <c r="AN113" i="2"/>
  <c r="AS113" i="2"/>
  <c r="AU113" i="2"/>
  <c r="AN114" i="2"/>
  <c r="AS114" i="2"/>
  <c r="AU114" i="2"/>
  <c r="AN115" i="2"/>
  <c r="AS115" i="2"/>
  <c r="AU115" i="2"/>
  <c r="AN116" i="2"/>
  <c r="AS116" i="2"/>
  <c r="AU116" i="2"/>
  <c r="AN117" i="2"/>
  <c r="AS117" i="2"/>
  <c r="AU117" i="2"/>
  <c r="AN118" i="2"/>
  <c r="AS118" i="2"/>
  <c r="AU118" i="2"/>
  <c r="AN119" i="2"/>
  <c r="AS119" i="2"/>
  <c r="AU119" i="2"/>
  <c r="AN120" i="2"/>
  <c r="AS120" i="2"/>
  <c r="AU120" i="2"/>
  <c r="AN121" i="2"/>
  <c r="AS121" i="2"/>
  <c r="AU121" i="2"/>
  <c r="AN122" i="2"/>
  <c r="AS122" i="2"/>
  <c r="AU122" i="2"/>
  <c r="AN123" i="2"/>
  <c r="AS123" i="2"/>
  <c r="AU123" i="2"/>
  <c r="AN124" i="2"/>
  <c r="AS124" i="2"/>
  <c r="AU124" i="2"/>
  <c r="AN125" i="2"/>
  <c r="AS125" i="2"/>
  <c r="AU125" i="2"/>
  <c r="AN126" i="2"/>
  <c r="AS126" i="2"/>
  <c r="AU126" i="2"/>
  <c r="AN127" i="2"/>
  <c r="AS127" i="2"/>
  <c r="AU127" i="2"/>
  <c r="AN128" i="2"/>
  <c r="AS128" i="2"/>
  <c r="AU128" i="2"/>
  <c r="AN129" i="2"/>
  <c r="AS129" i="2"/>
  <c r="AU129" i="2"/>
  <c r="AN130" i="2"/>
  <c r="AS130" i="2"/>
  <c r="AU130" i="2"/>
  <c r="AN131" i="2"/>
  <c r="AS131" i="2"/>
  <c r="AU131" i="2"/>
  <c r="AN132" i="2"/>
  <c r="AS132" i="2"/>
  <c r="AU132" i="2"/>
  <c r="AN133" i="2"/>
  <c r="AS133" i="2"/>
  <c r="AU133" i="2"/>
  <c r="AN134" i="2"/>
  <c r="AS134" i="2"/>
  <c r="AU134" i="2"/>
  <c r="AN135" i="2"/>
  <c r="AS135" i="2"/>
  <c r="AU135" i="2"/>
  <c r="AN136" i="2"/>
  <c r="AS136" i="2"/>
  <c r="AU136" i="2"/>
  <c r="AN137" i="2"/>
  <c r="AS137" i="2"/>
  <c r="AU137" i="2"/>
  <c r="AN138" i="2"/>
  <c r="AP138" i="2"/>
  <c r="AS138" i="2"/>
  <c r="AU138" i="2"/>
  <c r="AV138" i="2"/>
  <c r="AN139" i="2"/>
  <c r="AP139" i="2"/>
  <c r="AS139" i="2"/>
  <c r="AU139" i="2"/>
  <c r="AV139" i="2"/>
  <c r="AN140" i="2"/>
  <c r="AP140" i="2"/>
  <c r="AS140" i="2"/>
  <c r="AW140" i="2" s="1"/>
  <c r="AU140" i="2"/>
  <c r="AV140" i="2"/>
  <c r="AN141" i="2"/>
  <c r="AP141" i="2"/>
  <c r="AS141" i="2"/>
  <c r="AW141" i="2" s="1"/>
  <c r="AU141" i="2"/>
  <c r="AV141" i="2"/>
  <c r="AN142" i="2"/>
  <c r="AP142" i="2"/>
  <c r="AS142" i="2"/>
  <c r="AU142" i="2"/>
  <c r="AV142" i="2"/>
  <c r="AN143" i="2"/>
  <c r="AP143" i="2"/>
  <c r="AS143" i="2"/>
  <c r="AU143" i="2"/>
  <c r="AV143" i="2"/>
  <c r="AN144" i="2"/>
  <c r="AP144" i="2"/>
  <c r="AS144" i="2"/>
  <c r="AW144" i="2" s="1"/>
  <c r="AU144" i="2"/>
  <c r="AV144" i="2"/>
  <c r="Z18" i="2"/>
  <c r="AD18" i="2"/>
  <c r="EB265" i="5"/>
  <c r="AW143" i="2" l="1"/>
  <c r="AW139" i="2"/>
  <c r="AW142" i="2"/>
  <c r="AW138" i="2"/>
  <c r="ET19" i="5"/>
  <c r="ES19" i="5"/>
  <c r="ER19" i="5"/>
  <c r="EQ19" i="5"/>
  <c r="EP19" i="5"/>
  <c r="EO19" i="5"/>
  <c r="EN19" i="5"/>
  <c r="EM19" i="5"/>
  <c r="EL19" i="5"/>
  <c r="EK19" i="5"/>
  <c r="EJ19" i="5"/>
  <c r="EI19" i="5"/>
  <c r="EH19" i="5"/>
  <c r="EG19" i="5"/>
  <c r="EF19" i="5"/>
  <c r="EE19" i="5"/>
  <c r="ED19" i="5"/>
  <c r="EC19" i="5"/>
  <c r="EB19" i="5"/>
  <c r="EA19" i="5"/>
  <c r="DZ19" i="5"/>
  <c r="DY19" i="5"/>
  <c r="DX19" i="5"/>
  <c r="DW19" i="5"/>
  <c r="DV19" i="5"/>
  <c r="DU19" i="5"/>
  <c r="DT19" i="5"/>
  <c r="DS19" i="5"/>
  <c r="DR19" i="5"/>
  <c r="DQ19" i="5"/>
  <c r="DP19" i="5"/>
  <c r="DO19" i="5"/>
  <c r="DN19" i="5"/>
  <c r="DM19" i="5"/>
  <c r="DL19" i="5"/>
  <c r="DK19" i="5"/>
  <c r="DJ19" i="5"/>
  <c r="DI19" i="5"/>
  <c r="DH19" i="5"/>
  <c r="DG19" i="5"/>
  <c r="DF19" i="5"/>
  <c r="DE19" i="5"/>
  <c r="DD19" i="5"/>
  <c r="DC19" i="5"/>
  <c r="DB19" i="5"/>
  <c r="DA19" i="5"/>
  <c r="CZ19" i="5"/>
  <c r="CY19" i="5"/>
  <c r="CX19" i="5"/>
  <c r="CW19" i="5"/>
  <c r="CV19" i="5"/>
  <c r="CU19" i="5"/>
  <c r="CT19" i="5"/>
  <c r="CS19" i="5"/>
  <c r="CR19" i="5"/>
  <c r="CQ19" i="5"/>
  <c r="CP19" i="5"/>
  <c r="CO19" i="5"/>
  <c r="CN19" i="5"/>
  <c r="CM19" i="5"/>
  <c r="CL19" i="5"/>
  <c r="CK19" i="5"/>
  <c r="CJ19" i="5"/>
  <c r="CI19" i="5"/>
  <c r="CH19" i="5"/>
  <c r="CG19" i="5"/>
  <c r="CF19" i="5"/>
  <c r="CE19" i="5"/>
  <c r="CD19" i="5"/>
  <c r="CC19" i="5"/>
  <c r="CB19" i="5"/>
  <c r="CA19" i="5"/>
  <c r="BZ19" i="5"/>
  <c r="BY19" i="5"/>
  <c r="BX19" i="5"/>
  <c r="BW19" i="5"/>
  <c r="BV19" i="5"/>
  <c r="BU19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ET18" i="5"/>
  <c r="ES18" i="5"/>
  <c r="ER18" i="5"/>
  <c r="EQ18" i="5"/>
  <c r="EP18" i="5"/>
  <c r="EO18" i="5"/>
  <c r="EN18" i="5"/>
  <c r="EM18" i="5"/>
  <c r="EL18" i="5"/>
  <c r="EK18" i="5"/>
  <c r="EJ18" i="5"/>
  <c r="EI18" i="5"/>
  <c r="EH18" i="5"/>
  <c r="EG18" i="5"/>
  <c r="EF18" i="5"/>
  <c r="EE18" i="5"/>
  <c r="ED18" i="5"/>
  <c r="EC18" i="5"/>
  <c r="EB18" i="5"/>
  <c r="EA18" i="5"/>
  <c r="DZ18" i="5"/>
  <c r="DY18" i="5"/>
  <c r="DX18" i="5"/>
  <c r="DW18" i="5"/>
  <c r="DV18" i="5"/>
  <c r="DU18" i="5"/>
  <c r="DT18" i="5"/>
  <c r="DS18" i="5"/>
  <c r="DR18" i="5"/>
  <c r="DQ18" i="5"/>
  <c r="DP18" i="5"/>
  <c r="DO18" i="5"/>
  <c r="DN18" i="5"/>
  <c r="DM18" i="5"/>
  <c r="DL18" i="5"/>
  <c r="DK18" i="5"/>
  <c r="DJ18" i="5"/>
  <c r="DI18" i="5"/>
  <c r="DH18" i="5"/>
  <c r="DG18" i="5"/>
  <c r="DF18" i="5"/>
  <c r="DE18" i="5"/>
  <c r="DD18" i="5"/>
  <c r="DC18" i="5"/>
  <c r="DB18" i="5"/>
  <c r="DA18" i="5"/>
  <c r="CZ18" i="5"/>
  <c r="CY18" i="5"/>
  <c r="CX18" i="5"/>
  <c r="CW18" i="5"/>
  <c r="CV18" i="5"/>
  <c r="CU18" i="5"/>
  <c r="CT18" i="5"/>
  <c r="CS18" i="5"/>
  <c r="CR18" i="5"/>
  <c r="CQ18" i="5"/>
  <c r="CP18" i="5"/>
  <c r="CO18" i="5"/>
  <c r="CN18" i="5"/>
  <c r="CM18" i="5"/>
  <c r="CL18" i="5"/>
  <c r="CK18" i="5"/>
  <c r="CJ18" i="5"/>
  <c r="CI18" i="5"/>
  <c r="CH18" i="5"/>
  <c r="CG18" i="5"/>
  <c r="CF18" i="5"/>
  <c r="CE18" i="5"/>
  <c r="CD18" i="5"/>
  <c r="CC18" i="5"/>
  <c r="CB18" i="5"/>
  <c r="CA18" i="5"/>
  <c r="BZ18" i="5"/>
  <c r="BY18" i="5"/>
  <c r="BX18" i="5"/>
  <c r="BW18" i="5"/>
  <c r="BV18" i="5"/>
  <c r="BU18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AS17" i="2"/>
  <c r="AS16" i="2"/>
  <c r="AS15" i="2"/>
  <c r="AS14" i="2"/>
  <c r="AS13" i="2"/>
  <c r="AG144" i="2" l="1"/>
  <c r="AG143" i="2"/>
  <c r="AG142" i="2"/>
  <c r="AG141" i="2"/>
  <c r="AG140" i="2"/>
  <c r="AG139" i="2"/>
  <c r="AG138" i="2"/>
  <c r="AG137" i="2"/>
  <c r="AG136" i="2"/>
  <c r="AG135" i="2"/>
  <c r="AG134" i="2"/>
  <c r="AG133" i="2"/>
  <c r="AG132" i="2"/>
  <c r="AG131" i="2"/>
  <c r="AG130" i="2"/>
  <c r="AG129" i="2"/>
  <c r="AG128" i="2"/>
  <c r="AG127" i="2"/>
  <c r="AG126" i="2"/>
  <c r="AG125" i="2"/>
  <c r="AG124" i="2"/>
  <c r="AG123" i="2"/>
  <c r="AG122" i="2"/>
  <c r="AG121" i="2"/>
  <c r="AG120" i="2"/>
  <c r="AG119" i="2"/>
  <c r="AG118" i="2"/>
  <c r="AG117" i="2"/>
  <c r="AG116" i="2"/>
  <c r="AG115" i="2"/>
  <c r="AG114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Z144" i="2"/>
  <c r="Z143" i="2"/>
  <c r="Z142" i="2"/>
  <c r="Z141" i="2"/>
  <c r="Z140" i="2"/>
  <c r="Z139" i="2"/>
  <c r="Z138" i="2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Z91" i="2"/>
  <c r="Z90" i="2"/>
  <c r="Z89" i="2"/>
  <c r="Z88" i="2"/>
  <c r="Z87" i="2"/>
  <c r="Z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AR15" i="2"/>
  <c r="AR16" i="2" s="1"/>
  <c r="AR17" i="2" s="1"/>
  <c r="AR14" i="2"/>
  <c r="AK14" i="2"/>
  <c r="AK15" i="2" s="1"/>
  <c r="AK16" i="2" s="1"/>
  <c r="AK17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K64" i="2" s="1"/>
  <c r="AK65" i="2" s="1"/>
  <c r="AK66" i="2" s="1"/>
  <c r="AK67" i="2" s="1"/>
  <c r="AK68" i="2" s="1"/>
  <c r="AK69" i="2" s="1"/>
  <c r="AK70" i="2" s="1"/>
  <c r="AK71" i="2" s="1"/>
  <c r="AK72" i="2" s="1"/>
  <c r="AK73" i="2" s="1"/>
  <c r="AK74" i="2" s="1"/>
  <c r="AK75" i="2" s="1"/>
  <c r="AK76" i="2" s="1"/>
  <c r="AK77" i="2" s="1"/>
  <c r="AK78" i="2" s="1"/>
  <c r="AK79" i="2" s="1"/>
  <c r="AK80" i="2" s="1"/>
  <c r="AK81" i="2" s="1"/>
  <c r="AK82" i="2" s="1"/>
  <c r="AK83" i="2" s="1"/>
  <c r="AK84" i="2" s="1"/>
  <c r="AK85" i="2" s="1"/>
  <c r="AK86" i="2" s="1"/>
  <c r="AK87" i="2" s="1"/>
  <c r="AK88" i="2" s="1"/>
  <c r="AK89" i="2" s="1"/>
  <c r="AK90" i="2" s="1"/>
  <c r="AK91" i="2" s="1"/>
  <c r="AK92" i="2" s="1"/>
  <c r="AK93" i="2" s="1"/>
  <c r="AK94" i="2" s="1"/>
  <c r="AK95" i="2" s="1"/>
  <c r="AK96" i="2" s="1"/>
  <c r="AK97" i="2" s="1"/>
  <c r="AK98" i="2" s="1"/>
  <c r="AK99" i="2" s="1"/>
  <c r="AK100" i="2" s="1"/>
  <c r="AK101" i="2" s="1"/>
  <c r="AK102" i="2" s="1"/>
  <c r="AK103" i="2" s="1"/>
  <c r="AK104" i="2" s="1"/>
  <c r="AK105" i="2" s="1"/>
  <c r="AK106" i="2" s="1"/>
  <c r="AK107" i="2" s="1"/>
  <c r="AK108" i="2" s="1"/>
  <c r="AK109" i="2" s="1"/>
  <c r="AK110" i="2" s="1"/>
  <c r="AK111" i="2" s="1"/>
  <c r="AK112" i="2" s="1"/>
  <c r="AK113" i="2" s="1"/>
  <c r="AK114" i="2" s="1"/>
  <c r="AK115" i="2" s="1"/>
  <c r="AK116" i="2" s="1"/>
  <c r="AK117" i="2" s="1"/>
  <c r="AK118" i="2" s="1"/>
  <c r="AK119" i="2" s="1"/>
  <c r="AK120" i="2" s="1"/>
  <c r="AK121" i="2" s="1"/>
  <c r="AK122" i="2" s="1"/>
  <c r="AK123" i="2" s="1"/>
  <c r="AK124" i="2" s="1"/>
  <c r="AK125" i="2" s="1"/>
  <c r="AK126" i="2" s="1"/>
  <c r="AK127" i="2" s="1"/>
  <c r="AK128" i="2" s="1"/>
  <c r="AK129" i="2" s="1"/>
  <c r="AK130" i="2" s="1"/>
  <c r="AK131" i="2" s="1"/>
  <c r="AK132" i="2" s="1"/>
  <c r="AK133" i="2" s="1"/>
  <c r="AK134" i="2" s="1"/>
  <c r="AK135" i="2" s="1"/>
  <c r="AK136" i="2" s="1"/>
  <c r="AK137" i="2" s="1"/>
  <c r="AK138" i="2" s="1"/>
  <c r="AK139" i="2" s="1"/>
  <c r="AK140" i="2" s="1"/>
  <c r="AK141" i="2" s="1"/>
  <c r="AK142" i="2" s="1"/>
  <c r="AK143" i="2" s="1"/>
  <c r="AK144" i="2" s="1"/>
  <c r="AD14" i="2"/>
  <c r="AD15" i="2" s="1"/>
  <c r="AD16" i="2" s="1"/>
  <c r="AD17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D106" i="2" s="1"/>
  <c r="AD107" i="2" s="1"/>
  <c r="AD108" i="2" s="1"/>
  <c r="AD109" i="2" s="1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D130" i="2" s="1"/>
  <c r="AD131" i="2" s="1"/>
  <c r="AD132" i="2" s="1"/>
  <c r="AD133" i="2" s="1"/>
  <c r="AD134" i="2" s="1"/>
  <c r="AD135" i="2" s="1"/>
  <c r="AD136" i="2" s="1"/>
  <c r="AD137" i="2" s="1"/>
  <c r="AD138" i="2" s="1"/>
  <c r="AD139" i="2" s="1"/>
  <c r="AD140" i="2" s="1"/>
  <c r="AD141" i="2" s="1"/>
  <c r="AD142" i="2" s="1"/>
  <c r="AD143" i="2" s="1"/>
  <c r="AD144" i="2" s="1"/>
  <c r="W15" i="2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W113" i="2" s="1"/>
  <c r="W114" i="2" s="1"/>
  <c r="W115" i="2" s="1"/>
  <c r="W116" i="2" s="1"/>
  <c r="W117" i="2" s="1"/>
  <c r="W118" i="2" s="1"/>
  <c r="W119" i="2" s="1"/>
  <c r="W120" i="2" s="1"/>
  <c r="W121" i="2" s="1"/>
  <c r="W122" i="2" s="1"/>
  <c r="W123" i="2" s="1"/>
  <c r="W124" i="2" s="1"/>
  <c r="W125" i="2" s="1"/>
  <c r="W126" i="2" s="1"/>
  <c r="W127" i="2" s="1"/>
  <c r="W128" i="2" s="1"/>
  <c r="W129" i="2" s="1"/>
  <c r="W130" i="2" s="1"/>
  <c r="W131" i="2" s="1"/>
  <c r="W132" i="2" s="1"/>
  <c r="W133" i="2" s="1"/>
  <c r="W134" i="2" s="1"/>
  <c r="W135" i="2" s="1"/>
  <c r="W136" i="2" s="1"/>
  <c r="W137" i="2" s="1"/>
  <c r="W138" i="2" s="1"/>
  <c r="W139" i="2" s="1"/>
  <c r="W140" i="2" s="1"/>
  <c r="W141" i="2" s="1"/>
  <c r="W142" i="2" s="1"/>
  <c r="W143" i="2" s="1"/>
  <c r="W144" i="2" s="1"/>
  <c r="W14" i="2"/>
  <c r="P14" i="2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P74" i="2" s="1"/>
  <c r="P75" i="2" s="1"/>
  <c r="P76" i="2" s="1"/>
  <c r="P77" i="2" s="1"/>
  <c r="P78" i="2" s="1"/>
  <c r="P79" i="2" s="1"/>
  <c r="P80" i="2" s="1"/>
  <c r="P81" i="2" s="1"/>
  <c r="P82" i="2" s="1"/>
  <c r="P83" i="2" s="1"/>
  <c r="P84" i="2" s="1"/>
  <c r="P85" i="2" s="1"/>
  <c r="P86" i="2" s="1"/>
  <c r="P87" i="2" s="1"/>
  <c r="P88" i="2" s="1"/>
  <c r="P89" i="2" s="1"/>
  <c r="P90" i="2" s="1"/>
  <c r="P91" i="2" s="1"/>
  <c r="P92" i="2" s="1"/>
  <c r="P93" i="2" s="1"/>
  <c r="P94" i="2" s="1"/>
  <c r="P95" i="2" s="1"/>
  <c r="P96" i="2" s="1"/>
  <c r="P97" i="2" s="1"/>
  <c r="P98" i="2" s="1"/>
  <c r="P99" i="2" s="1"/>
  <c r="P100" i="2" s="1"/>
  <c r="P101" i="2" s="1"/>
  <c r="P102" i="2" s="1"/>
  <c r="P103" i="2" s="1"/>
  <c r="P104" i="2" s="1"/>
  <c r="P105" i="2" s="1"/>
  <c r="P106" i="2" s="1"/>
  <c r="P107" i="2" s="1"/>
  <c r="P108" i="2" s="1"/>
  <c r="P109" i="2" s="1"/>
  <c r="P110" i="2" s="1"/>
  <c r="P111" i="2" s="1"/>
  <c r="P112" i="2" s="1"/>
  <c r="P113" i="2" s="1"/>
  <c r="P114" i="2" s="1"/>
  <c r="P115" i="2" s="1"/>
  <c r="P116" i="2" s="1"/>
  <c r="P117" i="2" s="1"/>
  <c r="P118" i="2" s="1"/>
  <c r="P119" i="2" s="1"/>
  <c r="P120" i="2" s="1"/>
  <c r="P121" i="2" s="1"/>
  <c r="P122" i="2" s="1"/>
  <c r="P123" i="2" s="1"/>
  <c r="P124" i="2" s="1"/>
  <c r="P125" i="2" s="1"/>
  <c r="P126" i="2" s="1"/>
  <c r="P127" i="2" s="1"/>
  <c r="P128" i="2" s="1"/>
  <c r="P129" i="2" s="1"/>
  <c r="P130" i="2" s="1"/>
  <c r="P131" i="2" s="1"/>
  <c r="P132" i="2" s="1"/>
  <c r="P133" i="2" s="1"/>
  <c r="P134" i="2" s="1"/>
  <c r="P135" i="2" s="1"/>
  <c r="P136" i="2" s="1"/>
  <c r="P137" i="2" s="1"/>
  <c r="P138" i="2" s="1"/>
  <c r="P139" i="2" s="1"/>
  <c r="P140" i="2" s="1"/>
  <c r="P141" i="2" s="1"/>
  <c r="P142" i="2" s="1"/>
  <c r="P143" i="2" s="1"/>
  <c r="P144" i="2" s="1"/>
  <c r="I14" i="2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6" i="2" s="1"/>
  <c r="I67" i="2" s="1"/>
  <c r="I68" i="2" s="1"/>
  <c r="I69" i="2" s="1"/>
  <c r="I70" i="2" s="1"/>
  <c r="I71" i="2" s="1"/>
  <c r="I72" i="2" s="1"/>
  <c r="I73" i="2" s="1"/>
  <c r="I74" i="2" s="1"/>
  <c r="I75" i="2" s="1"/>
  <c r="I76" i="2" s="1"/>
  <c r="I77" i="2" s="1"/>
  <c r="I78" i="2" s="1"/>
  <c r="I79" i="2" s="1"/>
  <c r="I80" i="2" s="1"/>
  <c r="I81" i="2" s="1"/>
  <c r="I82" i="2" s="1"/>
  <c r="I83" i="2" s="1"/>
  <c r="I84" i="2" s="1"/>
  <c r="I85" i="2" s="1"/>
  <c r="I86" i="2" s="1"/>
  <c r="I87" i="2" s="1"/>
  <c r="I88" i="2" s="1"/>
  <c r="I89" i="2" s="1"/>
  <c r="I90" i="2" s="1"/>
  <c r="I91" i="2" s="1"/>
  <c r="I92" i="2" s="1"/>
  <c r="I93" i="2" s="1"/>
  <c r="I94" i="2" s="1"/>
  <c r="I95" i="2" s="1"/>
  <c r="I96" i="2" s="1"/>
  <c r="I97" i="2" s="1"/>
  <c r="I98" i="2" s="1"/>
  <c r="I99" i="2" s="1"/>
  <c r="I100" i="2" s="1"/>
  <c r="I101" i="2" s="1"/>
  <c r="I102" i="2" s="1"/>
  <c r="I103" i="2" s="1"/>
  <c r="I104" i="2" s="1"/>
  <c r="I105" i="2" s="1"/>
  <c r="I106" i="2" s="1"/>
  <c r="I107" i="2" s="1"/>
  <c r="I108" i="2" s="1"/>
  <c r="I109" i="2" s="1"/>
  <c r="I110" i="2" s="1"/>
  <c r="I111" i="2" s="1"/>
  <c r="I112" i="2" s="1"/>
  <c r="I113" i="2" s="1"/>
  <c r="I114" i="2" s="1"/>
  <c r="I115" i="2" s="1"/>
  <c r="I116" i="2" s="1"/>
  <c r="I117" i="2" s="1"/>
  <c r="I118" i="2" s="1"/>
  <c r="I119" i="2" s="1"/>
  <c r="I120" i="2" s="1"/>
  <c r="I121" i="2" s="1"/>
  <c r="I122" i="2" s="1"/>
  <c r="I123" i="2" s="1"/>
  <c r="I124" i="2" s="1"/>
  <c r="I125" i="2" s="1"/>
  <c r="I126" i="2" s="1"/>
  <c r="I127" i="2" s="1"/>
  <c r="I128" i="2" s="1"/>
  <c r="I129" i="2" s="1"/>
  <c r="I130" i="2" s="1"/>
  <c r="I131" i="2" s="1"/>
  <c r="I132" i="2" s="1"/>
  <c r="I133" i="2" s="1"/>
  <c r="I134" i="2" s="1"/>
  <c r="I135" i="2" s="1"/>
  <c r="I136" i="2" s="1"/>
  <c r="I137" i="2" s="1"/>
  <c r="I138" i="2" s="1"/>
  <c r="I139" i="2" s="1"/>
  <c r="I140" i="2" s="1"/>
  <c r="I141" i="2" s="1"/>
  <c r="I142" i="2" s="1"/>
  <c r="I143" i="2" s="1"/>
  <c r="I144" i="2" s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8" i="2"/>
  <c r="L18" i="2"/>
  <c r="DV287" i="5"/>
  <c r="DU287" i="5"/>
  <c r="DT287" i="5"/>
  <c r="DS287" i="5"/>
  <c r="DR287" i="5"/>
  <c r="DQ287" i="5"/>
  <c r="DP287" i="5"/>
  <c r="DO287" i="5"/>
  <c r="DN287" i="5"/>
  <c r="DM287" i="5"/>
  <c r="DL287" i="5"/>
  <c r="DK287" i="5"/>
  <c r="DJ287" i="5"/>
  <c r="DI287" i="5"/>
  <c r="DH287" i="5"/>
  <c r="DG287" i="5"/>
  <c r="DF287" i="5"/>
  <c r="DE287" i="5"/>
  <c r="DD287" i="5"/>
  <c r="DC287" i="5"/>
  <c r="DB287" i="5"/>
  <c r="DA287" i="5"/>
  <c r="CZ287" i="5"/>
  <c r="CY287" i="5"/>
  <c r="CX287" i="5"/>
  <c r="CW287" i="5"/>
  <c r="CV287" i="5"/>
  <c r="CU287" i="5"/>
  <c r="CT287" i="5"/>
  <c r="CS287" i="5"/>
  <c r="CR287" i="5"/>
  <c r="CQ287" i="5"/>
  <c r="CP287" i="5"/>
  <c r="CO287" i="5"/>
  <c r="CN287" i="5"/>
  <c r="CM287" i="5"/>
  <c r="DV286" i="5"/>
  <c r="DU286" i="5"/>
  <c r="DT286" i="5"/>
  <c r="DS286" i="5"/>
  <c r="DR286" i="5"/>
  <c r="DQ286" i="5"/>
  <c r="DP286" i="5"/>
  <c r="DO286" i="5"/>
  <c r="DN286" i="5"/>
  <c r="DM286" i="5"/>
  <c r="DL286" i="5"/>
  <c r="DK286" i="5"/>
  <c r="DJ286" i="5"/>
  <c r="DI286" i="5"/>
  <c r="DH286" i="5"/>
  <c r="DG286" i="5"/>
  <c r="DF286" i="5"/>
  <c r="DE286" i="5"/>
  <c r="DD286" i="5"/>
  <c r="DC286" i="5"/>
  <c r="DB286" i="5"/>
  <c r="DA286" i="5"/>
  <c r="CZ286" i="5"/>
  <c r="CY286" i="5"/>
  <c r="CX286" i="5"/>
  <c r="CX291" i="5" s="1"/>
  <c r="CW286" i="5"/>
  <c r="CW291" i="5" s="1"/>
  <c r="CV286" i="5"/>
  <c r="CU286" i="5"/>
  <c r="CT286" i="5"/>
  <c r="CS286" i="5"/>
  <c r="CR286" i="5"/>
  <c r="CQ286" i="5"/>
  <c r="CP286" i="5"/>
  <c r="CO286" i="5"/>
  <c r="CN286" i="5"/>
  <c r="CM286" i="5"/>
  <c r="DV281" i="5"/>
  <c r="DU281" i="5"/>
  <c r="DT281" i="5"/>
  <c r="DS281" i="5"/>
  <c r="DR281" i="5"/>
  <c r="DQ281" i="5"/>
  <c r="DP281" i="5"/>
  <c r="DO281" i="5"/>
  <c r="DN281" i="5"/>
  <c r="DM281" i="5"/>
  <c r="DL281" i="5"/>
  <c r="DK281" i="5"/>
  <c r="DJ281" i="5"/>
  <c r="DI281" i="5"/>
  <c r="DH281" i="5"/>
  <c r="DG281" i="5"/>
  <c r="DF281" i="5"/>
  <c r="DE281" i="5"/>
  <c r="DD281" i="5"/>
  <c r="DC281" i="5"/>
  <c r="DB281" i="5"/>
  <c r="DA281" i="5"/>
  <c r="CZ281" i="5"/>
  <c r="CY281" i="5"/>
  <c r="CX281" i="5"/>
  <c r="CW281" i="5"/>
  <c r="CV281" i="5"/>
  <c r="CU281" i="5"/>
  <c r="CT281" i="5"/>
  <c r="CS281" i="5"/>
  <c r="CR281" i="5"/>
  <c r="CQ281" i="5"/>
  <c r="CP281" i="5"/>
  <c r="CO281" i="5"/>
  <c r="CN281" i="5"/>
  <c r="CM281" i="5"/>
  <c r="DV280" i="5"/>
  <c r="DU280" i="5"/>
  <c r="DT280" i="5"/>
  <c r="DS280" i="5"/>
  <c r="DR280" i="5"/>
  <c r="DQ280" i="5"/>
  <c r="DP280" i="5"/>
  <c r="DO280" i="5"/>
  <c r="DN280" i="5"/>
  <c r="DM280" i="5"/>
  <c r="DL280" i="5"/>
  <c r="DK280" i="5"/>
  <c r="DJ280" i="5"/>
  <c r="DI280" i="5"/>
  <c r="DH280" i="5"/>
  <c r="DG280" i="5"/>
  <c r="DF280" i="5"/>
  <c r="DE280" i="5"/>
  <c r="DD280" i="5"/>
  <c r="DC280" i="5"/>
  <c r="DB280" i="5"/>
  <c r="DA280" i="5"/>
  <c r="CZ280" i="5"/>
  <c r="CY280" i="5"/>
  <c r="CX280" i="5"/>
  <c r="CW280" i="5"/>
  <c r="CV280" i="5"/>
  <c r="CU280" i="5"/>
  <c r="CT280" i="5"/>
  <c r="CS280" i="5"/>
  <c r="CR280" i="5"/>
  <c r="CQ280" i="5"/>
  <c r="CP280" i="5"/>
  <c r="CO280" i="5"/>
  <c r="CN280" i="5"/>
  <c r="CM280" i="5"/>
  <c r="DV275" i="5"/>
  <c r="DU275" i="5"/>
  <c r="DT275" i="5"/>
  <c r="DS275" i="5"/>
  <c r="DR275" i="5"/>
  <c r="DQ275" i="5"/>
  <c r="DP275" i="5"/>
  <c r="DO275" i="5"/>
  <c r="DN275" i="5"/>
  <c r="DM275" i="5"/>
  <c r="DL275" i="5"/>
  <c r="DK275" i="5"/>
  <c r="DJ275" i="5"/>
  <c r="DI275" i="5"/>
  <c r="DH275" i="5"/>
  <c r="DG275" i="5"/>
  <c r="DF275" i="5"/>
  <c r="DE275" i="5"/>
  <c r="DD275" i="5"/>
  <c r="DC275" i="5"/>
  <c r="DB275" i="5"/>
  <c r="DA275" i="5"/>
  <c r="CZ275" i="5"/>
  <c r="CY275" i="5"/>
  <c r="CX275" i="5"/>
  <c r="CW275" i="5"/>
  <c r="CV275" i="5"/>
  <c r="CU275" i="5"/>
  <c r="CT275" i="5"/>
  <c r="CS275" i="5"/>
  <c r="CR275" i="5"/>
  <c r="CQ275" i="5"/>
  <c r="CP275" i="5"/>
  <c r="CO275" i="5"/>
  <c r="CN275" i="5"/>
  <c r="CM275" i="5"/>
  <c r="DV261" i="5"/>
  <c r="DU261" i="5"/>
  <c r="DT261" i="5"/>
  <c r="DS261" i="5"/>
  <c r="DR261" i="5"/>
  <c r="DQ261" i="5"/>
  <c r="DP261" i="5"/>
  <c r="DO261" i="5"/>
  <c r="DN261" i="5"/>
  <c r="DM261" i="5"/>
  <c r="DL261" i="5"/>
  <c r="DK261" i="5"/>
  <c r="DJ261" i="5"/>
  <c r="DI261" i="5"/>
  <c r="DH261" i="5"/>
  <c r="DG261" i="5"/>
  <c r="DF261" i="5"/>
  <c r="DE261" i="5"/>
  <c r="DD261" i="5"/>
  <c r="DC261" i="5"/>
  <c r="DB261" i="5"/>
  <c r="DA261" i="5"/>
  <c r="CZ261" i="5"/>
  <c r="CY261" i="5"/>
  <c r="CX261" i="5"/>
  <c r="CW261" i="5"/>
  <c r="CV261" i="5"/>
  <c r="CU261" i="5"/>
  <c r="CT261" i="5"/>
  <c r="CS261" i="5"/>
  <c r="CR261" i="5"/>
  <c r="CQ261" i="5"/>
  <c r="CP261" i="5"/>
  <c r="CO261" i="5"/>
  <c r="CN261" i="5"/>
  <c r="CM261" i="5"/>
  <c r="DV245" i="5"/>
  <c r="DU245" i="5"/>
  <c r="DT245" i="5"/>
  <c r="DS245" i="5"/>
  <c r="DR245" i="5"/>
  <c r="DQ245" i="5"/>
  <c r="DP245" i="5"/>
  <c r="DO245" i="5"/>
  <c r="DN245" i="5"/>
  <c r="DM245" i="5"/>
  <c r="DL245" i="5"/>
  <c r="DK245" i="5"/>
  <c r="DJ245" i="5"/>
  <c r="DI245" i="5"/>
  <c r="DH245" i="5"/>
  <c r="DG245" i="5"/>
  <c r="DF245" i="5"/>
  <c r="DE245" i="5"/>
  <c r="DD245" i="5"/>
  <c r="DC245" i="5"/>
  <c r="DB245" i="5"/>
  <c r="DA245" i="5"/>
  <c r="CZ245" i="5"/>
  <c r="CY245" i="5"/>
  <c r="CX245" i="5"/>
  <c r="CW245" i="5"/>
  <c r="CV245" i="5"/>
  <c r="CU245" i="5"/>
  <c r="CT245" i="5"/>
  <c r="CS245" i="5"/>
  <c r="CR245" i="5"/>
  <c r="CQ245" i="5"/>
  <c r="CP245" i="5"/>
  <c r="CO245" i="5"/>
  <c r="CN245" i="5"/>
  <c r="CM245" i="5"/>
  <c r="DV244" i="5"/>
  <c r="DU244" i="5"/>
  <c r="DT244" i="5"/>
  <c r="DS244" i="5"/>
  <c r="DR244" i="5"/>
  <c r="DQ244" i="5"/>
  <c r="DP244" i="5"/>
  <c r="DO244" i="5"/>
  <c r="DN244" i="5"/>
  <c r="DM244" i="5"/>
  <c r="DL244" i="5"/>
  <c r="DK244" i="5"/>
  <c r="DJ244" i="5"/>
  <c r="DI244" i="5"/>
  <c r="DH244" i="5"/>
  <c r="DG244" i="5"/>
  <c r="DF244" i="5"/>
  <c r="DE244" i="5"/>
  <c r="DD244" i="5"/>
  <c r="DC244" i="5"/>
  <c r="DB244" i="5"/>
  <c r="DA244" i="5"/>
  <c r="CZ244" i="5"/>
  <c r="CY244" i="5"/>
  <c r="CX244" i="5"/>
  <c r="CX249" i="5" s="1"/>
  <c r="CW244" i="5"/>
  <c r="CW249" i="5" s="1"/>
  <c r="CV244" i="5"/>
  <c r="CU244" i="5"/>
  <c r="CT244" i="5"/>
  <c r="CS244" i="5"/>
  <c r="CR244" i="5"/>
  <c r="CQ244" i="5"/>
  <c r="CP244" i="5"/>
  <c r="CO244" i="5"/>
  <c r="CN244" i="5"/>
  <c r="CM244" i="5"/>
  <c r="DV239" i="5"/>
  <c r="DU239" i="5"/>
  <c r="DT239" i="5"/>
  <c r="DS239" i="5"/>
  <c r="DR239" i="5"/>
  <c r="DQ239" i="5"/>
  <c r="DP239" i="5"/>
  <c r="DO239" i="5"/>
  <c r="DN239" i="5"/>
  <c r="DM239" i="5"/>
  <c r="DL239" i="5"/>
  <c r="DK239" i="5"/>
  <c r="DJ239" i="5"/>
  <c r="DI239" i="5"/>
  <c r="DH239" i="5"/>
  <c r="DG239" i="5"/>
  <c r="DF239" i="5"/>
  <c r="DE239" i="5"/>
  <c r="DD239" i="5"/>
  <c r="DC239" i="5"/>
  <c r="DB239" i="5"/>
  <c r="DA239" i="5"/>
  <c r="CZ239" i="5"/>
  <c r="CY239" i="5"/>
  <c r="CX239" i="5"/>
  <c r="CW239" i="5"/>
  <c r="CV239" i="5"/>
  <c r="CU239" i="5"/>
  <c r="CT239" i="5"/>
  <c r="CS239" i="5"/>
  <c r="CR239" i="5"/>
  <c r="CQ239" i="5"/>
  <c r="CP239" i="5"/>
  <c r="CO239" i="5"/>
  <c r="CN239" i="5"/>
  <c r="CM239" i="5"/>
  <c r="DV238" i="5"/>
  <c r="DU238" i="5"/>
  <c r="DT238" i="5"/>
  <c r="DS238" i="5"/>
  <c r="DR238" i="5"/>
  <c r="DQ238" i="5"/>
  <c r="DP238" i="5"/>
  <c r="DO238" i="5"/>
  <c r="DN238" i="5"/>
  <c r="DM238" i="5"/>
  <c r="DL238" i="5"/>
  <c r="DK238" i="5"/>
  <c r="DJ238" i="5"/>
  <c r="DI238" i="5"/>
  <c r="DH238" i="5"/>
  <c r="DG238" i="5"/>
  <c r="DF238" i="5"/>
  <c r="DE238" i="5"/>
  <c r="DD238" i="5"/>
  <c r="DC238" i="5"/>
  <c r="DB238" i="5"/>
  <c r="DA238" i="5"/>
  <c r="CZ238" i="5"/>
  <c r="CY238" i="5"/>
  <c r="CX238" i="5"/>
  <c r="CW238" i="5"/>
  <c r="CV238" i="5"/>
  <c r="CU238" i="5"/>
  <c r="CT238" i="5"/>
  <c r="CS238" i="5"/>
  <c r="CR238" i="5"/>
  <c r="CQ238" i="5"/>
  <c r="CP238" i="5"/>
  <c r="CO238" i="5"/>
  <c r="CN238" i="5"/>
  <c r="CM238" i="5"/>
  <c r="DV233" i="5"/>
  <c r="DU233" i="5"/>
  <c r="DT233" i="5"/>
  <c r="DS233" i="5"/>
  <c r="DR233" i="5"/>
  <c r="DQ233" i="5"/>
  <c r="DP233" i="5"/>
  <c r="DO233" i="5"/>
  <c r="DN233" i="5"/>
  <c r="DM233" i="5"/>
  <c r="DL233" i="5"/>
  <c r="DK233" i="5"/>
  <c r="DJ233" i="5"/>
  <c r="DI233" i="5"/>
  <c r="DH233" i="5"/>
  <c r="DG233" i="5"/>
  <c r="DF233" i="5"/>
  <c r="DE233" i="5"/>
  <c r="DD233" i="5"/>
  <c r="DC233" i="5"/>
  <c r="DB233" i="5"/>
  <c r="DA233" i="5"/>
  <c r="CZ233" i="5"/>
  <c r="CY233" i="5"/>
  <c r="CX233" i="5"/>
  <c r="CW233" i="5"/>
  <c r="CV233" i="5"/>
  <c r="CU233" i="5"/>
  <c r="CT233" i="5"/>
  <c r="CS233" i="5"/>
  <c r="CR233" i="5"/>
  <c r="CQ233" i="5"/>
  <c r="CP233" i="5"/>
  <c r="CO233" i="5"/>
  <c r="CN233" i="5"/>
  <c r="CM233" i="5"/>
  <c r="DV219" i="5"/>
  <c r="DU219" i="5"/>
  <c r="DT219" i="5"/>
  <c r="DS219" i="5"/>
  <c r="DR219" i="5"/>
  <c r="DQ219" i="5"/>
  <c r="DP219" i="5"/>
  <c r="DO219" i="5"/>
  <c r="DN219" i="5"/>
  <c r="DM219" i="5"/>
  <c r="DL219" i="5"/>
  <c r="DK219" i="5"/>
  <c r="DJ219" i="5"/>
  <c r="DI219" i="5"/>
  <c r="DH219" i="5"/>
  <c r="DG219" i="5"/>
  <c r="DF219" i="5"/>
  <c r="DE219" i="5"/>
  <c r="DD219" i="5"/>
  <c r="DC219" i="5"/>
  <c r="DB219" i="5"/>
  <c r="DA219" i="5"/>
  <c r="CZ219" i="5"/>
  <c r="CY219" i="5"/>
  <c r="CX219" i="5"/>
  <c r="CW219" i="5"/>
  <c r="CV219" i="5"/>
  <c r="CU219" i="5"/>
  <c r="CT219" i="5"/>
  <c r="CS219" i="5"/>
  <c r="CR219" i="5"/>
  <c r="CQ219" i="5"/>
  <c r="CP219" i="5"/>
  <c r="CO219" i="5"/>
  <c r="CN219" i="5"/>
  <c r="CM219" i="5"/>
  <c r="DV203" i="5"/>
  <c r="DU203" i="5"/>
  <c r="DT203" i="5"/>
  <c r="DS203" i="5"/>
  <c r="DR203" i="5"/>
  <c r="DQ203" i="5"/>
  <c r="DP203" i="5"/>
  <c r="DO203" i="5"/>
  <c r="DN203" i="5"/>
  <c r="DM203" i="5"/>
  <c r="DL203" i="5"/>
  <c r="DK203" i="5"/>
  <c r="DJ203" i="5"/>
  <c r="DI203" i="5"/>
  <c r="DH203" i="5"/>
  <c r="DG203" i="5"/>
  <c r="DF203" i="5"/>
  <c r="DE203" i="5"/>
  <c r="DD203" i="5"/>
  <c r="DC203" i="5"/>
  <c r="DB203" i="5"/>
  <c r="DA203" i="5"/>
  <c r="CZ203" i="5"/>
  <c r="CY203" i="5"/>
  <c r="CX203" i="5"/>
  <c r="CW203" i="5"/>
  <c r="CV203" i="5"/>
  <c r="CU203" i="5"/>
  <c r="CT203" i="5"/>
  <c r="CS203" i="5"/>
  <c r="CR203" i="5"/>
  <c r="CQ203" i="5"/>
  <c r="CP203" i="5"/>
  <c r="CO203" i="5"/>
  <c r="CN203" i="5"/>
  <c r="CM203" i="5"/>
  <c r="DV202" i="5"/>
  <c r="DU202" i="5"/>
  <c r="DT202" i="5"/>
  <c r="DS202" i="5"/>
  <c r="DR202" i="5"/>
  <c r="DQ202" i="5"/>
  <c r="DP202" i="5"/>
  <c r="DO202" i="5"/>
  <c r="DN202" i="5"/>
  <c r="DM202" i="5"/>
  <c r="DL202" i="5"/>
  <c r="DK202" i="5"/>
  <c r="DJ202" i="5"/>
  <c r="DI202" i="5"/>
  <c r="DH202" i="5"/>
  <c r="DG202" i="5"/>
  <c r="DF202" i="5"/>
  <c r="DE202" i="5"/>
  <c r="DD202" i="5"/>
  <c r="DC202" i="5"/>
  <c r="DB202" i="5"/>
  <c r="DA202" i="5"/>
  <c r="CZ202" i="5"/>
  <c r="CY202" i="5"/>
  <c r="CX202" i="5"/>
  <c r="CX207" i="5" s="1"/>
  <c r="CW202" i="5"/>
  <c r="CW207" i="5" s="1"/>
  <c r="CV202" i="5"/>
  <c r="CU202" i="5"/>
  <c r="CT202" i="5"/>
  <c r="CS202" i="5"/>
  <c r="CR202" i="5"/>
  <c r="CQ202" i="5"/>
  <c r="CP202" i="5"/>
  <c r="CO202" i="5"/>
  <c r="CN202" i="5"/>
  <c r="CM202" i="5"/>
  <c r="DV197" i="5"/>
  <c r="DU197" i="5"/>
  <c r="DT197" i="5"/>
  <c r="DS197" i="5"/>
  <c r="DR197" i="5"/>
  <c r="DQ197" i="5"/>
  <c r="DP197" i="5"/>
  <c r="DO197" i="5"/>
  <c r="DN197" i="5"/>
  <c r="DM197" i="5"/>
  <c r="DL197" i="5"/>
  <c r="DK197" i="5"/>
  <c r="DJ197" i="5"/>
  <c r="DI197" i="5"/>
  <c r="DH197" i="5"/>
  <c r="DG197" i="5"/>
  <c r="DF197" i="5"/>
  <c r="DE197" i="5"/>
  <c r="DD197" i="5"/>
  <c r="DC197" i="5"/>
  <c r="DB197" i="5"/>
  <c r="DA197" i="5"/>
  <c r="CZ197" i="5"/>
  <c r="CY197" i="5"/>
  <c r="CX197" i="5"/>
  <c r="CW197" i="5"/>
  <c r="CV197" i="5"/>
  <c r="CU197" i="5"/>
  <c r="CT197" i="5"/>
  <c r="CS197" i="5"/>
  <c r="CR197" i="5"/>
  <c r="CQ197" i="5"/>
  <c r="CP197" i="5"/>
  <c r="CO197" i="5"/>
  <c r="CN197" i="5"/>
  <c r="CM197" i="5"/>
  <c r="DV196" i="5"/>
  <c r="DU196" i="5"/>
  <c r="DT196" i="5"/>
  <c r="DS196" i="5"/>
  <c r="DR196" i="5"/>
  <c r="DQ196" i="5"/>
  <c r="DP196" i="5"/>
  <c r="DO196" i="5"/>
  <c r="DN196" i="5"/>
  <c r="DM196" i="5"/>
  <c r="DL196" i="5"/>
  <c r="DK196" i="5"/>
  <c r="DJ196" i="5"/>
  <c r="DI196" i="5"/>
  <c r="DH196" i="5"/>
  <c r="DG196" i="5"/>
  <c r="DF196" i="5"/>
  <c r="DE196" i="5"/>
  <c r="DD196" i="5"/>
  <c r="DC196" i="5"/>
  <c r="DB196" i="5"/>
  <c r="DA196" i="5"/>
  <c r="CZ196" i="5"/>
  <c r="CY196" i="5"/>
  <c r="CX196" i="5"/>
  <c r="CW196" i="5"/>
  <c r="CV196" i="5"/>
  <c r="CU196" i="5"/>
  <c r="CT196" i="5"/>
  <c r="CS196" i="5"/>
  <c r="CR196" i="5"/>
  <c r="CQ196" i="5"/>
  <c r="CP196" i="5"/>
  <c r="CO196" i="5"/>
  <c r="CN196" i="5"/>
  <c r="CM196" i="5"/>
  <c r="DV191" i="5"/>
  <c r="DU191" i="5"/>
  <c r="DT191" i="5"/>
  <c r="DS191" i="5"/>
  <c r="DR191" i="5"/>
  <c r="DQ191" i="5"/>
  <c r="DP191" i="5"/>
  <c r="DO191" i="5"/>
  <c r="DN191" i="5"/>
  <c r="DM191" i="5"/>
  <c r="DL191" i="5"/>
  <c r="DK191" i="5"/>
  <c r="DJ191" i="5"/>
  <c r="DI191" i="5"/>
  <c r="DH191" i="5"/>
  <c r="DG191" i="5"/>
  <c r="DF191" i="5"/>
  <c r="DE191" i="5"/>
  <c r="DD191" i="5"/>
  <c r="DC191" i="5"/>
  <c r="DB191" i="5"/>
  <c r="DA191" i="5"/>
  <c r="CZ191" i="5"/>
  <c r="CY191" i="5"/>
  <c r="CX191" i="5"/>
  <c r="CW191" i="5"/>
  <c r="CV191" i="5"/>
  <c r="CU191" i="5"/>
  <c r="CT191" i="5"/>
  <c r="CS191" i="5"/>
  <c r="CR191" i="5"/>
  <c r="CQ191" i="5"/>
  <c r="CP191" i="5"/>
  <c r="CO191" i="5"/>
  <c r="CN191" i="5"/>
  <c r="CM191" i="5"/>
  <c r="DV177" i="5"/>
  <c r="DU177" i="5"/>
  <c r="DT177" i="5"/>
  <c r="DS177" i="5"/>
  <c r="DR177" i="5"/>
  <c r="DQ177" i="5"/>
  <c r="DP177" i="5"/>
  <c r="DO177" i="5"/>
  <c r="DN177" i="5"/>
  <c r="DM177" i="5"/>
  <c r="DL177" i="5"/>
  <c r="DK177" i="5"/>
  <c r="DJ177" i="5"/>
  <c r="DI177" i="5"/>
  <c r="DH177" i="5"/>
  <c r="DG177" i="5"/>
  <c r="DF177" i="5"/>
  <c r="DE177" i="5"/>
  <c r="DD177" i="5"/>
  <c r="DC177" i="5"/>
  <c r="DB177" i="5"/>
  <c r="DA177" i="5"/>
  <c r="CZ177" i="5"/>
  <c r="CY177" i="5"/>
  <c r="CX177" i="5"/>
  <c r="CW177" i="5"/>
  <c r="CV177" i="5"/>
  <c r="CU177" i="5"/>
  <c r="CT177" i="5"/>
  <c r="CS177" i="5"/>
  <c r="CR177" i="5"/>
  <c r="CQ177" i="5"/>
  <c r="CP177" i="5"/>
  <c r="CO177" i="5"/>
  <c r="CN177" i="5"/>
  <c r="CM177" i="5"/>
  <c r="DV161" i="5"/>
  <c r="DU161" i="5"/>
  <c r="DT161" i="5"/>
  <c r="DS161" i="5"/>
  <c r="DR161" i="5"/>
  <c r="DQ161" i="5"/>
  <c r="DP161" i="5"/>
  <c r="DO161" i="5"/>
  <c r="DN161" i="5"/>
  <c r="DM161" i="5"/>
  <c r="DL161" i="5"/>
  <c r="DK161" i="5"/>
  <c r="DJ161" i="5"/>
  <c r="DI161" i="5"/>
  <c r="DH161" i="5"/>
  <c r="DG161" i="5"/>
  <c r="DF161" i="5"/>
  <c r="DE161" i="5"/>
  <c r="DD161" i="5"/>
  <c r="DC161" i="5"/>
  <c r="DB161" i="5"/>
  <c r="DA161" i="5"/>
  <c r="CZ161" i="5"/>
  <c r="CY161" i="5"/>
  <c r="CX161" i="5"/>
  <c r="CW161" i="5"/>
  <c r="CV161" i="5"/>
  <c r="CU161" i="5"/>
  <c r="CT161" i="5"/>
  <c r="CS161" i="5"/>
  <c r="CR161" i="5"/>
  <c r="CQ161" i="5"/>
  <c r="CP161" i="5"/>
  <c r="CO161" i="5"/>
  <c r="CN161" i="5"/>
  <c r="CM161" i="5"/>
  <c r="DV160" i="5"/>
  <c r="DU160" i="5"/>
  <c r="DT160" i="5"/>
  <c r="DS160" i="5"/>
  <c r="DR160" i="5"/>
  <c r="DQ160" i="5"/>
  <c r="DP160" i="5"/>
  <c r="DO160" i="5"/>
  <c r="DN160" i="5"/>
  <c r="DM160" i="5"/>
  <c r="DL160" i="5"/>
  <c r="DK160" i="5"/>
  <c r="DJ160" i="5"/>
  <c r="DI160" i="5"/>
  <c r="DH160" i="5"/>
  <c r="DG160" i="5"/>
  <c r="DF160" i="5"/>
  <c r="DE160" i="5"/>
  <c r="DD160" i="5"/>
  <c r="DC160" i="5"/>
  <c r="DB160" i="5"/>
  <c r="DA160" i="5"/>
  <c r="CZ160" i="5"/>
  <c r="CY160" i="5"/>
  <c r="CX160" i="5"/>
  <c r="CX165" i="5" s="1"/>
  <c r="CW160" i="5"/>
  <c r="CV160" i="5"/>
  <c r="CU160" i="5"/>
  <c r="CT160" i="5"/>
  <c r="CS160" i="5"/>
  <c r="CR160" i="5"/>
  <c r="CQ160" i="5"/>
  <c r="CP160" i="5"/>
  <c r="CO160" i="5"/>
  <c r="CN160" i="5"/>
  <c r="CM160" i="5"/>
  <c r="DV155" i="5"/>
  <c r="DU155" i="5"/>
  <c r="DT155" i="5"/>
  <c r="DS155" i="5"/>
  <c r="DR155" i="5"/>
  <c r="DQ155" i="5"/>
  <c r="DP155" i="5"/>
  <c r="DO155" i="5"/>
  <c r="DN155" i="5"/>
  <c r="DM155" i="5"/>
  <c r="DL155" i="5"/>
  <c r="DK155" i="5"/>
  <c r="DJ155" i="5"/>
  <c r="DI155" i="5"/>
  <c r="DH155" i="5"/>
  <c r="DG155" i="5"/>
  <c r="DF155" i="5"/>
  <c r="DE155" i="5"/>
  <c r="DD155" i="5"/>
  <c r="DC155" i="5"/>
  <c r="DB155" i="5"/>
  <c r="DA155" i="5"/>
  <c r="CZ155" i="5"/>
  <c r="CY155" i="5"/>
  <c r="CX155" i="5"/>
  <c r="CW155" i="5"/>
  <c r="CV155" i="5"/>
  <c r="CU155" i="5"/>
  <c r="CT155" i="5"/>
  <c r="CS155" i="5"/>
  <c r="CR155" i="5"/>
  <c r="CQ155" i="5"/>
  <c r="CP155" i="5"/>
  <c r="CO155" i="5"/>
  <c r="CN155" i="5"/>
  <c r="CM155" i="5"/>
  <c r="DV154" i="5"/>
  <c r="DU154" i="5"/>
  <c r="DT154" i="5"/>
  <c r="DS154" i="5"/>
  <c r="DR154" i="5"/>
  <c r="DQ154" i="5"/>
  <c r="DP154" i="5"/>
  <c r="DO154" i="5"/>
  <c r="DN154" i="5"/>
  <c r="DM154" i="5"/>
  <c r="DL154" i="5"/>
  <c r="DK154" i="5"/>
  <c r="DJ154" i="5"/>
  <c r="DI154" i="5"/>
  <c r="DH154" i="5"/>
  <c r="DG154" i="5"/>
  <c r="DF154" i="5"/>
  <c r="DE154" i="5"/>
  <c r="DD154" i="5"/>
  <c r="DC154" i="5"/>
  <c r="DB154" i="5"/>
  <c r="DA154" i="5"/>
  <c r="CZ154" i="5"/>
  <c r="CY154" i="5"/>
  <c r="CX154" i="5"/>
  <c r="CW154" i="5"/>
  <c r="CV154" i="5"/>
  <c r="CU154" i="5"/>
  <c r="CT154" i="5"/>
  <c r="CS154" i="5"/>
  <c r="CR154" i="5"/>
  <c r="CQ154" i="5"/>
  <c r="CP154" i="5"/>
  <c r="CO154" i="5"/>
  <c r="CN154" i="5"/>
  <c r="CM154" i="5"/>
  <c r="DV149" i="5"/>
  <c r="DU149" i="5"/>
  <c r="DT149" i="5"/>
  <c r="DS149" i="5"/>
  <c r="DR149" i="5"/>
  <c r="DQ149" i="5"/>
  <c r="DP149" i="5"/>
  <c r="DO149" i="5"/>
  <c r="DN149" i="5"/>
  <c r="DM149" i="5"/>
  <c r="DL149" i="5"/>
  <c r="DK149" i="5"/>
  <c r="DJ149" i="5"/>
  <c r="DI149" i="5"/>
  <c r="DH149" i="5"/>
  <c r="DG149" i="5"/>
  <c r="DF149" i="5"/>
  <c r="DE149" i="5"/>
  <c r="DD149" i="5"/>
  <c r="DC149" i="5"/>
  <c r="DB149" i="5"/>
  <c r="DA149" i="5"/>
  <c r="CZ149" i="5"/>
  <c r="CY149" i="5"/>
  <c r="CX149" i="5"/>
  <c r="CW149" i="5"/>
  <c r="CV149" i="5"/>
  <c r="CU149" i="5"/>
  <c r="CT149" i="5"/>
  <c r="CS149" i="5"/>
  <c r="CR149" i="5"/>
  <c r="CQ149" i="5"/>
  <c r="CP149" i="5"/>
  <c r="CO149" i="5"/>
  <c r="CN149" i="5"/>
  <c r="CM149" i="5"/>
  <c r="DV135" i="5"/>
  <c r="DU135" i="5"/>
  <c r="DT135" i="5"/>
  <c r="DS135" i="5"/>
  <c r="DR135" i="5"/>
  <c r="DQ135" i="5"/>
  <c r="DP135" i="5"/>
  <c r="DO135" i="5"/>
  <c r="DN135" i="5"/>
  <c r="DM135" i="5"/>
  <c r="DL135" i="5"/>
  <c r="DK135" i="5"/>
  <c r="DJ135" i="5"/>
  <c r="DI135" i="5"/>
  <c r="DH135" i="5"/>
  <c r="DG135" i="5"/>
  <c r="DF135" i="5"/>
  <c r="DE135" i="5"/>
  <c r="DD135" i="5"/>
  <c r="DC135" i="5"/>
  <c r="DB135" i="5"/>
  <c r="DA135" i="5"/>
  <c r="CZ135" i="5"/>
  <c r="CY135" i="5"/>
  <c r="CX135" i="5"/>
  <c r="CW135" i="5"/>
  <c r="CV135" i="5"/>
  <c r="CU135" i="5"/>
  <c r="CT135" i="5"/>
  <c r="CS135" i="5"/>
  <c r="CR135" i="5"/>
  <c r="CQ135" i="5"/>
  <c r="CP135" i="5"/>
  <c r="CO135" i="5"/>
  <c r="CN135" i="5"/>
  <c r="CM135" i="5"/>
  <c r="DV119" i="5"/>
  <c r="DU119" i="5"/>
  <c r="DT119" i="5"/>
  <c r="DS119" i="5"/>
  <c r="DR119" i="5"/>
  <c r="DQ119" i="5"/>
  <c r="DP119" i="5"/>
  <c r="DO119" i="5"/>
  <c r="DN119" i="5"/>
  <c r="DM119" i="5"/>
  <c r="DL119" i="5"/>
  <c r="DK119" i="5"/>
  <c r="DJ119" i="5"/>
  <c r="DI119" i="5"/>
  <c r="DH119" i="5"/>
  <c r="DG119" i="5"/>
  <c r="DF119" i="5"/>
  <c r="DE119" i="5"/>
  <c r="DD119" i="5"/>
  <c r="DC119" i="5"/>
  <c r="DB119" i="5"/>
  <c r="DA119" i="5"/>
  <c r="CZ119" i="5"/>
  <c r="CY119" i="5"/>
  <c r="CX119" i="5"/>
  <c r="CW119" i="5"/>
  <c r="CV119" i="5"/>
  <c r="CU119" i="5"/>
  <c r="CT119" i="5"/>
  <c r="CS119" i="5"/>
  <c r="CR119" i="5"/>
  <c r="CQ119" i="5"/>
  <c r="CP119" i="5"/>
  <c r="CO119" i="5"/>
  <c r="CN119" i="5"/>
  <c r="CM119" i="5"/>
  <c r="DV118" i="5"/>
  <c r="DU118" i="5"/>
  <c r="DT118" i="5"/>
  <c r="DS118" i="5"/>
  <c r="DR118" i="5"/>
  <c r="DQ118" i="5"/>
  <c r="DP118" i="5"/>
  <c r="DO118" i="5"/>
  <c r="DN118" i="5"/>
  <c r="DM118" i="5"/>
  <c r="DL118" i="5"/>
  <c r="DK118" i="5"/>
  <c r="DJ118" i="5"/>
  <c r="DI118" i="5"/>
  <c r="DH118" i="5"/>
  <c r="DG118" i="5"/>
  <c r="DF118" i="5"/>
  <c r="DE118" i="5"/>
  <c r="DD118" i="5"/>
  <c r="DC118" i="5"/>
  <c r="DB118" i="5"/>
  <c r="DA118" i="5"/>
  <c r="CZ118" i="5"/>
  <c r="CY118" i="5"/>
  <c r="CX118" i="5"/>
  <c r="CX123" i="5" s="1"/>
  <c r="CW118" i="5"/>
  <c r="CV118" i="5"/>
  <c r="CU118" i="5"/>
  <c r="CT118" i="5"/>
  <c r="CS118" i="5"/>
  <c r="CR118" i="5"/>
  <c r="CQ118" i="5"/>
  <c r="CP118" i="5"/>
  <c r="CO118" i="5"/>
  <c r="CN118" i="5"/>
  <c r="CM118" i="5"/>
  <c r="DV113" i="5"/>
  <c r="DU113" i="5"/>
  <c r="DT113" i="5"/>
  <c r="DS113" i="5"/>
  <c r="DR113" i="5"/>
  <c r="DQ113" i="5"/>
  <c r="DP113" i="5"/>
  <c r="DO113" i="5"/>
  <c r="DN113" i="5"/>
  <c r="DM113" i="5"/>
  <c r="DL113" i="5"/>
  <c r="DK113" i="5"/>
  <c r="DJ113" i="5"/>
  <c r="DI113" i="5"/>
  <c r="DH113" i="5"/>
  <c r="DG113" i="5"/>
  <c r="DF113" i="5"/>
  <c r="DE113" i="5"/>
  <c r="DD113" i="5"/>
  <c r="DC113" i="5"/>
  <c r="DB113" i="5"/>
  <c r="DA113" i="5"/>
  <c r="CZ113" i="5"/>
  <c r="CY113" i="5"/>
  <c r="CX113" i="5"/>
  <c r="CW113" i="5"/>
  <c r="CV113" i="5"/>
  <c r="CU113" i="5"/>
  <c r="CT113" i="5"/>
  <c r="CS113" i="5"/>
  <c r="CR113" i="5"/>
  <c r="CQ113" i="5"/>
  <c r="CP113" i="5"/>
  <c r="CO113" i="5"/>
  <c r="CN113" i="5"/>
  <c r="CM113" i="5"/>
  <c r="DV112" i="5"/>
  <c r="DU112" i="5"/>
  <c r="DT112" i="5"/>
  <c r="DS112" i="5"/>
  <c r="DR112" i="5"/>
  <c r="DQ112" i="5"/>
  <c r="DP112" i="5"/>
  <c r="DO112" i="5"/>
  <c r="DN112" i="5"/>
  <c r="DM112" i="5"/>
  <c r="DL112" i="5"/>
  <c r="DK112" i="5"/>
  <c r="DJ112" i="5"/>
  <c r="DI112" i="5"/>
  <c r="DH112" i="5"/>
  <c r="DG112" i="5"/>
  <c r="DF112" i="5"/>
  <c r="DE112" i="5"/>
  <c r="DD112" i="5"/>
  <c r="DC112" i="5"/>
  <c r="DB112" i="5"/>
  <c r="DA112" i="5"/>
  <c r="CZ112" i="5"/>
  <c r="CY112" i="5"/>
  <c r="CX112" i="5"/>
  <c r="CW112" i="5"/>
  <c r="CV112" i="5"/>
  <c r="CU112" i="5"/>
  <c r="CT112" i="5"/>
  <c r="CS112" i="5"/>
  <c r="CR112" i="5"/>
  <c r="CQ112" i="5"/>
  <c r="CP112" i="5"/>
  <c r="CO112" i="5"/>
  <c r="CN112" i="5"/>
  <c r="CM112" i="5"/>
  <c r="DV107" i="5"/>
  <c r="DU107" i="5"/>
  <c r="DT107" i="5"/>
  <c r="DS107" i="5"/>
  <c r="DR107" i="5"/>
  <c r="DQ107" i="5"/>
  <c r="DP107" i="5"/>
  <c r="DO107" i="5"/>
  <c r="DN107" i="5"/>
  <c r="DM107" i="5"/>
  <c r="DL107" i="5"/>
  <c r="DK107" i="5"/>
  <c r="DJ107" i="5"/>
  <c r="DI107" i="5"/>
  <c r="DH107" i="5"/>
  <c r="DG107" i="5"/>
  <c r="DF107" i="5"/>
  <c r="DE107" i="5"/>
  <c r="DD107" i="5"/>
  <c r="DC107" i="5"/>
  <c r="DB107" i="5"/>
  <c r="DA107" i="5"/>
  <c r="CZ107" i="5"/>
  <c r="CY107" i="5"/>
  <c r="CX107" i="5"/>
  <c r="CW107" i="5"/>
  <c r="CV107" i="5"/>
  <c r="CU107" i="5"/>
  <c r="CT107" i="5"/>
  <c r="CS107" i="5"/>
  <c r="CR107" i="5"/>
  <c r="CQ107" i="5"/>
  <c r="CP107" i="5"/>
  <c r="CO107" i="5"/>
  <c r="CN107" i="5"/>
  <c r="CM107" i="5"/>
  <c r="DV93" i="5"/>
  <c r="DU93" i="5"/>
  <c r="DT93" i="5"/>
  <c r="DS93" i="5"/>
  <c r="DR93" i="5"/>
  <c r="DQ93" i="5"/>
  <c r="DP93" i="5"/>
  <c r="DO93" i="5"/>
  <c r="DN93" i="5"/>
  <c r="DM93" i="5"/>
  <c r="DL93" i="5"/>
  <c r="DK93" i="5"/>
  <c r="DJ93" i="5"/>
  <c r="DI93" i="5"/>
  <c r="DH93" i="5"/>
  <c r="DG93" i="5"/>
  <c r="DF93" i="5"/>
  <c r="DE93" i="5"/>
  <c r="DD93" i="5"/>
  <c r="DC93" i="5"/>
  <c r="DB93" i="5"/>
  <c r="DA93" i="5"/>
  <c r="CZ93" i="5"/>
  <c r="CY93" i="5"/>
  <c r="CX93" i="5"/>
  <c r="CW93" i="5"/>
  <c r="CV93" i="5"/>
  <c r="CU93" i="5"/>
  <c r="CT93" i="5"/>
  <c r="CS93" i="5"/>
  <c r="CR93" i="5"/>
  <c r="CQ93" i="5"/>
  <c r="CP93" i="5"/>
  <c r="CO93" i="5"/>
  <c r="CN93" i="5"/>
  <c r="CM93" i="5"/>
  <c r="DV77" i="5"/>
  <c r="DU77" i="5"/>
  <c r="DT77" i="5"/>
  <c r="DS77" i="5"/>
  <c r="DR77" i="5"/>
  <c r="DQ77" i="5"/>
  <c r="DP77" i="5"/>
  <c r="DO77" i="5"/>
  <c r="DN77" i="5"/>
  <c r="DM77" i="5"/>
  <c r="DL77" i="5"/>
  <c r="DK77" i="5"/>
  <c r="DJ77" i="5"/>
  <c r="DI77" i="5"/>
  <c r="DH77" i="5"/>
  <c r="DG77" i="5"/>
  <c r="DF77" i="5"/>
  <c r="DE77" i="5"/>
  <c r="DD77" i="5"/>
  <c r="DC77" i="5"/>
  <c r="DB77" i="5"/>
  <c r="DA77" i="5"/>
  <c r="CZ77" i="5"/>
  <c r="CY77" i="5"/>
  <c r="CX77" i="5"/>
  <c r="CW77" i="5"/>
  <c r="CV77" i="5"/>
  <c r="CU77" i="5"/>
  <c r="CT77" i="5"/>
  <c r="CS77" i="5"/>
  <c r="CR77" i="5"/>
  <c r="CQ77" i="5"/>
  <c r="CP77" i="5"/>
  <c r="CO77" i="5"/>
  <c r="CN77" i="5"/>
  <c r="CM77" i="5"/>
  <c r="DV76" i="5"/>
  <c r="DU76" i="5"/>
  <c r="DT76" i="5"/>
  <c r="DS76" i="5"/>
  <c r="DR76" i="5"/>
  <c r="DQ76" i="5"/>
  <c r="DP76" i="5"/>
  <c r="DO76" i="5"/>
  <c r="DN76" i="5"/>
  <c r="DM76" i="5"/>
  <c r="DL76" i="5"/>
  <c r="DK76" i="5"/>
  <c r="DJ76" i="5"/>
  <c r="DI76" i="5"/>
  <c r="DH76" i="5"/>
  <c r="DG76" i="5"/>
  <c r="DF76" i="5"/>
  <c r="DE76" i="5"/>
  <c r="DD76" i="5"/>
  <c r="DC76" i="5"/>
  <c r="DB76" i="5"/>
  <c r="DA76" i="5"/>
  <c r="CZ76" i="5"/>
  <c r="CY76" i="5"/>
  <c r="CX76" i="5"/>
  <c r="CX81" i="5" s="1"/>
  <c r="CW76" i="5"/>
  <c r="CV76" i="5"/>
  <c r="CU76" i="5"/>
  <c r="CT76" i="5"/>
  <c r="CS76" i="5"/>
  <c r="CR76" i="5"/>
  <c r="CQ76" i="5"/>
  <c r="CP76" i="5"/>
  <c r="CO76" i="5"/>
  <c r="CN76" i="5"/>
  <c r="CM76" i="5"/>
  <c r="DV71" i="5"/>
  <c r="DU71" i="5"/>
  <c r="DT71" i="5"/>
  <c r="DS71" i="5"/>
  <c r="DR71" i="5"/>
  <c r="DQ71" i="5"/>
  <c r="DP71" i="5"/>
  <c r="DO71" i="5"/>
  <c r="DN71" i="5"/>
  <c r="DM71" i="5"/>
  <c r="DL71" i="5"/>
  <c r="DK71" i="5"/>
  <c r="DJ71" i="5"/>
  <c r="DI71" i="5"/>
  <c r="DH71" i="5"/>
  <c r="DG71" i="5"/>
  <c r="DF71" i="5"/>
  <c r="DE71" i="5"/>
  <c r="DD71" i="5"/>
  <c r="DC71" i="5"/>
  <c r="DB71" i="5"/>
  <c r="DA71" i="5"/>
  <c r="CZ71" i="5"/>
  <c r="CY71" i="5"/>
  <c r="CX71" i="5"/>
  <c r="CW71" i="5"/>
  <c r="CV71" i="5"/>
  <c r="CU71" i="5"/>
  <c r="CT71" i="5"/>
  <c r="CS71" i="5"/>
  <c r="CR71" i="5"/>
  <c r="CQ71" i="5"/>
  <c r="CP71" i="5"/>
  <c r="CO71" i="5"/>
  <c r="CN71" i="5"/>
  <c r="CM71" i="5"/>
  <c r="DV70" i="5"/>
  <c r="DU70" i="5"/>
  <c r="DT70" i="5"/>
  <c r="DS70" i="5"/>
  <c r="DR70" i="5"/>
  <c r="DQ70" i="5"/>
  <c r="DP70" i="5"/>
  <c r="DO70" i="5"/>
  <c r="DN70" i="5"/>
  <c r="DM70" i="5"/>
  <c r="DL70" i="5"/>
  <c r="DK70" i="5"/>
  <c r="DJ70" i="5"/>
  <c r="DI70" i="5"/>
  <c r="DH70" i="5"/>
  <c r="DG70" i="5"/>
  <c r="DF70" i="5"/>
  <c r="DE70" i="5"/>
  <c r="DD70" i="5"/>
  <c r="DC70" i="5"/>
  <c r="DB70" i="5"/>
  <c r="DA70" i="5"/>
  <c r="CZ70" i="5"/>
  <c r="CY70" i="5"/>
  <c r="CX70" i="5"/>
  <c r="CW70" i="5"/>
  <c r="CV70" i="5"/>
  <c r="CU70" i="5"/>
  <c r="CT70" i="5"/>
  <c r="CS70" i="5"/>
  <c r="CR70" i="5"/>
  <c r="CQ70" i="5"/>
  <c r="CP70" i="5"/>
  <c r="CO70" i="5"/>
  <c r="CN70" i="5"/>
  <c r="CM70" i="5"/>
  <c r="DV65" i="5"/>
  <c r="DU65" i="5"/>
  <c r="DT65" i="5"/>
  <c r="DS65" i="5"/>
  <c r="DR65" i="5"/>
  <c r="DQ65" i="5"/>
  <c r="DP65" i="5"/>
  <c r="DO65" i="5"/>
  <c r="DN65" i="5"/>
  <c r="DM65" i="5"/>
  <c r="DL65" i="5"/>
  <c r="DK65" i="5"/>
  <c r="DJ65" i="5"/>
  <c r="DI65" i="5"/>
  <c r="DH65" i="5"/>
  <c r="DG65" i="5"/>
  <c r="DF65" i="5"/>
  <c r="DE65" i="5"/>
  <c r="DD65" i="5"/>
  <c r="DC65" i="5"/>
  <c r="DB65" i="5"/>
  <c r="DA65" i="5"/>
  <c r="CZ65" i="5"/>
  <c r="CY65" i="5"/>
  <c r="CX65" i="5"/>
  <c r="CW65" i="5"/>
  <c r="CV65" i="5"/>
  <c r="CU65" i="5"/>
  <c r="CT65" i="5"/>
  <c r="CS65" i="5"/>
  <c r="CR65" i="5"/>
  <c r="CQ65" i="5"/>
  <c r="CP65" i="5"/>
  <c r="CO65" i="5"/>
  <c r="CN65" i="5"/>
  <c r="CM65" i="5"/>
  <c r="DV51" i="5"/>
  <c r="DU51" i="5"/>
  <c r="DT51" i="5"/>
  <c r="DS51" i="5"/>
  <c r="DR51" i="5"/>
  <c r="DQ51" i="5"/>
  <c r="DP51" i="5"/>
  <c r="DO51" i="5"/>
  <c r="DN51" i="5"/>
  <c r="DM51" i="5"/>
  <c r="DL51" i="5"/>
  <c r="DK51" i="5"/>
  <c r="DJ51" i="5"/>
  <c r="DI51" i="5"/>
  <c r="DH51" i="5"/>
  <c r="DG51" i="5"/>
  <c r="DF51" i="5"/>
  <c r="DE51" i="5"/>
  <c r="DD51" i="5"/>
  <c r="DC51" i="5"/>
  <c r="DB51" i="5"/>
  <c r="DA51" i="5"/>
  <c r="CZ51" i="5"/>
  <c r="CY51" i="5"/>
  <c r="CX51" i="5"/>
  <c r="CW51" i="5"/>
  <c r="CV51" i="5"/>
  <c r="CU51" i="5"/>
  <c r="CT51" i="5"/>
  <c r="CS51" i="5"/>
  <c r="CR51" i="5"/>
  <c r="CQ51" i="5"/>
  <c r="CP51" i="5"/>
  <c r="CO51" i="5"/>
  <c r="CN51" i="5"/>
  <c r="CM51" i="5"/>
  <c r="DV35" i="5"/>
  <c r="DU35" i="5"/>
  <c r="DT35" i="5"/>
  <c r="DS35" i="5"/>
  <c r="DR35" i="5"/>
  <c r="DQ35" i="5"/>
  <c r="DP35" i="5"/>
  <c r="DO35" i="5"/>
  <c r="DN35" i="5"/>
  <c r="DM35" i="5"/>
  <c r="DL35" i="5"/>
  <c r="DK35" i="5"/>
  <c r="DJ35" i="5"/>
  <c r="DI35" i="5"/>
  <c r="DH35" i="5"/>
  <c r="DG35" i="5"/>
  <c r="DF35" i="5"/>
  <c r="DE35" i="5"/>
  <c r="DD35" i="5"/>
  <c r="DC35" i="5"/>
  <c r="DB35" i="5"/>
  <c r="DA35" i="5"/>
  <c r="CZ35" i="5"/>
  <c r="CY35" i="5"/>
  <c r="CX35" i="5"/>
  <c r="CW35" i="5"/>
  <c r="CV35" i="5"/>
  <c r="CU35" i="5"/>
  <c r="CT35" i="5"/>
  <c r="CS35" i="5"/>
  <c r="CR35" i="5"/>
  <c r="CQ35" i="5"/>
  <c r="CP35" i="5"/>
  <c r="CO35" i="5"/>
  <c r="CN35" i="5"/>
  <c r="CM35" i="5"/>
  <c r="DV34" i="5"/>
  <c r="DU34" i="5"/>
  <c r="DT34" i="5"/>
  <c r="DS34" i="5"/>
  <c r="DR34" i="5"/>
  <c r="DQ34" i="5"/>
  <c r="DP34" i="5"/>
  <c r="DO34" i="5"/>
  <c r="DN34" i="5"/>
  <c r="DM34" i="5"/>
  <c r="DL34" i="5"/>
  <c r="DK34" i="5"/>
  <c r="DJ34" i="5"/>
  <c r="DI34" i="5"/>
  <c r="DH34" i="5"/>
  <c r="DG34" i="5"/>
  <c r="DF34" i="5"/>
  <c r="DE34" i="5"/>
  <c r="DD34" i="5"/>
  <c r="DC34" i="5"/>
  <c r="DB34" i="5"/>
  <c r="DA34" i="5"/>
  <c r="CZ34" i="5"/>
  <c r="CY34" i="5"/>
  <c r="CX34" i="5"/>
  <c r="CX39" i="5" s="1"/>
  <c r="CW34" i="5"/>
  <c r="CV34" i="5"/>
  <c r="CU34" i="5"/>
  <c r="CT34" i="5"/>
  <c r="CS34" i="5"/>
  <c r="CR34" i="5"/>
  <c r="CQ34" i="5"/>
  <c r="CP34" i="5"/>
  <c r="CO34" i="5"/>
  <c r="CN34" i="5"/>
  <c r="CM34" i="5"/>
  <c r="DV29" i="5"/>
  <c r="DU29" i="5"/>
  <c r="DT29" i="5"/>
  <c r="DS29" i="5"/>
  <c r="DR29" i="5"/>
  <c r="DQ29" i="5"/>
  <c r="DP29" i="5"/>
  <c r="DO29" i="5"/>
  <c r="DN29" i="5"/>
  <c r="DM29" i="5"/>
  <c r="DL29" i="5"/>
  <c r="DK29" i="5"/>
  <c r="DJ29" i="5"/>
  <c r="DI29" i="5"/>
  <c r="DH29" i="5"/>
  <c r="DG29" i="5"/>
  <c r="DF29" i="5"/>
  <c r="DE29" i="5"/>
  <c r="DD29" i="5"/>
  <c r="DC29" i="5"/>
  <c r="DB29" i="5"/>
  <c r="DA29" i="5"/>
  <c r="CZ29" i="5"/>
  <c r="CY29" i="5"/>
  <c r="CX29" i="5"/>
  <c r="CW29" i="5"/>
  <c r="CV29" i="5"/>
  <c r="CU29" i="5"/>
  <c r="CT29" i="5"/>
  <c r="CS29" i="5"/>
  <c r="CR29" i="5"/>
  <c r="CQ29" i="5"/>
  <c r="CP29" i="5"/>
  <c r="CO29" i="5"/>
  <c r="CN29" i="5"/>
  <c r="CM29" i="5"/>
  <c r="DV28" i="5"/>
  <c r="DU28" i="5"/>
  <c r="DT28" i="5"/>
  <c r="DS28" i="5"/>
  <c r="DR28" i="5"/>
  <c r="DQ28" i="5"/>
  <c r="DP28" i="5"/>
  <c r="DO28" i="5"/>
  <c r="DN28" i="5"/>
  <c r="DM28" i="5"/>
  <c r="DL28" i="5"/>
  <c r="DK28" i="5"/>
  <c r="DJ28" i="5"/>
  <c r="DI28" i="5"/>
  <c r="DH28" i="5"/>
  <c r="DG28" i="5"/>
  <c r="DF28" i="5"/>
  <c r="DE28" i="5"/>
  <c r="DD28" i="5"/>
  <c r="DC28" i="5"/>
  <c r="DB28" i="5"/>
  <c r="DA28" i="5"/>
  <c r="CZ28" i="5"/>
  <c r="CY28" i="5"/>
  <c r="CX28" i="5"/>
  <c r="CW28" i="5"/>
  <c r="CV28" i="5"/>
  <c r="CU28" i="5"/>
  <c r="CT28" i="5"/>
  <c r="CS28" i="5"/>
  <c r="CR28" i="5"/>
  <c r="CQ28" i="5"/>
  <c r="CP28" i="5"/>
  <c r="CO28" i="5"/>
  <c r="CN28" i="5"/>
  <c r="CM28" i="5"/>
  <c r="DV20" i="5"/>
  <c r="DU20" i="5"/>
  <c r="DT20" i="5"/>
  <c r="DS20" i="5"/>
  <c r="DR20" i="5"/>
  <c r="DQ20" i="5"/>
  <c r="DP20" i="5"/>
  <c r="DO20" i="5"/>
  <c r="DN20" i="5"/>
  <c r="DM20" i="5"/>
  <c r="DL20" i="5"/>
  <c r="DK20" i="5"/>
  <c r="DJ20" i="5"/>
  <c r="DI20" i="5"/>
  <c r="DH20" i="5"/>
  <c r="DG20" i="5"/>
  <c r="DF20" i="5"/>
  <c r="DE20" i="5"/>
  <c r="DD20" i="5"/>
  <c r="DC20" i="5"/>
  <c r="DB20" i="5"/>
  <c r="DA20" i="5"/>
  <c r="CZ20" i="5"/>
  <c r="CY20" i="5"/>
  <c r="CX20" i="5"/>
  <c r="CW20" i="5"/>
  <c r="CV20" i="5"/>
  <c r="CU20" i="5"/>
  <c r="CT20" i="5"/>
  <c r="CS20" i="5"/>
  <c r="CR20" i="5"/>
  <c r="CQ20" i="5"/>
  <c r="CP20" i="5"/>
  <c r="CO20" i="5"/>
  <c r="CN20" i="5"/>
  <c r="CM20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H17" i="5"/>
  <c r="DG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DV16" i="5"/>
  <c r="DU16" i="5"/>
  <c r="DT16" i="5"/>
  <c r="DS16" i="5"/>
  <c r="DR16" i="5"/>
  <c r="DQ16" i="5"/>
  <c r="DP16" i="5"/>
  <c r="DO16" i="5"/>
  <c r="DN16" i="5"/>
  <c r="DM16" i="5"/>
  <c r="DL16" i="5"/>
  <c r="DK16" i="5"/>
  <c r="DJ16" i="5"/>
  <c r="DI16" i="5"/>
  <c r="DH16" i="5"/>
  <c r="DG16" i="5"/>
  <c r="DF16" i="5"/>
  <c r="DE16" i="5"/>
  <c r="DD16" i="5"/>
  <c r="DC16" i="5"/>
  <c r="DB16" i="5"/>
  <c r="DA16" i="5"/>
  <c r="CZ16" i="5"/>
  <c r="CY16" i="5"/>
  <c r="CX16" i="5"/>
  <c r="CW16" i="5"/>
  <c r="CV16" i="5"/>
  <c r="CU16" i="5"/>
  <c r="CT16" i="5"/>
  <c r="CS16" i="5"/>
  <c r="CR16" i="5"/>
  <c r="CQ16" i="5"/>
  <c r="CP16" i="5"/>
  <c r="CO16" i="5"/>
  <c r="CN16" i="5"/>
  <c r="CM16" i="5"/>
  <c r="DV15" i="5"/>
  <c r="DU15" i="5"/>
  <c r="DT15" i="5"/>
  <c r="DS15" i="5"/>
  <c r="DR15" i="5"/>
  <c r="DQ15" i="5"/>
  <c r="DP15" i="5"/>
  <c r="DO15" i="5"/>
  <c r="DN15" i="5"/>
  <c r="DM15" i="5"/>
  <c r="DL15" i="5"/>
  <c r="DK15" i="5"/>
  <c r="DJ15" i="5"/>
  <c r="DI15" i="5"/>
  <c r="DH15" i="5"/>
  <c r="DG15" i="5"/>
  <c r="DF15" i="5"/>
  <c r="DE15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DV14" i="5"/>
  <c r="DU14" i="5"/>
  <c r="DT14" i="5"/>
  <c r="DS14" i="5"/>
  <c r="DR14" i="5"/>
  <c r="DQ14" i="5"/>
  <c r="DP14" i="5"/>
  <c r="DO14" i="5"/>
  <c r="DN14" i="5"/>
  <c r="DM14" i="5"/>
  <c r="DL14" i="5"/>
  <c r="DK14" i="5"/>
  <c r="DJ14" i="5"/>
  <c r="DI14" i="5"/>
  <c r="DH14" i="5"/>
  <c r="DG14" i="5"/>
  <c r="DF14" i="5"/>
  <c r="DE14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DV13" i="5"/>
  <c r="DU13" i="5"/>
  <c r="DT13" i="5"/>
  <c r="DS13" i="5"/>
  <c r="DR13" i="5"/>
  <c r="DQ13" i="5"/>
  <c r="DP13" i="5"/>
  <c r="DO13" i="5"/>
  <c r="DN13" i="5"/>
  <c r="DM13" i="5"/>
  <c r="DL13" i="5"/>
  <c r="DK13" i="5"/>
  <c r="DJ13" i="5"/>
  <c r="DI13" i="5"/>
  <c r="DH13" i="5"/>
  <c r="DG13" i="5"/>
  <c r="DF13" i="5"/>
  <c r="DE13" i="5"/>
  <c r="DD13" i="5"/>
  <c r="DC13" i="5"/>
  <c r="DB13" i="5"/>
  <c r="DA13" i="5"/>
  <c r="CZ13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DV12" i="5"/>
  <c r="DU12" i="5"/>
  <c r="DT12" i="5"/>
  <c r="DS12" i="5"/>
  <c r="DR12" i="5"/>
  <c r="DQ12" i="5"/>
  <c r="DP12" i="5"/>
  <c r="DO12" i="5"/>
  <c r="DN12" i="5"/>
  <c r="DM12" i="5"/>
  <c r="DL12" i="5"/>
  <c r="DK12" i="5"/>
  <c r="DJ12" i="5"/>
  <c r="DI12" i="5"/>
  <c r="DH12" i="5"/>
  <c r="DG12" i="5"/>
  <c r="DF12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EH287" i="5"/>
  <c r="EG287" i="5"/>
  <c r="EF287" i="5"/>
  <c r="EE287" i="5"/>
  <c r="ED287" i="5"/>
  <c r="EC287" i="5"/>
  <c r="EB287" i="5"/>
  <c r="EA287" i="5"/>
  <c r="DZ287" i="5"/>
  <c r="DY287" i="5"/>
  <c r="DX287" i="5"/>
  <c r="DW287" i="5"/>
  <c r="CL287" i="5"/>
  <c r="CK287" i="5"/>
  <c r="CJ287" i="5"/>
  <c r="CI287" i="5"/>
  <c r="CH287" i="5"/>
  <c r="CG287" i="5"/>
  <c r="CF287" i="5"/>
  <c r="CE287" i="5"/>
  <c r="CD287" i="5"/>
  <c r="CC287" i="5"/>
  <c r="CB287" i="5"/>
  <c r="CA287" i="5"/>
  <c r="BZ287" i="5"/>
  <c r="BY287" i="5"/>
  <c r="BX287" i="5"/>
  <c r="BW287" i="5"/>
  <c r="BV287" i="5"/>
  <c r="BU287" i="5"/>
  <c r="BT287" i="5"/>
  <c r="BS287" i="5"/>
  <c r="BR287" i="5"/>
  <c r="BQ287" i="5"/>
  <c r="BP287" i="5"/>
  <c r="BO287" i="5"/>
  <c r="EH286" i="5"/>
  <c r="EG286" i="5"/>
  <c r="EF286" i="5"/>
  <c r="EE286" i="5"/>
  <c r="ED286" i="5"/>
  <c r="EC286" i="5"/>
  <c r="EB286" i="5"/>
  <c r="EA286" i="5"/>
  <c r="DZ286" i="5"/>
  <c r="DY286" i="5"/>
  <c r="DX286" i="5"/>
  <c r="DW286" i="5"/>
  <c r="CL286" i="5"/>
  <c r="CL291" i="5" s="1"/>
  <c r="CK286" i="5"/>
  <c r="CK291" i="5" s="1"/>
  <c r="CJ286" i="5"/>
  <c r="CI286" i="5"/>
  <c r="CH286" i="5"/>
  <c r="CG286" i="5"/>
  <c r="CF286" i="5"/>
  <c r="CE286" i="5"/>
  <c r="CD286" i="5"/>
  <c r="CC286" i="5"/>
  <c r="CB286" i="5"/>
  <c r="CA286" i="5"/>
  <c r="BZ286" i="5"/>
  <c r="BY286" i="5"/>
  <c r="BX286" i="5"/>
  <c r="BW286" i="5"/>
  <c r="BV286" i="5"/>
  <c r="BU286" i="5"/>
  <c r="BT286" i="5"/>
  <c r="BS286" i="5"/>
  <c r="BR286" i="5"/>
  <c r="BQ286" i="5"/>
  <c r="BP286" i="5"/>
  <c r="BO286" i="5"/>
  <c r="EH281" i="5"/>
  <c r="EG281" i="5"/>
  <c r="EF281" i="5"/>
  <c r="EE281" i="5"/>
  <c r="ED281" i="5"/>
  <c r="EC281" i="5"/>
  <c r="EB281" i="5"/>
  <c r="EA281" i="5"/>
  <c r="DZ281" i="5"/>
  <c r="DY281" i="5"/>
  <c r="DX281" i="5"/>
  <c r="DW281" i="5"/>
  <c r="CL281" i="5"/>
  <c r="CK281" i="5"/>
  <c r="CJ281" i="5"/>
  <c r="CI281" i="5"/>
  <c r="CH281" i="5"/>
  <c r="CG281" i="5"/>
  <c r="CF281" i="5"/>
  <c r="CE281" i="5"/>
  <c r="CD281" i="5"/>
  <c r="CC281" i="5"/>
  <c r="CB281" i="5"/>
  <c r="CA281" i="5"/>
  <c r="BZ281" i="5"/>
  <c r="BY281" i="5"/>
  <c r="BX281" i="5"/>
  <c r="BW281" i="5"/>
  <c r="BV281" i="5"/>
  <c r="BU281" i="5"/>
  <c r="BT281" i="5"/>
  <c r="BS281" i="5"/>
  <c r="BR281" i="5"/>
  <c r="BQ281" i="5"/>
  <c r="BP281" i="5"/>
  <c r="BO281" i="5"/>
  <c r="EH280" i="5"/>
  <c r="EG280" i="5"/>
  <c r="EF280" i="5"/>
  <c r="EE280" i="5"/>
  <c r="ED280" i="5"/>
  <c r="EC280" i="5"/>
  <c r="EB280" i="5"/>
  <c r="EA280" i="5"/>
  <c r="DZ280" i="5"/>
  <c r="DY280" i="5"/>
  <c r="DX280" i="5"/>
  <c r="DW280" i="5"/>
  <c r="CL280" i="5"/>
  <c r="CK280" i="5"/>
  <c r="CJ280" i="5"/>
  <c r="CI280" i="5"/>
  <c r="CH280" i="5"/>
  <c r="CG280" i="5"/>
  <c r="CF280" i="5"/>
  <c r="CE280" i="5"/>
  <c r="CD280" i="5"/>
  <c r="CC280" i="5"/>
  <c r="CB280" i="5"/>
  <c r="CA280" i="5"/>
  <c r="BZ280" i="5"/>
  <c r="BY280" i="5"/>
  <c r="BX280" i="5"/>
  <c r="BW280" i="5"/>
  <c r="BV280" i="5"/>
  <c r="BU280" i="5"/>
  <c r="BT280" i="5"/>
  <c r="BS280" i="5"/>
  <c r="BR280" i="5"/>
  <c r="BQ280" i="5"/>
  <c r="BP280" i="5"/>
  <c r="BO280" i="5"/>
  <c r="EH275" i="5"/>
  <c r="EG275" i="5"/>
  <c r="EF275" i="5"/>
  <c r="EE275" i="5"/>
  <c r="ED275" i="5"/>
  <c r="EC275" i="5"/>
  <c r="EB275" i="5"/>
  <c r="EA275" i="5"/>
  <c r="DZ275" i="5"/>
  <c r="DY275" i="5"/>
  <c r="DX275" i="5"/>
  <c r="DW275" i="5"/>
  <c r="CL275" i="5"/>
  <c r="CK275" i="5"/>
  <c r="CJ275" i="5"/>
  <c r="CI275" i="5"/>
  <c r="CH275" i="5"/>
  <c r="CG275" i="5"/>
  <c r="CF275" i="5"/>
  <c r="CE275" i="5"/>
  <c r="CD275" i="5"/>
  <c r="CC275" i="5"/>
  <c r="CB275" i="5"/>
  <c r="CA275" i="5"/>
  <c r="BZ275" i="5"/>
  <c r="BY275" i="5"/>
  <c r="BX275" i="5"/>
  <c r="BW275" i="5"/>
  <c r="BV275" i="5"/>
  <c r="BU275" i="5"/>
  <c r="BT275" i="5"/>
  <c r="BS275" i="5"/>
  <c r="BR275" i="5"/>
  <c r="BQ275" i="5"/>
  <c r="BP275" i="5"/>
  <c r="BO275" i="5"/>
  <c r="EH261" i="5"/>
  <c r="EG261" i="5"/>
  <c r="EF261" i="5"/>
  <c r="EE261" i="5"/>
  <c r="ED261" i="5"/>
  <c r="EC261" i="5"/>
  <c r="EB261" i="5"/>
  <c r="EA261" i="5"/>
  <c r="DZ261" i="5"/>
  <c r="DY261" i="5"/>
  <c r="DX261" i="5"/>
  <c r="DW261" i="5"/>
  <c r="CL261" i="5"/>
  <c r="CK261" i="5"/>
  <c r="CJ261" i="5"/>
  <c r="CI261" i="5"/>
  <c r="CH261" i="5"/>
  <c r="CG261" i="5"/>
  <c r="CF261" i="5"/>
  <c r="CE261" i="5"/>
  <c r="CD261" i="5"/>
  <c r="CC261" i="5"/>
  <c r="CB261" i="5"/>
  <c r="CA261" i="5"/>
  <c r="BZ261" i="5"/>
  <c r="BY261" i="5"/>
  <c r="BX261" i="5"/>
  <c r="BW261" i="5"/>
  <c r="BV261" i="5"/>
  <c r="BU261" i="5"/>
  <c r="BT261" i="5"/>
  <c r="BS261" i="5"/>
  <c r="BR261" i="5"/>
  <c r="BQ261" i="5"/>
  <c r="BP261" i="5"/>
  <c r="BO261" i="5"/>
  <c r="EH245" i="5"/>
  <c r="EG245" i="5"/>
  <c r="EF245" i="5"/>
  <c r="EE245" i="5"/>
  <c r="ED245" i="5"/>
  <c r="EC245" i="5"/>
  <c r="EB245" i="5"/>
  <c r="EA245" i="5"/>
  <c r="DZ245" i="5"/>
  <c r="DY245" i="5"/>
  <c r="DX245" i="5"/>
  <c r="DW245" i="5"/>
  <c r="CL245" i="5"/>
  <c r="CK245" i="5"/>
  <c r="CJ245" i="5"/>
  <c r="CI245" i="5"/>
  <c r="CH245" i="5"/>
  <c r="CG245" i="5"/>
  <c r="CF245" i="5"/>
  <c r="CE245" i="5"/>
  <c r="CD245" i="5"/>
  <c r="CC245" i="5"/>
  <c r="CB245" i="5"/>
  <c r="CA245" i="5"/>
  <c r="BZ245" i="5"/>
  <c r="BY245" i="5"/>
  <c r="BX245" i="5"/>
  <c r="BW245" i="5"/>
  <c r="BV245" i="5"/>
  <c r="BU245" i="5"/>
  <c r="BT245" i="5"/>
  <c r="BS245" i="5"/>
  <c r="BR245" i="5"/>
  <c r="BQ245" i="5"/>
  <c r="BP245" i="5"/>
  <c r="BO245" i="5"/>
  <c r="EH244" i="5"/>
  <c r="EG244" i="5"/>
  <c r="EF244" i="5"/>
  <c r="EE244" i="5"/>
  <c r="ED244" i="5"/>
  <c r="EC244" i="5"/>
  <c r="EB244" i="5"/>
  <c r="EA244" i="5"/>
  <c r="DZ244" i="5"/>
  <c r="DY244" i="5"/>
  <c r="DX244" i="5"/>
  <c r="DW244" i="5"/>
  <c r="CL244" i="5"/>
  <c r="CK244" i="5"/>
  <c r="CK249" i="5" s="1"/>
  <c r="CJ244" i="5"/>
  <c r="CI244" i="5"/>
  <c r="CH244" i="5"/>
  <c r="CG244" i="5"/>
  <c r="CF244" i="5"/>
  <c r="CE244" i="5"/>
  <c r="CD244" i="5"/>
  <c r="CC244" i="5"/>
  <c r="CB244" i="5"/>
  <c r="CA244" i="5"/>
  <c r="BZ244" i="5"/>
  <c r="BY244" i="5"/>
  <c r="BX244" i="5"/>
  <c r="BW244" i="5"/>
  <c r="BV244" i="5"/>
  <c r="BU244" i="5"/>
  <c r="BT244" i="5"/>
  <c r="BS244" i="5"/>
  <c r="BR244" i="5"/>
  <c r="BQ244" i="5"/>
  <c r="BP244" i="5"/>
  <c r="BO244" i="5"/>
  <c r="EH239" i="5"/>
  <c r="EG239" i="5"/>
  <c r="EF239" i="5"/>
  <c r="EE239" i="5"/>
  <c r="ED239" i="5"/>
  <c r="EC239" i="5"/>
  <c r="EB239" i="5"/>
  <c r="EA239" i="5"/>
  <c r="DZ239" i="5"/>
  <c r="DY239" i="5"/>
  <c r="DX239" i="5"/>
  <c r="DW239" i="5"/>
  <c r="CL239" i="5"/>
  <c r="CK239" i="5"/>
  <c r="CJ239" i="5"/>
  <c r="CI239" i="5"/>
  <c r="CH239" i="5"/>
  <c r="CG239" i="5"/>
  <c r="CF239" i="5"/>
  <c r="CE239" i="5"/>
  <c r="CD239" i="5"/>
  <c r="CC239" i="5"/>
  <c r="CB239" i="5"/>
  <c r="CA239" i="5"/>
  <c r="BZ239" i="5"/>
  <c r="BY239" i="5"/>
  <c r="BX239" i="5"/>
  <c r="BW239" i="5"/>
  <c r="BV239" i="5"/>
  <c r="BU239" i="5"/>
  <c r="BT239" i="5"/>
  <c r="BS239" i="5"/>
  <c r="BR239" i="5"/>
  <c r="BQ239" i="5"/>
  <c r="BP239" i="5"/>
  <c r="BO239" i="5"/>
  <c r="EH238" i="5"/>
  <c r="EG238" i="5"/>
  <c r="EF238" i="5"/>
  <c r="EE238" i="5"/>
  <c r="ED238" i="5"/>
  <c r="EC238" i="5"/>
  <c r="EB238" i="5"/>
  <c r="EA238" i="5"/>
  <c r="DZ238" i="5"/>
  <c r="DY238" i="5"/>
  <c r="DX238" i="5"/>
  <c r="DW238" i="5"/>
  <c r="CL238" i="5"/>
  <c r="CK238" i="5"/>
  <c r="CJ238" i="5"/>
  <c r="CI238" i="5"/>
  <c r="CH238" i="5"/>
  <c r="CG238" i="5"/>
  <c r="CF238" i="5"/>
  <c r="CE238" i="5"/>
  <c r="CD238" i="5"/>
  <c r="CC238" i="5"/>
  <c r="CB238" i="5"/>
  <c r="CA238" i="5"/>
  <c r="BZ238" i="5"/>
  <c r="BY238" i="5"/>
  <c r="BX238" i="5"/>
  <c r="BW238" i="5"/>
  <c r="BV238" i="5"/>
  <c r="BU238" i="5"/>
  <c r="BT238" i="5"/>
  <c r="BS238" i="5"/>
  <c r="BR238" i="5"/>
  <c r="BQ238" i="5"/>
  <c r="BP238" i="5"/>
  <c r="BO238" i="5"/>
  <c r="EH233" i="5"/>
  <c r="EG233" i="5"/>
  <c r="EF233" i="5"/>
  <c r="EE233" i="5"/>
  <c r="ED233" i="5"/>
  <c r="EC233" i="5"/>
  <c r="EB233" i="5"/>
  <c r="EA233" i="5"/>
  <c r="DZ233" i="5"/>
  <c r="DY233" i="5"/>
  <c r="DX233" i="5"/>
  <c r="DW233" i="5"/>
  <c r="CL233" i="5"/>
  <c r="CK233" i="5"/>
  <c r="CJ233" i="5"/>
  <c r="CI233" i="5"/>
  <c r="CH233" i="5"/>
  <c r="CG233" i="5"/>
  <c r="CF233" i="5"/>
  <c r="CE233" i="5"/>
  <c r="CD233" i="5"/>
  <c r="CC233" i="5"/>
  <c r="CB233" i="5"/>
  <c r="CA233" i="5"/>
  <c r="BZ233" i="5"/>
  <c r="BY233" i="5"/>
  <c r="BX233" i="5"/>
  <c r="BW233" i="5"/>
  <c r="BV233" i="5"/>
  <c r="BU233" i="5"/>
  <c r="BT233" i="5"/>
  <c r="BS233" i="5"/>
  <c r="BR233" i="5"/>
  <c r="BQ233" i="5"/>
  <c r="BP233" i="5"/>
  <c r="BO233" i="5"/>
  <c r="EH219" i="5"/>
  <c r="EG219" i="5"/>
  <c r="EF219" i="5"/>
  <c r="EE219" i="5"/>
  <c r="ED219" i="5"/>
  <c r="EC219" i="5"/>
  <c r="EB219" i="5"/>
  <c r="EA219" i="5"/>
  <c r="DZ219" i="5"/>
  <c r="DY219" i="5"/>
  <c r="DX219" i="5"/>
  <c r="DW219" i="5"/>
  <c r="CL219" i="5"/>
  <c r="CK219" i="5"/>
  <c r="CJ219" i="5"/>
  <c r="CI219" i="5"/>
  <c r="CH219" i="5"/>
  <c r="CG219" i="5"/>
  <c r="CF219" i="5"/>
  <c r="CE219" i="5"/>
  <c r="CD219" i="5"/>
  <c r="CC219" i="5"/>
  <c r="CB219" i="5"/>
  <c r="CA219" i="5"/>
  <c r="BZ219" i="5"/>
  <c r="BY219" i="5"/>
  <c r="BX219" i="5"/>
  <c r="BW219" i="5"/>
  <c r="BV219" i="5"/>
  <c r="BU219" i="5"/>
  <c r="BT219" i="5"/>
  <c r="BS219" i="5"/>
  <c r="BR219" i="5"/>
  <c r="BQ219" i="5"/>
  <c r="BP219" i="5"/>
  <c r="BO219" i="5"/>
  <c r="EH203" i="5"/>
  <c r="EG203" i="5"/>
  <c r="EF203" i="5"/>
  <c r="EE203" i="5"/>
  <c r="ED203" i="5"/>
  <c r="EC203" i="5"/>
  <c r="EB203" i="5"/>
  <c r="EA203" i="5"/>
  <c r="DZ203" i="5"/>
  <c r="DY203" i="5"/>
  <c r="DX203" i="5"/>
  <c r="DW203" i="5"/>
  <c r="CL203" i="5"/>
  <c r="CK203" i="5"/>
  <c r="CJ203" i="5"/>
  <c r="CI203" i="5"/>
  <c r="CH203" i="5"/>
  <c r="CG203" i="5"/>
  <c r="CF203" i="5"/>
  <c r="CE203" i="5"/>
  <c r="CD203" i="5"/>
  <c r="CC203" i="5"/>
  <c r="CB203" i="5"/>
  <c r="CA203" i="5"/>
  <c r="BZ203" i="5"/>
  <c r="BY203" i="5"/>
  <c r="BX203" i="5"/>
  <c r="BW203" i="5"/>
  <c r="BV203" i="5"/>
  <c r="BU203" i="5"/>
  <c r="BT203" i="5"/>
  <c r="BS203" i="5"/>
  <c r="BR203" i="5"/>
  <c r="BQ203" i="5"/>
  <c r="BP203" i="5"/>
  <c r="BO203" i="5"/>
  <c r="EH202" i="5"/>
  <c r="EG202" i="5"/>
  <c r="EF202" i="5"/>
  <c r="EE202" i="5"/>
  <c r="ED202" i="5"/>
  <c r="EC202" i="5"/>
  <c r="EB202" i="5"/>
  <c r="EA202" i="5"/>
  <c r="DZ202" i="5"/>
  <c r="DY202" i="5"/>
  <c r="DX202" i="5"/>
  <c r="DW202" i="5"/>
  <c r="CL202" i="5"/>
  <c r="CK202" i="5"/>
  <c r="CJ202" i="5"/>
  <c r="CI202" i="5"/>
  <c r="CH202" i="5"/>
  <c r="CG202" i="5"/>
  <c r="CF202" i="5"/>
  <c r="CE202" i="5"/>
  <c r="CD202" i="5"/>
  <c r="CC202" i="5"/>
  <c r="CB202" i="5"/>
  <c r="CA202" i="5"/>
  <c r="BZ202" i="5"/>
  <c r="BY202" i="5"/>
  <c r="BX202" i="5"/>
  <c r="BW202" i="5"/>
  <c r="BV202" i="5"/>
  <c r="BU202" i="5"/>
  <c r="BT202" i="5"/>
  <c r="BS202" i="5"/>
  <c r="BR202" i="5"/>
  <c r="BQ202" i="5"/>
  <c r="BP202" i="5"/>
  <c r="BO202" i="5"/>
  <c r="EH197" i="5"/>
  <c r="EG197" i="5"/>
  <c r="EF197" i="5"/>
  <c r="EE197" i="5"/>
  <c r="ED197" i="5"/>
  <c r="EC197" i="5"/>
  <c r="EB197" i="5"/>
  <c r="EA197" i="5"/>
  <c r="DZ197" i="5"/>
  <c r="DY197" i="5"/>
  <c r="DX197" i="5"/>
  <c r="DW197" i="5"/>
  <c r="CL197" i="5"/>
  <c r="CK197" i="5"/>
  <c r="CJ197" i="5"/>
  <c r="CI197" i="5"/>
  <c r="CH197" i="5"/>
  <c r="CG197" i="5"/>
  <c r="CF197" i="5"/>
  <c r="CE197" i="5"/>
  <c r="CD197" i="5"/>
  <c r="CC197" i="5"/>
  <c r="CB197" i="5"/>
  <c r="CA197" i="5"/>
  <c r="BZ197" i="5"/>
  <c r="BY197" i="5"/>
  <c r="BX197" i="5"/>
  <c r="BW197" i="5"/>
  <c r="BV197" i="5"/>
  <c r="BU197" i="5"/>
  <c r="BT197" i="5"/>
  <c r="BS197" i="5"/>
  <c r="BR197" i="5"/>
  <c r="BQ197" i="5"/>
  <c r="BP197" i="5"/>
  <c r="BO197" i="5"/>
  <c r="EH196" i="5"/>
  <c r="EG196" i="5"/>
  <c r="EF196" i="5"/>
  <c r="EE196" i="5"/>
  <c r="ED196" i="5"/>
  <c r="EC196" i="5"/>
  <c r="EB196" i="5"/>
  <c r="EA196" i="5"/>
  <c r="DZ196" i="5"/>
  <c r="DY196" i="5"/>
  <c r="DX196" i="5"/>
  <c r="DW196" i="5"/>
  <c r="CL196" i="5"/>
  <c r="CK196" i="5"/>
  <c r="CJ196" i="5"/>
  <c r="CI196" i="5"/>
  <c r="CH196" i="5"/>
  <c r="CG196" i="5"/>
  <c r="CF196" i="5"/>
  <c r="CE196" i="5"/>
  <c r="CD196" i="5"/>
  <c r="CC196" i="5"/>
  <c r="CB196" i="5"/>
  <c r="CA196" i="5"/>
  <c r="BZ196" i="5"/>
  <c r="BY196" i="5"/>
  <c r="BX196" i="5"/>
  <c r="BW196" i="5"/>
  <c r="BV196" i="5"/>
  <c r="BU196" i="5"/>
  <c r="BT196" i="5"/>
  <c r="BS196" i="5"/>
  <c r="BR196" i="5"/>
  <c r="BQ196" i="5"/>
  <c r="BP196" i="5"/>
  <c r="BO196" i="5"/>
  <c r="EH191" i="5"/>
  <c r="EG191" i="5"/>
  <c r="EF191" i="5"/>
  <c r="EE191" i="5"/>
  <c r="ED191" i="5"/>
  <c r="EC191" i="5"/>
  <c r="EB191" i="5"/>
  <c r="EA191" i="5"/>
  <c r="DZ191" i="5"/>
  <c r="DY191" i="5"/>
  <c r="DX191" i="5"/>
  <c r="DW191" i="5"/>
  <c r="CL191" i="5"/>
  <c r="CK191" i="5"/>
  <c r="CJ191" i="5"/>
  <c r="CI191" i="5"/>
  <c r="CH191" i="5"/>
  <c r="CG191" i="5"/>
  <c r="CF191" i="5"/>
  <c r="CE191" i="5"/>
  <c r="CD191" i="5"/>
  <c r="CC191" i="5"/>
  <c r="CB191" i="5"/>
  <c r="CA191" i="5"/>
  <c r="BZ191" i="5"/>
  <c r="BY191" i="5"/>
  <c r="BX191" i="5"/>
  <c r="BW191" i="5"/>
  <c r="BV191" i="5"/>
  <c r="BU191" i="5"/>
  <c r="BT191" i="5"/>
  <c r="BS191" i="5"/>
  <c r="BR191" i="5"/>
  <c r="BQ191" i="5"/>
  <c r="BP191" i="5"/>
  <c r="BO191" i="5"/>
  <c r="EH177" i="5"/>
  <c r="EG177" i="5"/>
  <c r="EF177" i="5"/>
  <c r="EE177" i="5"/>
  <c r="ED177" i="5"/>
  <c r="EC177" i="5"/>
  <c r="EB177" i="5"/>
  <c r="EA177" i="5"/>
  <c r="DZ177" i="5"/>
  <c r="DY177" i="5"/>
  <c r="DX177" i="5"/>
  <c r="DW177" i="5"/>
  <c r="CL177" i="5"/>
  <c r="CK177" i="5"/>
  <c r="CJ177" i="5"/>
  <c r="CI177" i="5"/>
  <c r="CH177" i="5"/>
  <c r="CG177" i="5"/>
  <c r="CF177" i="5"/>
  <c r="CE177" i="5"/>
  <c r="CD177" i="5"/>
  <c r="CC177" i="5"/>
  <c r="CB177" i="5"/>
  <c r="CA177" i="5"/>
  <c r="BZ177" i="5"/>
  <c r="BY177" i="5"/>
  <c r="BX177" i="5"/>
  <c r="BW177" i="5"/>
  <c r="BV177" i="5"/>
  <c r="BU177" i="5"/>
  <c r="BT177" i="5"/>
  <c r="BS177" i="5"/>
  <c r="BR177" i="5"/>
  <c r="BQ177" i="5"/>
  <c r="BP177" i="5"/>
  <c r="BO177" i="5"/>
  <c r="EH161" i="5"/>
  <c r="EG161" i="5"/>
  <c r="EF161" i="5"/>
  <c r="EE161" i="5"/>
  <c r="ED161" i="5"/>
  <c r="EC161" i="5"/>
  <c r="EB161" i="5"/>
  <c r="EA161" i="5"/>
  <c r="DZ161" i="5"/>
  <c r="DY161" i="5"/>
  <c r="DX161" i="5"/>
  <c r="DW161" i="5"/>
  <c r="CL161" i="5"/>
  <c r="CK161" i="5"/>
  <c r="CJ161" i="5"/>
  <c r="CI161" i="5"/>
  <c r="CH161" i="5"/>
  <c r="CG161" i="5"/>
  <c r="CF161" i="5"/>
  <c r="CE161" i="5"/>
  <c r="CD161" i="5"/>
  <c r="CC161" i="5"/>
  <c r="CB161" i="5"/>
  <c r="CA161" i="5"/>
  <c r="BZ161" i="5"/>
  <c r="BY161" i="5"/>
  <c r="BX161" i="5"/>
  <c r="BW161" i="5"/>
  <c r="BV161" i="5"/>
  <c r="BU161" i="5"/>
  <c r="BT161" i="5"/>
  <c r="BS161" i="5"/>
  <c r="BR161" i="5"/>
  <c r="BQ161" i="5"/>
  <c r="BP161" i="5"/>
  <c r="BO161" i="5"/>
  <c r="EH160" i="5"/>
  <c r="EG160" i="5"/>
  <c r="EF160" i="5"/>
  <c r="EE160" i="5"/>
  <c r="ED160" i="5"/>
  <c r="EC160" i="5"/>
  <c r="EB160" i="5"/>
  <c r="EA160" i="5"/>
  <c r="DZ160" i="5"/>
  <c r="DY160" i="5"/>
  <c r="DX160" i="5"/>
  <c r="DW160" i="5"/>
  <c r="CL160" i="5"/>
  <c r="CL165" i="5" s="1"/>
  <c r="CK160" i="5"/>
  <c r="CK165" i="5" s="1"/>
  <c r="CJ160" i="5"/>
  <c r="CI160" i="5"/>
  <c r="CH160" i="5"/>
  <c r="CG160" i="5"/>
  <c r="CF160" i="5"/>
  <c r="CE160" i="5"/>
  <c r="CD160" i="5"/>
  <c r="CC160" i="5"/>
  <c r="CB160" i="5"/>
  <c r="CA160" i="5"/>
  <c r="BZ160" i="5"/>
  <c r="BY160" i="5"/>
  <c r="BX160" i="5"/>
  <c r="BW160" i="5"/>
  <c r="BV160" i="5"/>
  <c r="BU160" i="5"/>
  <c r="BT160" i="5"/>
  <c r="BS160" i="5"/>
  <c r="BR160" i="5"/>
  <c r="BQ160" i="5"/>
  <c r="BP160" i="5"/>
  <c r="BO160" i="5"/>
  <c r="EH155" i="5"/>
  <c r="EG155" i="5"/>
  <c r="EF155" i="5"/>
  <c r="EE155" i="5"/>
  <c r="ED155" i="5"/>
  <c r="EC155" i="5"/>
  <c r="EB155" i="5"/>
  <c r="EA155" i="5"/>
  <c r="DZ155" i="5"/>
  <c r="DY155" i="5"/>
  <c r="DX155" i="5"/>
  <c r="DW155" i="5"/>
  <c r="CL155" i="5"/>
  <c r="CK155" i="5"/>
  <c r="CJ155" i="5"/>
  <c r="CI155" i="5"/>
  <c r="CH155" i="5"/>
  <c r="CG155" i="5"/>
  <c r="CF155" i="5"/>
  <c r="CE155" i="5"/>
  <c r="CD155" i="5"/>
  <c r="CC155" i="5"/>
  <c r="CB155" i="5"/>
  <c r="CA155" i="5"/>
  <c r="BZ155" i="5"/>
  <c r="BY155" i="5"/>
  <c r="BX155" i="5"/>
  <c r="BW155" i="5"/>
  <c r="BV155" i="5"/>
  <c r="BU155" i="5"/>
  <c r="BT155" i="5"/>
  <c r="BS155" i="5"/>
  <c r="BR155" i="5"/>
  <c r="BQ155" i="5"/>
  <c r="BP155" i="5"/>
  <c r="BO155" i="5"/>
  <c r="EH154" i="5"/>
  <c r="EG154" i="5"/>
  <c r="EF154" i="5"/>
  <c r="EE154" i="5"/>
  <c r="ED154" i="5"/>
  <c r="EC154" i="5"/>
  <c r="EB154" i="5"/>
  <c r="EA154" i="5"/>
  <c r="DZ154" i="5"/>
  <c r="DY154" i="5"/>
  <c r="DX154" i="5"/>
  <c r="DW154" i="5"/>
  <c r="CL154" i="5"/>
  <c r="CK154" i="5"/>
  <c r="CJ154" i="5"/>
  <c r="CI154" i="5"/>
  <c r="CH154" i="5"/>
  <c r="CG154" i="5"/>
  <c r="CF154" i="5"/>
  <c r="CE154" i="5"/>
  <c r="CD154" i="5"/>
  <c r="CC154" i="5"/>
  <c r="CB154" i="5"/>
  <c r="CA154" i="5"/>
  <c r="BZ154" i="5"/>
  <c r="BY154" i="5"/>
  <c r="BX154" i="5"/>
  <c r="BW154" i="5"/>
  <c r="BV154" i="5"/>
  <c r="BU154" i="5"/>
  <c r="BT154" i="5"/>
  <c r="BS154" i="5"/>
  <c r="BR154" i="5"/>
  <c r="BQ154" i="5"/>
  <c r="BP154" i="5"/>
  <c r="BO154" i="5"/>
  <c r="EH149" i="5"/>
  <c r="EG149" i="5"/>
  <c r="EF149" i="5"/>
  <c r="EE149" i="5"/>
  <c r="ED149" i="5"/>
  <c r="EC149" i="5"/>
  <c r="EB149" i="5"/>
  <c r="EA149" i="5"/>
  <c r="DZ149" i="5"/>
  <c r="DY149" i="5"/>
  <c r="DX149" i="5"/>
  <c r="DW149" i="5"/>
  <c r="CL149" i="5"/>
  <c r="CK149" i="5"/>
  <c r="CJ149" i="5"/>
  <c r="CI149" i="5"/>
  <c r="CH149" i="5"/>
  <c r="CG149" i="5"/>
  <c r="CF149" i="5"/>
  <c r="CE149" i="5"/>
  <c r="CD149" i="5"/>
  <c r="CC149" i="5"/>
  <c r="CB149" i="5"/>
  <c r="CA149" i="5"/>
  <c r="BZ149" i="5"/>
  <c r="BY149" i="5"/>
  <c r="BX149" i="5"/>
  <c r="BW149" i="5"/>
  <c r="BV149" i="5"/>
  <c r="BU149" i="5"/>
  <c r="BT149" i="5"/>
  <c r="BS149" i="5"/>
  <c r="BR149" i="5"/>
  <c r="BQ149" i="5"/>
  <c r="BP149" i="5"/>
  <c r="BO149" i="5"/>
  <c r="EH135" i="5"/>
  <c r="EG135" i="5"/>
  <c r="EF135" i="5"/>
  <c r="EE135" i="5"/>
  <c r="ED135" i="5"/>
  <c r="EC135" i="5"/>
  <c r="EB135" i="5"/>
  <c r="EA135" i="5"/>
  <c r="DZ135" i="5"/>
  <c r="DY135" i="5"/>
  <c r="DX135" i="5"/>
  <c r="DW135" i="5"/>
  <c r="CL135" i="5"/>
  <c r="CK135" i="5"/>
  <c r="CJ135" i="5"/>
  <c r="CI135" i="5"/>
  <c r="CH135" i="5"/>
  <c r="CG135" i="5"/>
  <c r="CF135" i="5"/>
  <c r="CE135" i="5"/>
  <c r="CD135" i="5"/>
  <c r="CC135" i="5"/>
  <c r="CB135" i="5"/>
  <c r="CA135" i="5"/>
  <c r="BZ135" i="5"/>
  <c r="BY135" i="5"/>
  <c r="BX135" i="5"/>
  <c r="BW135" i="5"/>
  <c r="BV135" i="5"/>
  <c r="BU135" i="5"/>
  <c r="BT135" i="5"/>
  <c r="BS135" i="5"/>
  <c r="BR135" i="5"/>
  <c r="BQ135" i="5"/>
  <c r="BP135" i="5"/>
  <c r="BO135" i="5"/>
  <c r="EH119" i="5"/>
  <c r="EG119" i="5"/>
  <c r="EF119" i="5"/>
  <c r="EE119" i="5"/>
  <c r="ED119" i="5"/>
  <c r="EC119" i="5"/>
  <c r="EB119" i="5"/>
  <c r="EA119" i="5"/>
  <c r="DZ119" i="5"/>
  <c r="DY119" i="5"/>
  <c r="DX119" i="5"/>
  <c r="DW119" i="5"/>
  <c r="CL119" i="5"/>
  <c r="CK119" i="5"/>
  <c r="CJ119" i="5"/>
  <c r="CI119" i="5"/>
  <c r="CH119" i="5"/>
  <c r="CG119" i="5"/>
  <c r="CF119" i="5"/>
  <c r="CE119" i="5"/>
  <c r="CD119" i="5"/>
  <c r="CC119" i="5"/>
  <c r="CB119" i="5"/>
  <c r="CA119" i="5"/>
  <c r="BZ119" i="5"/>
  <c r="BY119" i="5"/>
  <c r="BX119" i="5"/>
  <c r="BW119" i="5"/>
  <c r="BV119" i="5"/>
  <c r="BU119" i="5"/>
  <c r="BT119" i="5"/>
  <c r="BS119" i="5"/>
  <c r="BR119" i="5"/>
  <c r="BQ119" i="5"/>
  <c r="BP119" i="5"/>
  <c r="BO119" i="5"/>
  <c r="EH118" i="5"/>
  <c r="EG118" i="5"/>
  <c r="EF118" i="5"/>
  <c r="EE118" i="5"/>
  <c r="ED118" i="5"/>
  <c r="EC118" i="5"/>
  <c r="EB118" i="5"/>
  <c r="EA118" i="5"/>
  <c r="DZ118" i="5"/>
  <c r="DY118" i="5"/>
  <c r="DX118" i="5"/>
  <c r="DW118" i="5"/>
  <c r="CL118" i="5"/>
  <c r="CL123" i="5" s="1"/>
  <c r="CK118" i="5"/>
  <c r="CJ118" i="5"/>
  <c r="CI118" i="5"/>
  <c r="CH118" i="5"/>
  <c r="CG118" i="5"/>
  <c r="CF118" i="5"/>
  <c r="CE118" i="5"/>
  <c r="CD118" i="5"/>
  <c r="CC118" i="5"/>
  <c r="CB118" i="5"/>
  <c r="CA118" i="5"/>
  <c r="BZ118" i="5"/>
  <c r="BY118" i="5"/>
  <c r="BX118" i="5"/>
  <c r="BW118" i="5"/>
  <c r="BV118" i="5"/>
  <c r="BU118" i="5"/>
  <c r="BT118" i="5"/>
  <c r="BS118" i="5"/>
  <c r="BR118" i="5"/>
  <c r="BQ118" i="5"/>
  <c r="BP118" i="5"/>
  <c r="BO118" i="5"/>
  <c r="EH113" i="5"/>
  <c r="EG113" i="5"/>
  <c r="EF113" i="5"/>
  <c r="EE113" i="5"/>
  <c r="ED113" i="5"/>
  <c r="EC113" i="5"/>
  <c r="EB113" i="5"/>
  <c r="EA113" i="5"/>
  <c r="DZ113" i="5"/>
  <c r="DY113" i="5"/>
  <c r="DX113" i="5"/>
  <c r="DW113" i="5"/>
  <c r="CL113" i="5"/>
  <c r="CK113" i="5"/>
  <c r="CJ113" i="5"/>
  <c r="CI113" i="5"/>
  <c r="CH113" i="5"/>
  <c r="CG113" i="5"/>
  <c r="CF113" i="5"/>
  <c r="CE113" i="5"/>
  <c r="CD113" i="5"/>
  <c r="CC113" i="5"/>
  <c r="CB113" i="5"/>
  <c r="CA113" i="5"/>
  <c r="BZ113" i="5"/>
  <c r="BY113" i="5"/>
  <c r="BX113" i="5"/>
  <c r="BW113" i="5"/>
  <c r="BV113" i="5"/>
  <c r="BU113" i="5"/>
  <c r="BT113" i="5"/>
  <c r="BS113" i="5"/>
  <c r="BR113" i="5"/>
  <c r="BQ113" i="5"/>
  <c r="BP113" i="5"/>
  <c r="BO113" i="5"/>
  <c r="EH112" i="5"/>
  <c r="EG112" i="5"/>
  <c r="EF112" i="5"/>
  <c r="EE112" i="5"/>
  <c r="ED112" i="5"/>
  <c r="EC112" i="5"/>
  <c r="EB112" i="5"/>
  <c r="EA112" i="5"/>
  <c r="DZ112" i="5"/>
  <c r="DY112" i="5"/>
  <c r="DX112" i="5"/>
  <c r="DW112" i="5"/>
  <c r="CL112" i="5"/>
  <c r="CK112" i="5"/>
  <c r="CJ112" i="5"/>
  <c r="CI112" i="5"/>
  <c r="CH112" i="5"/>
  <c r="CG112" i="5"/>
  <c r="CF112" i="5"/>
  <c r="CE112" i="5"/>
  <c r="CD112" i="5"/>
  <c r="CC112" i="5"/>
  <c r="CB112" i="5"/>
  <c r="CA112" i="5"/>
  <c r="BZ112" i="5"/>
  <c r="BY112" i="5"/>
  <c r="BX112" i="5"/>
  <c r="BW112" i="5"/>
  <c r="BV112" i="5"/>
  <c r="BU112" i="5"/>
  <c r="BT112" i="5"/>
  <c r="BS112" i="5"/>
  <c r="BR112" i="5"/>
  <c r="BQ112" i="5"/>
  <c r="BP112" i="5"/>
  <c r="BO112" i="5"/>
  <c r="EH107" i="5"/>
  <c r="EG107" i="5"/>
  <c r="EF107" i="5"/>
  <c r="EE107" i="5"/>
  <c r="ED107" i="5"/>
  <c r="EC107" i="5"/>
  <c r="EB107" i="5"/>
  <c r="EA107" i="5"/>
  <c r="DZ107" i="5"/>
  <c r="DY107" i="5"/>
  <c r="DX107" i="5"/>
  <c r="DW107" i="5"/>
  <c r="CL107" i="5"/>
  <c r="CK107" i="5"/>
  <c r="CJ107" i="5"/>
  <c r="CI107" i="5"/>
  <c r="CH107" i="5"/>
  <c r="CG107" i="5"/>
  <c r="CF107" i="5"/>
  <c r="CE107" i="5"/>
  <c r="CD107" i="5"/>
  <c r="CC107" i="5"/>
  <c r="CB107" i="5"/>
  <c r="CA107" i="5"/>
  <c r="BZ107" i="5"/>
  <c r="BY107" i="5"/>
  <c r="BX107" i="5"/>
  <c r="BW107" i="5"/>
  <c r="BV107" i="5"/>
  <c r="BU107" i="5"/>
  <c r="BT107" i="5"/>
  <c r="BS107" i="5"/>
  <c r="BR107" i="5"/>
  <c r="BQ107" i="5"/>
  <c r="BP107" i="5"/>
  <c r="BO107" i="5"/>
  <c r="EH93" i="5"/>
  <c r="EG93" i="5"/>
  <c r="EF93" i="5"/>
  <c r="EE93" i="5"/>
  <c r="ED93" i="5"/>
  <c r="EC93" i="5"/>
  <c r="EB93" i="5"/>
  <c r="EA93" i="5"/>
  <c r="DZ93" i="5"/>
  <c r="DY93" i="5"/>
  <c r="DX93" i="5"/>
  <c r="DW93" i="5"/>
  <c r="CL93" i="5"/>
  <c r="CK93" i="5"/>
  <c r="CJ93" i="5"/>
  <c r="CI93" i="5"/>
  <c r="CH93" i="5"/>
  <c r="CG93" i="5"/>
  <c r="CF93" i="5"/>
  <c r="CE93" i="5"/>
  <c r="CD93" i="5"/>
  <c r="CC93" i="5"/>
  <c r="CB93" i="5"/>
  <c r="CA93" i="5"/>
  <c r="BZ93" i="5"/>
  <c r="BY93" i="5"/>
  <c r="BX93" i="5"/>
  <c r="BW93" i="5"/>
  <c r="BV93" i="5"/>
  <c r="BU93" i="5"/>
  <c r="BT93" i="5"/>
  <c r="BS93" i="5"/>
  <c r="BR93" i="5"/>
  <c r="BQ93" i="5"/>
  <c r="BP93" i="5"/>
  <c r="BO93" i="5"/>
  <c r="EH77" i="5"/>
  <c r="EG77" i="5"/>
  <c r="EF77" i="5"/>
  <c r="EE77" i="5"/>
  <c r="ED77" i="5"/>
  <c r="EC77" i="5"/>
  <c r="EB77" i="5"/>
  <c r="EA77" i="5"/>
  <c r="DZ77" i="5"/>
  <c r="DY77" i="5"/>
  <c r="DX77" i="5"/>
  <c r="DW77" i="5"/>
  <c r="CL77" i="5"/>
  <c r="CK77" i="5"/>
  <c r="CJ77" i="5"/>
  <c r="CI77" i="5"/>
  <c r="CH77" i="5"/>
  <c r="CG77" i="5"/>
  <c r="CF77" i="5"/>
  <c r="CE77" i="5"/>
  <c r="CD77" i="5"/>
  <c r="CC77" i="5"/>
  <c r="CB77" i="5"/>
  <c r="CA77" i="5"/>
  <c r="BZ77" i="5"/>
  <c r="BY77" i="5"/>
  <c r="BX77" i="5"/>
  <c r="BW77" i="5"/>
  <c r="BV77" i="5"/>
  <c r="BU77" i="5"/>
  <c r="BT77" i="5"/>
  <c r="BS77" i="5"/>
  <c r="BR77" i="5"/>
  <c r="BQ77" i="5"/>
  <c r="BP77" i="5"/>
  <c r="BO77" i="5"/>
  <c r="EH76" i="5"/>
  <c r="EG76" i="5"/>
  <c r="EF76" i="5"/>
  <c r="EE76" i="5"/>
  <c r="ED76" i="5"/>
  <c r="EC76" i="5"/>
  <c r="EB76" i="5"/>
  <c r="EA76" i="5"/>
  <c r="DZ76" i="5"/>
  <c r="DY76" i="5"/>
  <c r="DX76" i="5"/>
  <c r="DW76" i="5"/>
  <c r="CL76" i="5"/>
  <c r="CL81" i="5" s="1"/>
  <c r="CK76" i="5"/>
  <c r="CJ76" i="5"/>
  <c r="CI76" i="5"/>
  <c r="CH76" i="5"/>
  <c r="CG76" i="5"/>
  <c r="CF76" i="5"/>
  <c r="CE76" i="5"/>
  <c r="CD76" i="5"/>
  <c r="CC76" i="5"/>
  <c r="CB76" i="5"/>
  <c r="CA76" i="5"/>
  <c r="BZ76" i="5"/>
  <c r="BY76" i="5"/>
  <c r="BX76" i="5"/>
  <c r="BW76" i="5"/>
  <c r="BV76" i="5"/>
  <c r="BU76" i="5"/>
  <c r="BT76" i="5"/>
  <c r="BS76" i="5"/>
  <c r="BR76" i="5"/>
  <c r="BQ76" i="5"/>
  <c r="BP76" i="5"/>
  <c r="BO76" i="5"/>
  <c r="EH71" i="5"/>
  <c r="EG71" i="5"/>
  <c r="EF71" i="5"/>
  <c r="EE71" i="5"/>
  <c r="ED71" i="5"/>
  <c r="EC71" i="5"/>
  <c r="EB71" i="5"/>
  <c r="EA71" i="5"/>
  <c r="DZ71" i="5"/>
  <c r="DY71" i="5"/>
  <c r="DX71" i="5"/>
  <c r="DW71" i="5"/>
  <c r="CL71" i="5"/>
  <c r="CK71" i="5"/>
  <c r="CJ71" i="5"/>
  <c r="CI71" i="5"/>
  <c r="CH71" i="5"/>
  <c r="CG71" i="5"/>
  <c r="CF71" i="5"/>
  <c r="CE71" i="5"/>
  <c r="CD71" i="5"/>
  <c r="CC71" i="5"/>
  <c r="CB71" i="5"/>
  <c r="CA71" i="5"/>
  <c r="BZ71" i="5"/>
  <c r="BY71" i="5"/>
  <c r="BX71" i="5"/>
  <c r="BW71" i="5"/>
  <c r="BV71" i="5"/>
  <c r="BU71" i="5"/>
  <c r="BT71" i="5"/>
  <c r="BS71" i="5"/>
  <c r="BR71" i="5"/>
  <c r="BQ71" i="5"/>
  <c r="BP71" i="5"/>
  <c r="BO71" i="5"/>
  <c r="EH70" i="5"/>
  <c r="EG70" i="5"/>
  <c r="EF70" i="5"/>
  <c r="EE70" i="5"/>
  <c r="ED70" i="5"/>
  <c r="EC70" i="5"/>
  <c r="EB70" i="5"/>
  <c r="EA70" i="5"/>
  <c r="DZ70" i="5"/>
  <c r="DY70" i="5"/>
  <c r="DX70" i="5"/>
  <c r="DW70" i="5"/>
  <c r="CL70" i="5"/>
  <c r="CK70" i="5"/>
  <c r="CJ70" i="5"/>
  <c r="CI70" i="5"/>
  <c r="CH70" i="5"/>
  <c r="CG70" i="5"/>
  <c r="CF70" i="5"/>
  <c r="CE70" i="5"/>
  <c r="CD70" i="5"/>
  <c r="CC70" i="5"/>
  <c r="CB70" i="5"/>
  <c r="CA70" i="5"/>
  <c r="BZ70" i="5"/>
  <c r="BY70" i="5"/>
  <c r="BX70" i="5"/>
  <c r="BW70" i="5"/>
  <c r="BV70" i="5"/>
  <c r="BU70" i="5"/>
  <c r="BT70" i="5"/>
  <c r="BS70" i="5"/>
  <c r="BR70" i="5"/>
  <c r="BQ70" i="5"/>
  <c r="BP70" i="5"/>
  <c r="BO70" i="5"/>
  <c r="EH65" i="5"/>
  <c r="EG65" i="5"/>
  <c r="EF65" i="5"/>
  <c r="EE65" i="5"/>
  <c r="ED65" i="5"/>
  <c r="EC65" i="5"/>
  <c r="EB65" i="5"/>
  <c r="EA65" i="5"/>
  <c r="DZ65" i="5"/>
  <c r="DY65" i="5"/>
  <c r="DX65" i="5"/>
  <c r="DW65" i="5"/>
  <c r="CL65" i="5"/>
  <c r="CK65" i="5"/>
  <c r="CJ65" i="5"/>
  <c r="CI65" i="5"/>
  <c r="CH65" i="5"/>
  <c r="CG65" i="5"/>
  <c r="CF65" i="5"/>
  <c r="CE65" i="5"/>
  <c r="CD65" i="5"/>
  <c r="CC65" i="5"/>
  <c r="CB65" i="5"/>
  <c r="CA65" i="5"/>
  <c r="BZ65" i="5"/>
  <c r="BY65" i="5"/>
  <c r="BX65" i="5"/>
  <c r="BW65" i="5"/>
  <c r="BV65" i="5"/>
  <c r="BU65" i="5"/>
  <c r="BT65" i="5"/>
  <c r="BS65" i="5"/>
  <c r="BR65" i="5"/>
  <c r="BQ65" i="5"/>
  <c r="BP65" i="5"/>
  <c r="BO65" i="5"/>
  <c r="EH51" i="5"/>
  <c r="EG51" i="5"/>
  <c r="EF51" i="5"/>
  <c r="EE51" i="5"/>
  <c r="ED51" i="5"/>
  <c r="EC51" i="5"/>
  <c r="EB51" i="5"/>
  <c r="EA51" i="5"/>
  <c r="DZ51" i="5"/>
  <c r="DY51" i="5"/>
  <c r="DX51" i="5"/>
  <c r="DW51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BZ51" i="5"/>
  <c r="BY51" i="5"/>
  <c r="BX51" i="5"/>
  <c r="BW51" i="5"/>
  <c r="BV51" i="5"/>
  <c r="BU51" i="5"/>
  <c r="BT51" i="5"/>
  <c r="BS51" i="5"/>
  <c r="BR51" i="5"/>
  <c r="BQ51" i="5"/>
  <c r="BP51" i="5"/>
  <c r="BO51" i="5"/>
  <c r="EH35" i="5"/>
  <c r="EG35" i="5"/>
  <c r="EF35" i="5"/>
  <c r="EE35" i="5"/>
  <c r="ED35" i="5"/>
  <c r="EC35" i="5"/>
  <c r="EB35" i="5"/>
  <c r="EA35" i="5"/>
  <c r="DZ35" i="5"/>
  <c r="DY35" i="5"/>
  <c r="DX35" i="5"/>
  <c r="DW35" i="5"/>
  <c r="CL35" i="5"/>
  <c r="CK35" i="5"/>
  <c r="CJ35" i="5"/>
  <c r="CI35" i="5"/>
  <c r="CH35" i="5"/>
  <c r="CG35" i="5"/>
  <c r="CF35" i="5"/>
  <c r="CE35" i="5"/>
  <c r="CD35" i="5"/>
  <c r="CC35" i="5"/>
  <c r="CB35" i="5"/>
  <c r="CA35" i="5"/>
  <c r="BZ35" i="5"/>
  <c r="BY35" i="5"/>
  <c r="BX35" i="5"/>
  <c r="BW35" i="5"/>
  <c r="BV35" i="5"/>
  <c r="BU35" i="5"/>
  <c r="BT35" i="5"/>
  <c r="BS35" i="5"/>
  <c r="BR35" i="5"/>
  <c r="BQ35" i="5"/>
  <c r="BP35" i="5"/>
  <c r="BO35" i="5"/>
  <c r="EH34" i="5"/>
  <c r="EG34" i="5"/>
  <c r="EF34" i="5"/>
  <c r="EE34" i="5"/>
  <c r="ED34" i="5"/>
  <c r="EC34" i="5"/>
  <c r="EB34" i="5"/>
  <c r="EA34" i="5"/>
  <c r="DZ34" i="5"/>
  <c r="DY34" i="5"/>
  <c r="DX34" i="5"/>
  <c r="DW34" i="5"/>
  <c r="CL34" i="5"/>
  <c r="CK34" i="5"/>
  <c r="CJ34" i="5"/>
  <c r="CI34" i="5"/>
  <c r="CH34" i="5"/>
  <c r="CG34" i="5"/>
  <c r="CF34" i="5"/>
  <c r="CE34" i="5"/>
  <c r="CD34" i="5"/>
  <c r="CC34" i="5"/>
  <c r="CB34" i="5"/>
  <c r="CA34" i="5"/>
  <c r="BZ34" i="5"/>
  <c r="BY34" i="5"/>
  <c r="BX34" i="5"/>
  <c r="BW34" i="5"/>
  <c r="BV34" i="5"/>
  <c r="BU34" i="5"/>
  <c r="BT34" i="5"/>
  <c r="BS34" i="5"/>
  <c r="BR34" i="5"/>
  <c r="BQ34" i="5"/>
  <c r="BP34" i="5"/>
  <c r="BO34" i="5"/>
  <c r="EH29" i="5"/>
  <c r="EG29" i="5"/>
  <c r="EF29" i="5"/>
  <c r="EE29" i="5"/>
  <c r="ED29" i="5"/>
  <c r="EC29" i="5"/>
  <c r="EB29" i="5"/>
  <c r="EA29" i="5"/>
  <c r="DZ29" i="5"/>
  <c r="DY29" i="5"/>
  <c r="DX29" i="5"/>
  <c r="DW29" i="5"/>
  <c r="CL29" i="5"/>
  <c r="CK29" i="5"/>
  <c r="CJ29" i="5"/>
  <c r="CI29" i="5"/>
  <c r="CH29" i="5"/>
  <c r="CG29" i="5"/>
  <c r="CF29" i="5"/>
  <c r="CE29" i="5"/>
  <c r="CD29" i="5"/>
  <c r="CC29" i="5"/>
  <c r="CB29" i="5"/>
  <c r="CA29" i="5"/>
  <c r="BZ29" i="5"/>
  <c r="BY29" i="5"/>
  <c r="BX29" i="5"/>
  <c r="BW29" i="5"/>
  <c r="BV29" i="5"/>
  <c r="BU29" i="5"/>
  <c r="BT29" i="5"/>
  <c r="BS29" i="5"/>
  <c r="BR29" i="5"/>
  <c r="BQ29" i="5"/>
  <c r="BP29" i="5"/>
  <c r="BO29" i="5"/>
  <c r="EH28" i="5"/>
  <c r="EG28" i="5"/>
  <c r="EF28" i="5"/>
  <c r="EE28" i="5"/>
  <c r="ED28" i="5"/>
  <c r="EC28" i="5"/>
  <c r="EB28" i="5"/>
  <c r="EA28" i="5"/>
  <c r="DZ28" i="5"/>
  <c r="DY28" i="5"/>
  <c r="DX28" i="5"/>
  <c r="DW28" i="5"/>
  <c r="CL28" i="5"/>
  <c r="CK28" i="5"/>
  <c r="CJ28" i="5"/>
  <c r="CI28" i="5"/>
  <c r="CH28" i="5"/>
  <c r="CG28" i="5"/>
  <c r="CF28" i="5"/>
  <c r="CE28" i="5"/>
  <c r="CD28" i="5"/>
  <c r="CC28" i="5"/>
  <c r="CB28" i="5"/>
  <c r="CA28" i="5"/>
  <c r="BZ28" i="5"/>
  <c r="BY28" i="5"/>
  <c r="BX28" i="5"/>
  <c r="BW28" i="5"/>
  <c r="BV28" i="5"/>
  <c r="BU28" i="5"/>
  <c r="BT28" i="5"/>
  <c r="BS28" i="5"/>
  <c r="BR28" i="5"/>
  <c r="BQ28" i="5"/>
  <c r="BP28" i="5"/>
  <c r="BO28" i="5"/>
  <c r="EH20" i="5"/>
  <c r="EG20" i="5"/>
  <c r="EF20" i="5"/>
  <c r="EE20" i="5"/>
  <c r="ED20" i="5"/>
  <c r="EC20" i="5"/>
  <c r="EB20" i="5"/>
  <c r="EA20" i="5"/>
  <c r="DZ20" i="5"/>
  <c r="DY20" i="5"/>
  <c r="DX20" i="5"/>
  <c r="DW20" i="5"/>
  <c r="CL20" i="5"/>
  <c r="CK20" i="5"/>
  <c r="CJ20" i="5"/>
  <c r="CI20" i="5"/>
  <c r="CH20" i="5"/>
  <c r="CG20" i="5"/>
  <c r="CF20" i="5"/>
  <c r="CE20" i="5"/>
  <c r="CD20" i="5"/>
  <c r="CC20" i="5"/>
  <c r="CB20" i="5"/>
  <c r="CA20" i="5"/>
  <c r="BZ20" i="5"/>
  <c r="BY20" i="5"/>
  <c r="BX20" i="5"/>
  <c r="BW20" i="5"/>
  <c r="BV20" i="5"/>
  <c r="BU20" i="5"/>
  <c r="BT20" i="5"/>
  <c r="BS20" i="5"/>
  <c r="BR20" i="5"/>
  <c r="BQ20" i="5"/>
  <c r="BP20" i="5"/>
  <c r="BO20" i="5"/>
  <c r="EH17" i="5"/>
  <c r="EG17" i="5"/>
  <c r="EF17" i="5"/>
  <c r="EE17" i="5"/>
  <c r="ED17" i="5"/>
  <c r="EC17" i="5"/>
  <c r="EB17" i="5"/>
  <c r="EA17" i="5"/>
  <c r="DZ17" i="5"/>
  <c r="DY17" i="5"/>
  <c r="DX17" i="5"/>
  <c r="DW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EH16" i="5"/>
  <c r="EG16" i="5"/>
  <c r="EF16" i="5"/>
  <c r="EE16" i="5"/>
  <c r="ED16" i="5"/>
  <c r="EC16" i="5"/>
  <c r="EB16" i="5"/>
  <c r="EA16" i="5"/>
  <c r="DZ16" i="5"/>
  <c r="DY16" i="5"/>
  <c r="DX16" i="5"/>
  <c r="DW16" i="5"/>
  <c r="CL16" i="5"/>
  <c r="CK16" i="5"/>
  <c r="CJ16" i="5"/>
  <c r="CI16" i="5"/>
  <c r="CH16" i="5"/>
  <c r="CG16" i="5"/>
  <c r="CF16" i="5"/>
  <c r="CE16" i="5"/>
  <c r="CD16" i="5"/>
  <c r="CC16" i="5"/>
  <c r="CB16" i="5"/>
  <c r="CA16" i="5"/>
  <c r="BZ16" i="5"/>
  <c r="BY16" i="5"/>
  <c r="BX16" i="5"/>
  <c r="BW16" i="5"/>
  <c r="BV16" i="5"/>
  <c r="BU16" i="5"/>
  <c r="BT16" i="5"/>
  <c r="BS16" i="5"/>
  <c r="BR16" i="5"/>
  <c r="BQ16" i="5"/>
  <c r="BP16" i="5"/>
  <c r="BO16" i="5"/>
  <c r="EH15" i="5"/>
  <c r="EG15" i="5"/>
  <c r="EF15" i="5"/>
  <c r="EE15" i="5"/>
  <c r="ED15" i="5"/>
  <c r="EC15" i="5"/>
  <c r="EB15" i="5"/>
  <c r="EA15" i="5"/>
  <c r="DZ15" i="5"/>
  <c r="DY15" i="5"/>
  <c r="DX15" i="5"/>
  <c r="DW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EH14" i="5"/>
  <c r="EG14" i="5"/>
  <c r="EF14" i="5"/>
  <c r="EE14" i="5"/>
  <c r="ED14" i="5"/>
  <c r="EC14" i="5"/>
  <c r="EB14" i="5"/>
  <c r="EA14" i="5"/>
  <c r="DZ14" i="5"/>
  <c r="DY14" i="5"/>
  <c r="DX14" i="5"/>
  <c r="DW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EH13" i="5"/>
  <c r="EG13" i="5"/>
  <c r="EF13" i="5"/>
  <c r="EE13" i="5"/>
  <c r="ED13" i="5"/>
  <c r="EC13" i="5"/>
  <c r="EB13" i="5"/>
  <c r="EA13" i="5"/>
  <c r="DZ13" i="5"/>
  <c r="DY13" i="5"/>
  <c r="DX13" i="5"/>
  <c r="DW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EH12" i="5"/>
  <c r="EG12" i="5"/>
  <c r="EF12" i="5"/>
  <c r="EE12" i="5"/>
  <c r="ED12" i="5"/>
  <c r="EC12" i="5"/>
  <c r="EB12" i="5"/>
  <c r="EA12" i="5"/>
  <c r="DZ12" i="5"/>
  <c r="DY12" i="5"/>
  <c r="DX12" i="5"/>
  <c r="DW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287" i="5"/>
  <c r="BM287" i="5"/>
  <c r="BL287" i="5"/>
  <c r="BK287" i="5"/>
  <c r="BJ287" i="5"/>
  <c r="BI287" i="5"/>
  <c r="BH287" i="5"/>
  <c r="BG287" i="5"/>
  <c r="BF287" i="5"/>
  <c r="BE287" i="5"/>
  <c r="BD287" i="5"/>
  <c r="BC287" i="5"/>
  <c r="BN286" i="5"/>
  <c r="BN291" i="5" s="1"/>
  <c r="BM286" i="5"/>
  <c r="BM291" i="5" s="1"/>
  <c r="BL286" i="5"/>
  <c r="BK286" i="5"/>
  <c r="BJ286" i="5"/>
  <c r="BI286" i="5"/>
  <c r="BH286" i="5"/>
  <c r="BG286" i="5"/>
  <c r="BF286" i="5"/>
  <c r="BE286" i="5"/>
  <c r="BD286" i="5"/>
  <c r="BC286" i="5"/>
  <c r="BN281" i="5"/>
  <c r="BM281" i="5"/>
  <c r="BL281" i="5"/>
  <c r="BK281" i="5"/>
  <c r="BJ281" i="5"/>
  <c r="BI281" i="5"/>
  <c r="BH281" i="5"/>
  <c r="BG281" i="5"/>
  <c r="BF281" i="5"/>
  <c r="BE281" i="5"/>
  <c r="BD281" i="5"/>
  <c r="BC281" i="5"/>
  <c r="BN280" i="5"/>
  <c r="BM280" i="5"/>
  <c r="BL280" i="5"/>
  <c r="BK280" i="5"/>
  <c r="BJ280" i="5"/>
  <c r="BI280" i="5"/>
  <c r="BH280" i="5"/>
  <c r="BG280" i="5"/>
  <c r="BF280" i="5"/>
  <c r="BE280" i="5"/>
  <c r="BD280" i="5"/>
  <c r="BC280" i="5"/>
  <c r="BN275" i="5"/>
  <c r="BM275" i="5"/>
  <c r="BL275" i="5"/>
  <c r="BK275" i="5"/>
  <c r="BJ275" i="5"/>
  <c r="BI275" i="5"/>
  <c r="BH275" i="5"/>
  <c r="BG275" i="5"/>
  <c r="BF275" i="5"/>
  <c r="BE275" i="5"/>
  <c r="BD275" i="5"/>
  <c r="BC275" i="5"/>
  <c r="BN261" i="5"/>
  <c r="BM261" i="5"/>
  <c r="BL261" i="5"/>
  <c r="BK261" i="5"/>
  <c r="BJ261" i="5"/>
  <c r="BI261" i="5"/>
  <c r="BH261" i="5"/>
  <c r="BG261" i="5"/>
  <c r="BF261" i="5"/>
  <c r="BE261" i="5"/>
  <c r="BD261" i="5"/>
  <c r="BC261" i="5"/>
  <c r="BN245" i="5"/>
  <c r="BM245" i="5"/>
  <c r="BL245" i="5"/>
  <c r="BK245" i="5"/>
  <c r="BJ245" i="5"/>
  <c r="BI245" i="5"/>
  <c r="BH245" i="5"/>
  <c r="BG245" i="5"/>
  <c r="BF245" i="5"/>
  <c r="BE245" i="5"/>
  <c r="BD245" i="5"/>
  <c r="BC245" i="5"/>
  <c r="BN244" i="5"/>
  <c r="BN249" i="5" s="1"/>
  <c r="BM244" i="5"/>
  <c r="BM249" i="5" s="1"/>
  <c r="BL244" i="5"/>
  <c r="BK244" i="5"/>
  <c r="BJ244" i="5"/>
  <c r="BI244" i="5"/>
  <c r="BH244" i="5"/>
  <c r="BG244" i="5"/>
  <c r="BF244" i="5"/>
  <c r="BE244" i="5"/>
  <c r="BD244" i="5"/>
  <c r="BC244" i="5"/>
  <c r="BN239" i="5"/>
  <c r="BM239" i="5"/>
  <c r="BL239" i="5"/>
  <c r="BK239" i="5"/>
  <c r="BJ239" i="5"/>
  <c r="BI239" i="5"/>
  <c r="BH239" i="5"/>
  <c r="BG239" i="5"/>
  <c r="BF239" i="5"/>
  <c r="BE239" i="5"/>
  <c r="BD239" i="5"/>
  <c r="BC239" i="5"/>
  <c r="BN238" i="5"/>
  <c r="BM238" i="5"/>
  <c r="BL238" i="5"/>
  <c r="BK238" i="5"/>
  <c r="BJ238" i="5"/>
  <c r="BI238" i="5"/>
  <c r="BH238" i="5"/>
  <c r="BG238" i="5"/>
  <c r="BF238" i="5"/>
  <c r="BE238" i="5"/>
  <c r="BD238" i="5"/>
  <c r="BC238" i="5"/>
  <c r="BN233" i="5"/>
  <c r="BM233" i="5"/>
  <c r="BL233" i="5"/>
  <c r="BK233" i="5"/>
  <c r="BJ233" i="5"/>
  <c r="BI233" i="5"/>
  <c r="BH233" i="5"/>
  <c r="BG233" i="5"/>
  <c r="BF233" i="5"/>
  <c r="BE233" i="5"/>
  <c r="BD233" i="5"/>
  <c r="BC233" i="5"/>
  <c r="BN219" i="5"/>
  <c r="BM219" i="5"/>
  <c r="BL219" i="5"/>
  <c r="BK219" i="5"/>
  <c r="BJ219" i="5"/>
  <c r="BI219" i="5"/>
  <c r="BH219" i="5"/>
  <c r="BG219" i="5"/>
  <c r="BF219" i="5"/>
  <c r="BE219" i="5"/>
  <c r="BD219" i="5"/>
  <c r="BC219" i="5"/>
  <c r="BN203" i="5"/>
  <c r="BM203" i="5"/>
  <c r="BL203" i="5"/>
  <c r="BK203" i="5"/>
  <c r="BJ203" i="5"/>
  <c r="BI203" i="5"/>
  <c r="BH203" i="5"/>
  <c r="BG203" i="5"/>
  <c r="BF203" i="5"/>
  <c r="BE203" i="5"/>
  <c r="BD203" i="5"/>
  <c r="BC203" i="5"/>
  <c r="BN202" i="5"/>
  <c r="BN207" i="5" s="1"/>
  <c r="BM202" i="5"/>
  <c r="BM207" i="5" s="1"/>
  <c r="BL202" i="5"/>
  <c r="BK202" i="5"/>
  <c r="BJ202" i="5"/>
  <c r="BI202" i="5"/>
  <c r="BH202" i="5"/>
  <c r="BG202" i="5"/>
  <c r="BF202" i="5"/>
  <c r="BE202" i="5"/>
  <c r="BD202" i="5"/>
  <c r="BC202" i="5"/>
  <c r="BN197" i="5"/>
  <c r="BM197" i="5"/>
  <c r="BL197" i="5"/>
  <c r="BK197" i="5"/>
  <c r="BJ197" i="5"/>
  <c r="BI197" i="5"/>
  <c r="BH197" i="5"/>
  <c r="BG197" i="5"/>
  <c r="BF197" i="5"/>
  <c r="BE197" i="5"/>
  <c r="BD197" i="5"/>
  <c r="BC197" i="5"/>
  <c r="BN196" i="5"/>
  <c r="BM196" i="5"/>
  <c r="BL196" i="5"/>
  <c r="BK196" i="5"/>
  <c r="BJ196" i="5"/>
  <c r="BI196" i="5"/>
  <c r="BH196" i="5"/>
  <c r="BG196" i="5"/>
  <c r="BF196" i="5"/>
  <c r="BE196" i="5"/>
  <c r="BD196" i="5"/>
  <c r="BC196" i="5"/>
  <c r="BN191" i="5"/>
  <c r="BM191" i="5"/>
  <c r="BL191" i="5"/>
  <c r="BK191" i="5"/>
  <c r="BJ191" i="5"/>
  <c r="BI191" i="5"/>
  <c r="BH191" i="5"/>
  <c r="BG191" i="5"/>
  <c r="BF191" i="5"/>
  <c r="BE191" i="5"/>
  <c r="BD191" i="5"/>
  <c r="BC191" i="5"/>
  <c r="BN177" i="5"/>
  <c r="BM177" i="5"/>
  <c r="BL177" i="5"/>
  <c r="BK177" i="5"/>
  <c r="BJ177" i="5"/>
  <c r="BI177" i="5"/>
  <c r="BH177" i="5"/>
  <c r="BG177" i="5"/>
  <c r="BF177" i="5"/>
  <c r="BE177" i="5"/>
  <c r="BD177" i="5"/>
  <c r="BC177" i="5"/>
  <c r="BN161" i="5"/>
  <c r="BM161" i="5"/>
  <c r="BL161" i="5"/>
  <c r="BK161" i="5"/>
  <c r="BJ161" i="5"/>
  <c r="BI161" i="5"/>
  <c r="BH161" i="5"/>
  <c r="BG161" i="5"/>
  <c r="BF161" i="5"/>
  <c r="BE161" i="5"/>
  <c r="BD161" i="5"/>
  <c r="BC161" i="5"/>
  <c r="BN160" i="5"/>
  <c r="BN165" i="5" s="1"/>
  <c r="BM160" i="5"/>
  <c r="BM165" i="5" s="1"/>
  <c r="BL160" i="5"/>
  <c r="BK160" i="5"/>
  <c r="BJ160" i="5"/>
  <c r="BI160" i="5"/>
  <c r="BH160" i="5"/>
  <c r="BG160" i="5"/>
  <c r="BF160" i="5"/>
  <c r="BE160" i="5"/>
  <c r="BD160" i="5"/>
  <c r="BC160" i="5"/>
  <c r="BN155" i="5"/>
  <c r="BM155" i="5"/>
  <c r="BL155" i="5"/>
  <c r="BK155" i="5"/>
  <c r="BJ155" i="5"/>
  <c r="BI155" i="5"/>
  <c r="BH155" i="5"/>
  <c r="BG155" i="5"/>
  <c r="BF155" i="5"/>
  <c r="BE155" i="5"/>
  <c r="BD155" i="5"/>
  <c r="BC155" i="5"/>
  <c r="BN154" i="5"/>
  <c r="BM154" i="5"/>
  <c r="BL154" i="5"/>
  <c r="BK154" i="5"/>
  <c r="BJ154" i="5"/>
  <c r="BI154" i="5"/>
  <c r="BH154" i="5"/>
  <c r="BG154" i="5"/>
  <c r="BF154" i="5"/>
  <c r="BE154" i="5"/>
  <c r="BD154" i="5"/>
  <c r="BC154" i="5"/>
  <c r="BN149" i="5"/>
  <c r="BM149" i="5"/>
  <c r="BL149" i="5"/>
  <c r="BK149" i="5"/>
  <c r="BJ149" i="5"/>
  <c r="BI149" i="5"/>
  <c r="BH149" i="5"/>
  <c r="BG149" i="5"/>
  <c r="BF149" i="5"/>
  <c r="BE149" i="5"/>
  <c r="BD149" i="5"/>
  <c r="BC149" i="5"/>
  <c r="BN135" i="5"/>
  <c r="BM135" i="5"/>
  <c r="BL135" i="5"/>
  <c r="BK135" i="5"/>
  <c r="BJ135" i="5"/>
  <c r="BI135" i="5"/>
  <c r="BH135" i="5"/>
  <c r="BG135" i="5"/>
  <c r="BF135" i="5"/>
  <c r="BE135" i="5"/>
  <c r="BD135" i="5"/>
  <c r="BC135" i="5"/>
  <c r="BN119" i="5"/>
  <c r="BM119" i="5"/>
  <c r="BL119" i="5"/>
  <c r="BK119" i="5"/>
  <c r="BJ119" i="5"/>
  <c r="BI119" i="5"/>
  <c r="BH119" i="5"/>
  <c r="BG119" i="5"/>
  <c r="BF119" i="5"/>
  <c r="BE119" i="5"/>
  <c r="BD119" i="5"/>
  <c r="BC119" i="5"/>
  <c r="BN118" i="5"/>
  <c r="BN123" i="5" s="1"/>
  <c r="BM118" i="5"/>
  <c r="BM123" i="5" s="1"/>
  <c r="BL118" i="5"/>
  <c r="BK118" i="5"/>
  <c r="BJ118" i="5"/>
  <c r="BI118" i="5"/>
  <c r="BH118" i="5"/>
  <c r="BG118" i="5"/>
  <c r="BF118" i="5"/>
  <c r="BE118" i="5"/>
  <c r="BD118" i="5"/>
  <c r="BC118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N76" i="5"/>
  <c r="BN81" i="5" s="1"/>
  <c r="BM76" i="5"/>
  <c r="BL76" i="5"/>
  <c r="BK76" i="5"/>
  <c r="BJ76" i="5"/>
  <c r="BI76" i="5"/>
  <c r="BH76" i="5"/>
  <c r="BG76" i="5"/>
  <c r="BF76" i="5"/>
  <c r="BE76" i="5"/>
  <c r="BD76" i="5"/>
  <c r="BC76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N65" i="5"/>
  <c r="BM65" i="5"/>
  <c r="BL65" i="5"/>
  <c r="BK65" i="5"/>
  <c r="BJ65" i="5"/>
  <c r="BI65" i="5"/>
  <c r="BH65" i="5"/>
  <c r="BG65" i="5"/>
  <c r="BF65" i="5"/>
  <c r="BE65" i="5"/>
  <c r="BD65" i="5"/>
  <c r="BC65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P287" i="5"/>
  <c r="O287" i="5"/>
  <c r="P286" i="5"/>
  <c r="O286" i="5"/>
  <c r="P281" i="5"/>
  <c r="O281" i="5"/>
  <c r="P280" i="5"/>
  <c r="O280" i="5"/>
  <c r="P245" i="5"/>
  <c r="O245" i="5"/>
  <c r="P244" i="5"/>
  <c r="O244" i="5"/>
  <c r="P239" i="5"/>
  <c r="O239" i="5"/>
  <c r="P238" i="5"/>
  <c r="O238" i="5"/>
  <c r="P203" i="5"/>
  <c r="O203" i="5"/>
  <c r="P202" i="5"/>
  <c r="O202" i="5"/>
  <c r="P197" i="5"/>
  <c r="O197" i="5"/>
  <c r="P196" i="5"/>
  <c r="O196" i="5"/>
  <c r="P161" i="5"/>
  <c r="O161" i="5"/>
  <c r="P160" i="5"/>
  <c r="O160" i="5"/>
  <c r="P155" i="5"/>
  <c r="O155" i="5"/>
  <c r="P154" i="5"/>
  <c r="O154" i="5"/>
  <c r="P119" i="5"/>
  <c r="O119" i="5"/>
  <c r="P118" i="5"/>
  <c r="O118" i="5"/>
  <c r="P113" i="5"/>
  <c r="O113" i="5"/>
  <c r="P112" i="5"/>
  <c r="O112" i="5"/>
  <c r="P77" i="5"/>
  <c r="O77" i="5"/>
  <c r="P76" i="5"/>
  <c r="O76" i="5"/>
  <c r="P71" i="5"/>
  <c r="O71" i="5"/>
  <c r="P70" i="5"/>
  <c r="O70" i="5"/>
  <c r="P35" i="5"/>
  <c r="O35" i="5"/>
  <c r="P34" i="5"/>
  <c r="O34" i="5"/>
  <c r="P29" i="5"/>
  <c r="O29" i="5"/>
  <c r="P28" i="5"/>
  <c r="O28" i="5"/>
  <c r="N287" i="5"/>
  <c r="M287" i="5"/>
  <c r="L287" i="5"/>
  <c r="K287" i="5"/>
  <c r="N286" i="5"/>
  <c r="M286" i="5"/>
  <c r="L286" i="5"/>
  <c r="K286" i="5"/>
  <c r="N281" i="5"/>
  <c r="M281" i="5"/>
  <c r="L281" i="5"/>
  <c r="K281" i="5"/>
  <c r="N280" i="5"/>
  <c r="M280" i="5"/>
  <c r="L280" i="5"/>
  <c r="K280" i="5"/>
  <c r="N245" i="5"/>
  <c r="M245" i="5"/>
  <c r="L245" i="5"/>
  <c r="K245" i="5"/>
  <c r="N244" i="5"/>
  <c r="M244" i="5"/>
  <c r="L244" i="5"/>
  <c r="K244" i="5"/>
  <c r="N239" i="5"/>
  <c r="M239" i="5"/>
  <c r="L239" i="5"/>
  <c r="K239" i="5"/>
  <c r="N238" i="5"/>
  <c r="M238" i="5"/>
  <c r="L238" i="5"/>
  <c r="K238" i="5"/>
  <c r="N203" i="5"/>
  <c r="M203" i="5"/>
  <c r="L203" i="5"/>
  <c r="K203" i="5"/>
  <c r="N202" i="5"/>
  <c r="M202" i="5"/>
  <c r="L202" i="5"/>
  <c r="K202" i="5"/>
  <c r="N197" i="5"/>
  <c r="M197" i="5"/>
  <c r="L197" i="5"/>
  <c r="K197" i="5"/>
  <c r="N196" i="5"/>
  <c r="M196" i="5"/>
  <c r="L196" i="5"/>
  <c r="K196" i="5"/>
  <c r="N161" i="5"/>
  <c r="M161" i="5"/>
  <c r="L161" i="5"/>
  <c r="K161" i="5"/>
  <c r="N160" i="5"/>
  <c r="M160" i="5"/>
  <c r="L160" i="5"/>
  <c r="K160" i="5"/>
  <c r="N155" i="5"/>
  <c r="M155" i="5"/>
  <c r="L155" i="5"/>
  <c r="K155" i="5"/>
  <c r="N154" i="5"/>
  <c r="M154" i="5"/>
  <c r="L154" i="5"/>
  <c r="K154" i="5"/>
  <c r="N119" i="5"/>
  <c r="M119" i="5"/>
  <c r="L119" i="5"/>
  <c r="K119" i="5"/>
  <c r="N118" i="5"/>
  <c r="M118" i="5"/>
  <c r="L118" i="5"/>
  <c r="K118" i="5"/>
  <c r="N113" i="5"/>
  <c r="M113" i="5"/>
  <c r="L113" i="5"/>
  <c r="K113" i="5"/>
  <c r="N112" i="5"/>
  <c r="M112" i="5"/>
  <c r="L112" i="5"/>
  <c r="K112" i="5"/>
  <c r="N77" i="5"/>
  <c r="M77" i="5"/>
  <c r="L77" i="5"/>
  <c r="K77" i="5"/>
  <c r="N76" i="5"/>
  <c r="M76" i="5"/>
  <c r="L76" i="5"/>
  <c r="K76" i="5"/>
  <c r="N71" i="5"/>
  <c r="M71" i="5"/>
  <c r="L71" i="5"/>
  <c r="K71" i="5"/>
  <c r="N70" i="5"/>
  <c r="M70" i="5"/>
  <c r="L70" i="5"/>
  <c r="K70" i="5"/>
  <c r="N35" i="5"/>
  <c r="M35" i="5"/>
  <c r="L35" i="5"/>
  <c r="K35" i="5"/>
  <c r="N34" i="5"/>
  <c r="M34" i="5"/>
  <c r="L34" i="5"/>
  <c r="K34" i="5"/>
  <c r="N29" i="5"/>
  <c r="M29" i="5"/>
  <c r="L29" i="5"/>
  <c r="K29" i="5"/>
  <c r="N28" i="5"/>
  <c r="M28" i="5"/>
  <c r="L28" i="5"/>
  <c r="K28" i="5"/>
  <c r="J287" i="5"/>
  <c r="J286" i="5"/>
  <c r="J281" i="5"/>
  <c r="J280" i="5"/>
  <c r="J245" i="5"/>
  <c r="J244" i="5"/>
  <c r="J239" i="5"/>
  <c r="J238" i="5"/>
  <c r="J203" i="5"/>
  <c r="J202" i="5"/>
  <c r="J197" i="5"/>
  <c r="J196" i="5"/>
  <c r="J161" i="5"/>
  <c r="J160" i="5"/>
  <c r="J155" i="5"/>
  <c r="J154" i="5"/>
  <c r="J119" i="5"/>
  <c r="J118" i="5"/>
  <c r="J113" i="5"/>
  <c r="J112" i="5"/>
  <c r="J77" i="5"/>
  <c r="J76" i="5"/>
  <c r="J71" i="5"/>
  <c r="J70" i="5"/>
  <c r="J35" i="5"/>
  <c r="J34" i="5"/>
  <c r="J29" i="5"/>
  <c r="J28" i="5"/>
  <c r="ET287" i="5"/>
  <c r="ET290" i="5" s="1"/>
  <c r="ES287" i="5"/>
  <c r="ES290" i="5" s="1"/>
  <c r="ER287" i="5"/>
  <c r="ER290" i="5" s="1"/>
  <c r="EQ287" i="5"/>
  <c r="EQ290" i="5" s="1"/>
  <c r="EP287" i="5"/>
  <c r="EP290" i="5" s="1"/>
  <c r="EO287" i="5"/>
  <c r="EO290" i="5" s="1"/>
  <c r="EN287" i="5"/>
  <c r="EN290" i="5" s="1"/>
  <c r="EM287" i="5"/>
  <c r="EL287" i="5"/>
  <c r="EK287" i="5"/>
  <c r="EJ287" i="5"/>
  <c r="EI287" i="5"/>
  <c r="BB287" i="5"/>
  <c r="BA287" i="5"/>
  <c r="AZ287" i="5"/>
  <c r="AY287" i="5"/>
  <c r="AX287" i="5"/>
  <c r="AW287" i="5"/>
  <c r="AV287" i="5"/>
  <c r="AU287" i="5"/>
  <c r="AT287" i="5"/>
  <c r="AS287" i="5"/>
  <c r="AR287" i="5"/>
  <c r="AQ287" i="5"/>
  <c r="AP287" i="5"/>
  <c r="AO287" i="5"/>
  <c r="AN287" i="5"/>
  <c r="AM287" i="5"/>
  <c r="AL287" i="5"/>
  <c r="AK287" i="5"/>
  <c r="AJ287" i="5"/>
  <c r="AI287" i="5"/>
  <c r="AH287" i="5"/>
  <c r="AG287" i="5"/>
  <c r="AF287" i="5"/>
  <c r="AE287" i="5"/>
  <c r="AD287" i="5"/>
  <c r="AC287" i="5"/>
  <c r="AB287" i="5"/>
  <c r="AA287" i="5"/>
  <c r="Z287" i="5"/>
  <c r="Y287" i="5"/>
  <c r="X287" i="5"/>
  <c r="W287" i="5"/>
  <c r="V287" i="5"/>
  <c r="U287" i="5"/>
  <c r="T287" i="5"/>
  <c r="S287" i="5"/>
  <c r="R287" i="5"/>
  <c r="Q287" i="5"/>
  <c r="I287" i="5"/>
  <c r="H287" i="5"/>
  <c r="G287" i="5"/>
  <c r="ET286" i="5"/>
  <c r="ET289" i="5" s="1"/>
  <c r="ES286" i="5"/>
  <c r="ES289" i="5" s="1"/>
  <c r="ER286" i="5"/>
  <c r="ER289" i="5" s="1"/>
  <c r="EQ286" i="5"/>
  <c r="EQ289" i="5" s="1"/>
  <c r="EP286" i="5"/>
  <c r="EP289" i="5" s="1"/>
  <c r="EO286" i="5"/>
  <c r="EO289" i="5" s="1"/>
  <c r="EN286" i="5"/>
  <c r="EN289" i="5" s="1"/>
  <c r="EM286" i="5"/>
  <c r="EL286" i="5"/>
  <c r="EK286" i="5"/>
  <c r="EJ286" i="5"/>
  <c r="EI286" i="5"/>
  <c r="BB286" i="5"/>
  <c r="BA286" i="5"/>
  <c r="AZ286" i="5"/>
  <c r="AY286" i="5"/>
  <c r="AX286" i="5"/>
  <c r="AW286" i="5"/>
  <c r="AV286" i="5"/>
  <c r="AU286" i="5"/>
  <c r="AT286" i="5"/>
  <c r="AS286" i="5"/>
  <c r="AR286" i="5"/>
  <c r="AQ286" i="5"/>
  <c r="AP286" i="5"/>
  <c r="AO286" i="5"/>
  <c r="AN286" i="5"/>
  <c r="AM286" i="5"/>
  <c r="AL286" i="5"/>
  <c r="AK286" i="5"/>
  <c r="AJ286" i="5"/>
  <c r="AI286" i="5"/>
  <c r="AH286" i="5"/>
  <c r="AG286" i="5"/>
  <c r="AF286" i="5"/>
  <c r="AE286" i="5"/>
  <c r="AD286" i="5"/>
  <c r="AC286" i="5"/>
  <c r="AB286" i="5"/>
  <c r="AA286" i="5"/>
  <c r="Z286" i="5"/>
  <c r="Y286" i="5"/>
  <c r="X286" i="5"/>
  <c r="W286" i="5"/>
  <c r="V286" i="5"/>
  <c r="U286" i="5"/>
  <c r="T286" i="5"/>
  <c r="S286" i="5"/>
  <c r="R286" i="5"/>
  <c r="Q286" i="5"/>
  <c r="I286" i="5"/>
  <c r="H286" i="5"/>
  <c r="G286" i="5"/>
  <c r="ET281" i="5"/>
  <c r="ES281" i="5"/>
  <c r="ER281" i="5"/>
  <c r="EQ281" i="5"/>
  <c r="EP281" i="5"/>
  <c r="EO281" i="5"/>
  <c r="EN281" i="5"/>
  <c r="EM281" i="5"/>
  <c r="EL281" i="5"/>
  <c r="EK281" i="5"/>
  <c r="EJ281" i="5"/>
  <c r="EI281" i="5"/>
  <c r="BB281" i="5"/>
  <c r="BA281" i="5"/>
  <c r="AZ281" i="5"/>
  <c r="AY281" i="5"/>
  <c r="AX281" i="5"/>
  <c r="AW281" i="5"/>
  <c r="AV281" i="5"/>
  <c r="AU281" i="5"/>
  <c r="AT281" i="5"/>
  <c r="AS281" i="5"/>
  <c r="AR281" i="5"/>
  <c r="AQ281" i="5"/>
  <c r="AP281" i="5"/>
  <c r="AO281" i="5"/>
  <c r="AN281" i="5"/>
  <c r="AM281" i="5"/>
  <c r="AL281" i="5"/>
  <c r="AK281" i="5"/>
  <c r="AJ281" i="5"/>
  <c r="AI281" i="5"/>
  <c r="AH281" i="5"/>
  <c r="AG281" i="5"/>
  <c r="AF281" i="5"/>
  <c r="AE281" i="5"/>
  <c r="AD281" i="5"/>
  <c r="AC281" i="5"/>
  <c r="AB281" i="5"/>
  <c r="AA281" i="5"/>
  <c r="Z281" i="5"/>
  <c r="Y281" i="5"/>
  <c r="X281" i="5"/>
  <c r="W281" i="5"/>
  <c r="V281" i="5"/>
  <c r="U281" i="5"/>
  <c r="T281" i="5"/>
  <c r="S281" i="5"/>
  <c r="R281" i="5"/>
  <c r="Q281" i="5"/>
  <c r="I281" i="5"/>
  <c r="H281" i="5"/>
  <c r="G281" i="5"/>
  <c r="ET280" i="5"/>
  <c r="ES280" i="5"/>
  <c r="ER280" i="5"/>
  <c r="EQ280" i="5"/>
  <c r="EP280" i="5"/>
  <c r="EO280" i="5"/>
  <c r="EN280" i="5"/>
  <c r="EM280" i="5"/>
  <c r="EL280" i="5"/>
  <c r="EK280" i="5"/>
  <c r="EJ280" i="5"/>
  <c r="EI280" i="5"/>
  <c r="BB280" i="5"/>
  <c r="BA280" i="5"/>
  <c r="AZ280" i="5"/>
  <c r="AY280" i="5"/>
  <c r="AX280" i="5"/>
  <c r="AW280" i="5"/>
  <c r="AV280" i="5"/>
  <c r="AU280" i="5"/>
  <c r="AT280" i="5"/>
  <c r="AS280" i="5"/>
  <c r="AR280" i="5"/>
  <c r="AQ280" i="5"/>
  <c r="AP280" i="5"/>
  <c r="AO280" i="5"/>
  <c r="AN280" i="5"/>
  <c r="AM280" i="5"/>
  <c r="AL280" i="5"/>
  <c r="AK280" i="5"/>
  <c r="AJ280" i="5"/>
  <c r="AI280" i="5"/>
  <c r="AH280" i="5"/>
  <c r="AG280" i="5"/>
  <c r="AF280" i="5"/>
  <c r="AE280" i="5"/>
  <c r="AD280" i="5"/>
  <c r="AC280" i="5"/>
  <c r="AB280" i="5"/>
  <c r="AA280" i="5"/>
  <c r="Z280" i="5"/>
  <c r="Y280" i="5"/>
  <c r="X280" i="5"/>
  <c r="W280" i="5"/>
  <c r="V280" i="5"/>
  <c r="U280" i="5"/>
  <c r="T280" i="5"/>
  <c r="S280" i="5"/>
  <c r="R280" i="5"/>
  <c r="Q280" i="5"/>
  <c r="I280" i="5"/>
  <c r="H280" i="5"/>
  <c r="G280" i="5"/>
  <c r="ET275" i="5"/>
  <c r="ES275" i="5"/>
  <c r="ER275" i="5"/>
  <c r="EQ275" i="5"/>
  <c r="EQ20" i="5" s="1"/>
  <c r="EP275" i="5"/>
  <c r="EO275" i="5"/>
  <c r="EN275" i="5"/>
  <c r="EM275" i="5"/>
  <c r="EM20" i="5" s="1"/>
  <c r="EL275" i="5"/>
  <c r="EK275" i="5"/>
  <c r="EJ275" i="5"/>
  <c r="EI275" i="5"/>
  <c r="EI20" i="5" s="1"/>
  <c r="BB275" i="5"/>
  <c r="BA275" i="5"/>
  <c r="AZ275" i="5"/>
  <c r="AZ20" i="5" s="1"/>
  <c r="AY275" i="5"/>
  <c r="AY20" i="5" s="1"/>
  <c r="AX275" i="5"/>
  <c r="AW275" i="5"/>
  <c r="AV275" i="5"/>
  <c r="AU275" i="5"/>
  <c r="AU20" i="5" s="1"/>
  <c r="AT275" i="5"/>
  <c r="AS275" i="5"/>
  <c r="AR275" i="5"/>
  <c r="AQ275" i="5"/>
  <c r="AQ20" i="5" s="1"/>
  <c r="AP275" i="5"/>
  <c r="AO275" i="5"/>
  <c r="AN275" i="5"/>
  <c r="AM275" i="5"/>
  <c r="AM20" i="5" s="1"/>
  <c r="AL275" i="5"/>
  <c r="AK275" i="5"/>
  <c r="AJ275" i="5"/>
  <c r="AI275" i="5"/>
  <c r="AI20" i="5" s="1"/>
  <c r="AH275" i="5"/>
  <c r="AG275" i="5"/>
  <c r="AF275" i="5"/>
  <c r="AE275" i="5"/>
  <c r="AE20" i="5" s="1"/>
  <c r="AD275" i="5"/>
  <c r="AC275" i="5"/>
  <c r="AB275" i="5"/>
  <c r="AA275" i="5"/>
  <c r="AA20" i="5" s="1"/>
  <c r="Z275" i="5"/>
  <c r="Y275" i="5"/>
  <c r="X275" i="5"/>
  <c r="W275" i="5"/>
  <c r="W20" i="5" s="1"/>
  <c r="V275" i="5"/>
  <c r="U275" i="5"/>
  <c r="T275" i="5"/>
  <c r="T20" i="5" s="1"/>
  <c r="S275" i="5"/>
  <c r="S278" i="5" s="1"/>
  <c r="T262" i="5"/>
  <c r="U262" i="5" s="1"/>
  <c r="V262" i="5" s="1"/>
  <c r="W262" i="5" s="1"/>
  <c r="X262" i="5" s="1"/>
  <c r="Y262" i="5" s="1"/>
  <c r="Z262" i="5" s="1"/>
  <c r="AA262" i="5" s="1"/>
  <c r="AB262" i="5" s="1"/>
  <c r="AC262" i="5" s="1"/>
  <c r="AD262" i="5" s="1"/>
  <c r="AE262" i="5" s="1"/>
  <c r="AF262" i="5" s="1"/>
  <c r="AG262" i="5" s="1"/>
  <c r="AH262" i="5" s="1"/>
  <c r="AI262" i="5" s="1"/>
  <c r="AJ262" i="5" s="1"/>
  <c r="AK262" i="5" s="1"/>
  <c r="AL262" i="5" s="1"/>
  <c r="AM262" i="5" s="1"/>
  <c r="AN262" i="5" s="1"/>
  <c r="AO262" i="5" s="1"/>
  <c r="AP262" i="5" s="1"/>
  <c r="AQ262" i="5" s="1"/>
  <c r="AR262" i="5" s="1"/>
  <c r="AS262" i="5" s="1"/>
  <c r="AT262" i="5" s="1"/>
  <c r="AU262" i="5" s="1"/>
  <c r="AV262" i="5" s="1"/>
  <c r="AW262" i="5" s="1"/>
  <c r="AX262" i="5" s="1"/>
  <c r="AY262" i="5" s="1"/>
  <c r="AZ262" i="5" s="1"/>
  <c r="BA262" i="5" s="1"/>
  <c r="BB262" i="5" s="1"/>
  <c r="BC262" i="5" s="1"/>
  <c r="BD262" i="5" s="1"/>
  <c r="BE262" i="5" s="1"/>
  <c r="BF262" i="5" s="1"/>
  <c r="BG262" i="5" s="1"/>
  <c r="BH262" i="5" s="1"/>
  <c r="BI262" i="5" s="1"/>
  <c r="BJ262" i="5" s="1"/>
  <c r="BK262" i="5" s="1"/>
  <c r="BL262" i="5" s="1"/>
  <c r="BM262" i="5" s="1"/>
  <c r="BN262" i="5" s="1"/>
  <c r="BO262" i="5" s="1"/>
  <c r="BP262" i="5" s="1"/>
  <c r="BQ262" i="5" s="1"/>
  <c r="BR262" i="5" s="1"/>
  <c r="BS262" i="5" s="1"/>
  <c r="BT262" i="5" s="1"/>
  <c r="BU262" i="5" s="1"/>
  <c r="BV262" i="5" s="1"/>
  <c r="BW262" i="5" s="1"/>
  <c r="BX262" i="5" s="1"/>
  <c r="BY262" i="5" s="1"/>
  <c r="BZ262" i="5" s="1"/>
  <c r="CA262" i="5" s="1"/>
  <c r="CB262" i="5" s="1"/>
  <c r="CC262" i="5" s="1"/>
  <c r="CD262" i="5" s="1"/>
  <c r="CE262" i="5" s="1"/>
  <c r="CF262" i="5" s="1"/>
  <c r="CG262" i="5" s="1"/>
  <c r="CH262" i="5" s="1"/>
  <c r="CI262" i="5" s="1"/>
  <c r="CJ262" i="5" s="1"/>
  <c r="CK262" i="5" s="1"/>
  <c r="CL262" i="5" s="1"/>
  <c r="CM262" i="5" s="1"/>
  <c r="CN262" i="5" s="1"/>
  <c r="CO262" i="5" s="1"/>
  <c r="CP262" i="5" s="1"/>
  <c r="CQ262" i="5" s="1"/>
  <c r="CR262" i="5" s="1"/>
  <c r="CS262" i="5" s="1"/>
  <c r="CT262" i="5" s="1"/>
  <c r="CU262" i="5" s="1"/>
  <c r="CV262" i="5" s="1"/>
  <c r="CW262" i="5" s="1"/>
  <c r="CX262" i="5" s="1"/>
  <c r="CY262" i="5" s="1"/>
  <c r="CZ262" i="5" s="1"/>
  <c r="DA262" i="5" s="1"/>
  <c r="DB262" i="5" s="1"/>
  <c r="DC262" i="5" s="1"/>
  <c r="DD262" i="5" s="1"/>
  <c r="DE262" i="5" s="1"/>
  <c r="DF262" i="5" s="1"/>
  <c r="DG262" i="5" s="1"/>
  <c r="DH262" i="5" s="1"/>
  <c r="DI262" i="5" s="1"/>
  <c r="DJ262" i="5" s="1"/>
  <c r="DK262" i="5" s="1"/>
  <c r="DL262" i="5" s="1"/>
  <c r="DM262" i="5" s="1"/>
  <c r="DN262" i="5" s="1"/>
  <c r="DO262" i="5" s="1"/>
  <c r="DP262" i="5" s="1"/>
  <c r="DQ262" i="5" s="1"/>
  <c r="DR262" i="5" s="1"/>
  <c r="DS262" i="5" s="1"/>
  <c r="DT262" i="5" s="1"/>
  <c r="DU262" i="5" s="1"/>
  <c r="DV262" i="5" s="1"/>
  <c r="DW262" i="5" s="1"/>
  <c r="DX262" i="5" s="1"/>
  <c r="DY262" i="5" s="1"/>
  <c r="DZ262" i="5" s="1"/>
  <c r="EA262" i="5" s="1"/>
  <c r="EB262" i="5" s="1"/>
  <c r="EC262" i="5" s="1"/>
  <c r="ED262" i="5" s="1"/>
  <c r="EE262" i="5" s="1"/>
  <c r="EF262" i="5" s="1"/>
  <c r="EG262" i="5" s="1"/>
  <c r="EH262" i="5" s="1"/>
  <c r="EI262" i="5" s="1"/>
  <c r="EJ262" i="5" s="1"/>
  <c r="EK262" i="5" s="1"/>
  <c r="EL262" i="5" s="1"/>
  <c r="EM262" i="5" s="1"/>
  <c r="EN262" i="5" s="1"/>
  <c r="EO262" i="5" s="1"/>
  <c r="EP262" i="5" s="1"/>
  <c r="EQ262" i="5" s="1"/>
  <c r="ER262" i="5" s="1"/>
  <c r="ES262" i="5" s="1"/>
  <c r="ET262" i="5" s="1"/>
  <c r="ET261" i="5"/>
  <c r="ES261" i="5"/>
  <c r="ER261" i="5"/>
  <c r="EQ261" i="5"/>
  <c r="EP261" i="5"/>
  <c r="EO261" i="5"/>
  <c r="EN261" i="5"/>
  <c r="EM261" i="5"/>
  <c r="EL261" i="5"/>
  <c r="EK261" i="5"/>
  <c r="EJ261" i="5"/>
  <c r="EI261" i="5"/>
  <c r="BB261" i="5"/>
  <c r="BA261" i="5"/>
  <c r="AZ261" i="5"/>
  <c r="AY261" i="5"/>
  <c r="AX261" i="5"/>
  <c r="AW261" i="5"/>
  <c r="AV261" i="5"/>
  <c r="AU261" i="5"/>
  <c r="AT261" i="5"/>
  <c r="AS261" i="5"/>
  <c r="AR261" i="5"/>
  <c r="AQ261" i="5"/>
  <c r="AP261" i="5"/>
  <c r="AO261" i="5"/>
  <c r="AN261" i="5"/>
  <c r="AM261" i="5"/>
  <c r="AL261" i="5"/>
  <c r="AK261" i="5"/>
  <c r="AJ261" i="5"/>
  <c r="AI261" i="5"/>
  <c r="AH261" i="5"/>
  <c r="AG261" i="5"/>
  <c r="AF261" i="5"/>
  <c r="AE261" i="5"/>
  <c r="AD261" i="5"/>
  <c r="AC261" i="5"/>
  <c r="AB261" i="5"/>
  <c r="AA261" i="5"/>
  <c r="Z261" i="5"/>
  <c r="Y261" i="5"/>
  <c r="X261" i="5"/>
  <c r="W261" i="5"/>
  <c r="V261" i="5"/>
  <c r="U261" i="5"/>
  <c r="T261" i="5"/>
  <c r="S261" i="5"/>
  <c r="ET245" i="5"/>
  <c r="ET248" i="5" s="1"/>
  <c r="ES245" i="5"/>
  <c r="ES248" i="5" s="1"/>
  <c r="ER245" i="5"/>
  <c r="ER248" i="5" s="1"/>
  <c r="EQ245" i="5"/>
  <c r="EQ248" i="5" s="1"/>
  <c r="EP245" i="5"/>
  <c r="EP248" i="5" s="1"/>
  <c r="EO245" i="5"/>
  <c r="EO248" i="5" s="1"/>
  <c r="EN245" i="5"/>
  <c r="EN248" i="5" s="1"/>
  <c r="EM245" i="5"/>
  <c r="EL245" i="5"/>
  <c r="EK245" i="5"/>
  <c r="EJ245" i="5"/>
  <c r="EI245" i="5"/>
  <c r="BB245" i="5"/>
  <c r="BA245" i="5"/>
  <c r="AZ245" i="5"/>
  <c r="AY245" i="5"/>
  <c r="AX245" i="5"/>
  <c r="AW245" i="5"/>
  <c r="AV245" i="5"/>
  <c r="AU245" i="5"/>
  <c r="AT245" i="5"/>
  <c r="AS245" i="5"/>
  <c r="AR245" i="5"/>
  <c r="AQ245" i="5"/>
  <c r="AP245" i="5"/>
  <c r="AO245" i="5"/>
  <c r="AN245" i="5"/>
  <c r="AM245" i="5"/>
  <c r="AL245" i="5"/>
  <c r="AK245" i="5"/>
  <c r="AJ245" i="5"/>
  <c r="AI245" i="5"/>
  <c r="AH245" i="5"/>
  <c r="AG245" i="5"/>
  <c r="AF245" i="5"/>
  <c r="AE245" i="5"/>
  <c r="AD245" i="5"/>
  <c r="AC245" i="5"/>
  <c r="AB245" i="5"/>
  <c r="AA245" i="5"/>
  <c r="Z245" i="5"/>
  <c r="Y245" i="5"/>
  <c r="X245" i="5"/>
  <c r="W245" i="5"/>
  <c r="V245" i="5"/>
  <c r="U245" i="5"/>
  <c r="T245" i="5"/>
  <c r="S245" i="5"/>
  <c r="R245" i="5"/>
  <c r="Q245" i="5"/>
  <c r="I245" i="5"/>
  <c r="H245" i="5"/>
  <c r="G245" i="5"/>
  <c r="ET244" i="5"/>
  <c r="ET247" i="5" s="1"/>
  <c r="ES244" i="5"/>
  <c r="ES247" i="5" s="1"/>
  <c r="ER244" i="5"/>
  <c r="ER247" i="5" s="1"/>
  <c r="EQ244" i="5"/>
  <c r="EQ247" i="5" s="1"/>
  <c r="EP244" i="5"/>
  <c r="EP247" i="5" s="1"/>
  <c r="EO244" i="5"/>
  <c r="EO247" i="5" s="1"/>
  <c r="EN244" i="5"/>
  <c r="EN247" i="5" s="1"/>
  <c r="EM244" i="5"/>
  <c r="EL244" i="5"/>
  <c r="EK244" i="5"/>
  <c r="EJ244" i="5"/>
  <c r="EI244" i="5"/>
  <c r="BB244" i="5"/>
  <c r="BA244" i="5"/>
  <c r="AZ244" i="5"/>
  <c r="AY244" i="5"/>
  <c r="AX244" i="5"/>
  <c r="AW244" i="5"/>
  <c r="AV244" i="5"/>
  <c r="AU244" i="5"/>
  <c r="AT244" i="5"/>
  <c r="AS244" i="5"/>
  <c r="AR244" i="5"/>
  <c r="AQ244" i="5"/>
  <c r="AP244" i="5"/>
  <c r="AO244" i="5"/>
  <c r="AN244" i="5"/>
  <c r="AM244" i="5"/>
  <c r="AL244" i="5"/>
  <c r="AK244" i="5"/>
  <c r="AJ244" i="5"/>
  <c r="AI244" i="5"/>
  <c r="AH244" i="5"/>
  <c r="AG244" i="5"/>
  <c r="AF244" i="5"/>
  <c r="AE244" i="5"/>
  <c r="AD244" i="5"/>
  <c r="AC244" i="5"/>
  <c r="AB244" i="5"/>
  <c r="AA244" i="5"/>
  <c r="Z244" i="5"/>
  <c r="Y244" i="5"/>
  <c r="X244" i="5"/>
  <c r="W244" i="5"/>
  <c r="V244" i="5"/>
  <c r="U244" i="5"/>
  <c r="T244" i="5"/>
  <c r="S244" i="5"/>
  <c r="R244" i="5"/>
  <c r="Q244" i="5"/>
  <c r="I244" i="5"/>
  <c r="H244" i="5"/>
  <c r="G244" i="5"/>
  <c r="ET239" i="5"/>
  <c r="ES239" i="5"/>
  <c r="ER239" i="5"/>
  <c r="EQ239" i="5"/>
  <c r="EP239" i="5"/>
  <c r="EO239" i="5"/>
  <c r="EN239" i="5"/>
  <c r="EM239" i="5"/>
  <c r="EL239" i="5"/>
  <c r="EK239" i="5"/>
  <c r="EJ239" i="5"/>
  <c r="EI239" i="5"/>
  <c r="BB239" i="5"/>
  <c r="BA239" i="5"/>
  <c r="AZ239" i="5"/>
  <c r="AY239" i="5"/>
  <c r="AX239" i="5"/>
  <c r="AW239" i="5"/>
  <c r="AV239" i="5"/>
  <c r="AU239" i="5"/>
  <c r="AT239" i="5"/>
  <c r="AS239" i="5"/>
  <c r="AR239" i="5"/>
  <c r="AQ239" i="5"/>
  <c r="AP239" i="5"/>
  <c r="AO239" i="5"/>
  <c r="AN239" i="5"/>
  <c r="AM239" i="5"/>
  <c r="AL239" i="5"/>
  <c r="AK239" i="5"/>
  <c r="AJ239" i="5"/>
  <c r="AI239" i="5"/>
  <c r="AH239" i="5"/>
  <c r="AG239" i="5"/>
  <c r="AF239" i="5"/>
  <c r="AE239" i="5"/>
  <c r="AD239" i="5"/>
  <c r="AC239" i="5"/>
  <c r="AB239" i="5"/>
  <c r="AA239" i="5"/>
  <c r="Z239" i="5"/>
  <c r="Y239" i="5"/>
  <c r="X239" i="5"/>
  <c r="W239" i="5"/>
  <c r="V239" i="5"/>
  <c r="U239" i="5"/>
  <c r="T239" i="5"/>
  <c r="S239" i="5"/>
  <c r="R239" i="5"/>
  <c r="Q239" i="5"/>
  <c r="I239" i="5"/>
  <c r="H239" i="5"/>
  <c r="G239" i="5"/>
  <c r="ET238" i="5"/>
  <c r="ES238" i="5"/>
  <c r="ER238" i="5"/>
  <c r="EQ238" i="5"/>
  <c r="EP238" i="5"/>
  <c r="EO238" i="5"/>
  <c r="EN238" i="5"/>
  <c r="EM238" i="5"/>
  <c r="EL238" i="5"/>
  <c r="EK238" i="5"/>
  <c r="EJ238" i="5"/>
  <c r="EI238" i="5"/>
  <c r="BB238" i="5"/>
  <c r="BA238" i="5"/>
  <c r="AZ238" i="5"/>
  <c r="AY238" i="5"/>
  <c r="AX238" i="5"/>
  <c r="AW238" i="5"/>
  <c r="AV238" i="5"/>
  <c r="AU238" i="5"/>
  <c r="AT238" i="5"/>
  <c r="AS238" i="5"/>
  <c r="AR238" i="5"/>
  <c r="AQ238" i="5"/>
  <c r="AP238" i="5"/>
  <c r="AO238" i="5"/>
  <c r="AN238" i="5"/>
  <c r="AM238" i="5"/>
  <c r="AL238" i="5"/>
  <c r="AK238" i="5"/>
  <c r="AJ238" i="5"/>
  <c r="AI238" i="5"/>
  <c r="AH238" i="5"/>
  <c r="AG238" i="5"/>
  <c r="AF238" i="5"/>
  <c r="AE238" i="5"/>
  <c r="AD238" i="5"/>
  <c r="AC238" i="5"/>
  <c r="AB238" i="5"/>
  <c r="AA238" i="5"/>
  <c r="Z238" i="5"/>
  <c r="Y238" i="5"/>
  <c r="X238" i="5"/>
  <c r="W238" i="5"/>
  <c r="V238" i="5"/>
  <c r="U238" i="5"/>
  <c r="T238" i="5"/>
  <c r="S238" i="5"/>
  <c r="R238" i="5"/>
  <c r="Q238" i="5"/>
  <c r="I238" i="5"/>
  <c r="H238" i="5"/>
  <c r="G238" i="5"/>
  <c r="ET233" i="5"/>
  <c r="ES233" i="5"/>
  <c r="ER233" i="5"/>
  <c r="ER20" i="5" s="1"/>
  <c r="EQ233" i="5"/>
  <c r="EP233" i="5"/>
  <c r="EO233" i="5"/>
  <c r="EN233" i="5"/>
  <c r="EM233" i="5"/>
  <c r="EL233" i="5"/>
  <c r="EK233" i="5"/>
  <c r="EJ233" i="5"/>
  <c r="EJ20" i="5" s="1"/>
  <c r="EI233" i="5"/>
  <c r="BB233" i="5"/>
  <c r="BA233" i="5"/>
  <c r="AZ233" i="5"/>
  <c r="AY233" i="5"/>
  <c r="AX233" i="5"/>
  <c r="AW233" i="5"/>
  <c r="AV233" i="5"/>
  <c r="AV20" i="5" s="1"/>
  <c r="AU233" i="5"/>
  <c r="AT233" i="5"/>
  <c r="AS233" i="5"/>
  <c r="AR233" i="5"/>
  <c r="AR20" i="5" s="1"/>
  <c r="AQ233" i="5"/>
  <c r="AP233" i="5"/>
  <c r="AO233" i="5"/>
  <c r="AN233" i="5"/>
  <c r="AN20" i="5" s="1"/>
  <c r="AM233" i="5"/>
  <c r="AL233" i="5"/>
  <c r="AK233" i="5"/>
  <c r="AJ233" i="5"/>
  <c r="AJ20" i="5" s="1"/>
  <c r="AI233" i="5"/>
  <c r="AH233" i="5"/>
  <c r="AG233" i="5"/>
  <c r="AF233" i="5"/>
  <c r="AF20" i="5" s="1"/>
  <c r="AE233" i="5"/>
  <c r="AD233" i="5"/>
  <c r="AC233" i="5"/>
  <c r="AB233" i="5"/>
  <c r="AA233" i="5"/>
  <c r="Z233" i="5"/>
  <c r="Y233" i="5"/>
  <c r="X233" i="5"/>
  <c r="X20" i="5" s="1"/>
  <c r="W233" i="5"/>
  <c r="V233" i="5"/>
  <c r="U233" i="5"/>
  <c r="T233" i="5"/>
  <c r="S233" i="5"/>
  <c r="S236" i="5" s="1"/>
  <c r="T220" i="5"/>
  <c r="U220" i="5" s="1"/>
  <c r="V220" i="5" s="1"/>
  <c r="W220" i="5" s="1"/>
  <c r="X220" i="5" s="1"/>
  <c r="Y220" i="5" s="1"/>
  <c r="Z220" i="5" s="1"/>
  <c r="AA220" i="5" s="1"/>
  <c r="AB220" i="5" s="1"/>
  <c r="AC220" i="5" s="1"/>
  <c r="AD220" i="5" s="1"/>
  <c r="AE220" i="5" s="1"/>
  <c r="AF220" i="5" s="1"/>
  <c r="AG220" i="5" s="1"/>
  <c r="AH220" i="5" s="1"/>
  <c r="AI220" i="5" s="1"/>
  <c r="AJ220" i="5" s="1"/>
  <c r="AK220" i="5" s="1"/>
  <c r="AL220" i="5" s="1"/>
  <c r="AM220" i="5" s="1"/>
  <c r="AN220" i="5" s="1"/>
  <c r="AO220" i="5" s="1"/>
  <c r="AP220" i="5" s="1"/>
  <c r="AQ220" i="5" s="1"/>
  <c r="AR220" i="5" s="1"/>
  <c r="AS220" i="5" s="1"/>
  <c r="AT220" i="5" s="1"/>
  <c r="AU220" i="5" s="1"/>
  <c r="AV220" i="5" s="1"/>
  <c r="AW220" i="5" s="1"/>
  <c r="AX220" i="5" s="1"/>
  <c r="AY220" i="5" s="1"/>
  <c r="AZ220" i="5" s="1"/>
  <c r="BA220" i="5" s="1"/>
  <c r="BB220" i="5" s="1"/>
  <c r="BC220" i="5" s="1"/>
  <c r="BD220" i="5" s="1"/>
  <c r="BE220" i="5" s="1"/>
  <c r="BF220" i="5" s="1"/>
  <c r="BG220" i="5" s="1"/>
  <c r="BH220" i="5" s="1"/>
  <c r="BI220" i="5" s="1"/>
  <c r="BJ220" i="5" s="1"/>
  <c r="BK220" i="5" s="1"/>
  <c r="BL220" i="5" s="1"/>
  <c r="BM220" i="5" s="1"/>
  <c r="BN220" i="5" s="1"/>
  <c r="BO220" i="5" s="1"/>
  <c r="BP220" i="5" s="1"/>
  <c r="BQ220" i="5" s="1"/>
  <c r="BR220" i="5" s="1"/>
  <c r="BS220" i="5" s="1"/>
  <c r="BT220" i="5" s="1"/>
  <c r="BU220" i="5" s="1"/>
  <c r="BV220" i="5" s="1"/>
  <c r="BW220" i="5" s="1"/>
  <c r="BX220" i="5" s="1"/>
  <c r="BY220" i="5" s="1"/>
  <c r="BZ220" i="5" s="1"/>
  <c r="CA220" i="5" s="1"/>
  <c r="CB220" i="5" s="1"/>
  <c r="CC220" i="5" s="1"/>
  <c r="CD220" i="5" s="1"/>
  <c r="CE220" i="5" s="1"/>
  <c r="CF220" i="5" s="1"/>
  <c r="CG220" i="5" s="1"/>
  <c r="CH220" i="5" s="1"/>
  <c r="CI220" i="5" s="1"/>
  <c r="CJ220" i="5" s="1"/>
  <c r="CK220" i="5" s="1"/>
  <c r="CL220" i="5" s="1"/>
  <c r="CM220" i="5" s="1"/>
  <c r="CN220" i="5" s="1"/>
  <c r="CO220" i="5" s="1"/>
  <c r="CP220" i="5" s="1"/>
  <c r="CQ220" i="5" s="1"/>
  <c r="CR220" i="5" s="1"/>
  <c r="CS220" i="5" s="1"/>
  <c r="CT220" i="5" s="1"/>
  <c r="CU220" i="5" s="1"/>
  <c r="CV220" i="5" s="1"/>
  <c r="CW220" i="5" s="1"/>
  <c r="CX220" i="5" s="1"/>
  <c r="CY220" i="5" s="1"/>
  <c r="CZ220" i="5" s="1"/>
  <c r="DA220" i="5" s="1"/>
  <c r="DB220" i="5" s="1"/>
  <c r="DC220" i="5" s="1"/>
  <c r="DD220" i="5" s="1"/>
  <c r="DE220" i="5" s="1"/>
  <c r="DF220" i="5" s="1"/>
  <c r="DG220" i="5" s="1"/>
  <c r="DH220" i="5" s="1"/>
  <c r="DI220" i="5" s="1"/>
  <c r="DJ220" i="5" s="1"/>
  <c r="DK220" i="5" s="1"/>
  <c r="DL220" i="5" s="1"/>
  <c r="DM220" i="5" s="1"/>
  <c r="DN220" i="5" s="1"/>
  <c r="DO220" i="5" s="1"/>
  <c r="DP220" i="5" s="1"/>
  <c r="DQ220" i="5" s="1"/>
  <c r="DR220" i="5" s="1"/>
  <c r="DS220" i="5" s="1"/>
  <c r="DT220" i="5" s="1"/>
  <c r="DU220" i="5" s="1"/>
  <c r="DV220" i="5" s="1"/>
  <c r="DW220" i="5" s="1"/>
  <c r="DX220" i="5" s="1"/>
  <c r="DY220" i="5" s="1"/>
  <c r="DZ220" i="5" s="1"/>
  <c r="EA220" i="5" s="1"/>
  <c r="EB220" i="5" s="1"/>
  <c r="EC220" i="5" s="1"/>
  <c r="ED220" i="5" s="1"/>
  <c r="EE220" i="5" s="1"/>
  <c r="EF220" i="5" s="1"/>
  <c r="EG220" i="5" s="1"/>
  <c r="EH220" i="5" s="1"/>
  <c r="EI220" i="5" s="1"/>
  <c r="EJ220" i="5" s="1"/>
  <c r="EK220" i="5" s="1"/>
  <c r="EL220" i="5" s="1"/>
  <c r="EM220" i="5" s="1"/>
  <c r="EN220" i="5" s="1"/>
  <c r="EO220" i="5" s="1"/>
  <c r="EP220" i="5" s="1"/>
  <c r="EQ220" i="5" s="1"/>
  <c r="ER220" i="5" s="1"/>
  <c r="ES220" i="5" s="1"/>
  <c r="ET220" i="5" s="1"/>
  <c r="ET219" i="5"/>
  <c r="ES219" i="5"/>
  <c r="ER219" i="5"/>
  <c r="EQ219" i="5"/>
  <c r="EP219" i="5"/>
  <c r="EO219" i="5"/>
  <c r="EN219" i="5"/>
  <c r="EM219" i="5"/>
  <c r="EL219" i="5"/>
  <c r="EK219" i="5"/>
  <c r="EJ219" i="5"/>
  <c r="EI219" i="5"/>
  <c r="BB219" i="5"/>
  <c r="BA219" i="5"/>
  <c r="AZ219" i="5"/>
  <c r="AY219" i="5"/>
  <c r="AX219" i="5"/>
  <c r="AW219" i="5"/>
  <c r="AV219" i="5"/>
  <c r="AU219" i="5"/>
  <c r="AT219" i="5"/>
  <c r="AS219" i="5"/>
  <c r="AR219" i="5"/>
  <c r="AQ219" i="5"/>
  <c r="AP219" i="5"/>
  <c r="AO219" i="5"/>
  <c r="AN219" i="5"/>
  <c r="AM219" i="5"/>
  <c r="AL219" i="5"/>
  <c r="AK219" i="5"/>
  <c r="AJ219" i="5"/>
  <c r="AI219" i="5"/>
  <c r="AH219" i="5"/>
  <c r="AG219" i="5"/>
  <c r="AF219" i="5"/>
  <c r="AE219" i="5"/>
  <c r="AD219" i="5"/>
  <c r="AC219" i="5"/>
  <c r="AB219" i="5"/>
  <c r="AA219" i="5"/>
  <c r="Z219" i="5"/>
  <c r="Y219" i="5"/>
  <c r="X219" i="5"/>
  <c r="W219" i="5"/>
  <c r="V219" i="5"/>
  <c r="U219" i="5"/>
  <c r="T219" i="5"/>
  <c r="S219" i="5"/>
  <c r="ET203" i="5"/>
  <c r="ET206" i="5" s="1"/>
  <c r="ES203" i="5"/>
  <c r="ES206" i="5" s="1"/>
  <c r="ER203" i="5"/>
  <c r="ER206" i="5" s="1"/>
  <c r="EQ203" i="5"/>
  <c r="EQ206" i="5" s="1"/>
  <c r="EP203" i="5"/>
  <c r="EP206" i="5" s="1"/>
  <c r="EO203" i="5"/>
  <c r="EO206" i="5" s="1"/>
  <c r="EN203" i="5"/>
  <c r="EN206" i="5" s="1"/>
  <c r="EM203" i="5"/>
  <c r="EL203" i="5"/>
  <c r="EK203" i="5"/>
  <c r="EJ203" i="5"/>
  <c r="EI203" i="5"/>
  <c r="BB203" i="5"/>
  <c r="BA203" i="5"/>
  <c r="AZ203" i="5"/>
  <c r="AY203" i="5"/>
  <c r="AX203" i="5"/>
  <c r="AW203" i="5"/>
  <c r="AV203" i="5"/>
  <c r="AU203" i="5"/>
  <c r="AT203" i="5"/>
  <c r="AS203" i="5"/>
  <c r="AR203" i="5"/>
  <c r="AQ203" i="5"/>
  <c r="AP203" i="5"/>
  <c r="AO203" i="5"/>
  <c r="AN203" i="5"/>
  <c r="AM203" i="5"/>
  <c r="AL203" i="5"/>
  <c r="AK203" i="5"/>
  <c r="AJ203" i="5"/>
  <c r="AI203" i="5"/>
  <c r="AH203" i="5"/>
  <c r="AG203" i="5"/>
  <c r="AF203" i="5"/>
  <c r="AE203" i="5"/>
  <c r="AD203" i="5"/>
  <c r="AC203" i="5"/>
  <c r="AB203" i="5"/>
  <c r="AA203" i="5"/>
  <c r="Z203" i="5"/>
  <c r="Y203" i="5"/>
  <c r="X203" i="5"/>
  <c r="W203" i="5"/>
  <c r="V203" i="5"/>
  <c r="U203" i="5"/>
  <c r="T203" i="5"/>
  <c r="S203" i="5"/>
  <c r="R203" i="5"/>
  <c r="Q203" i="5"/>
  <c r="I203" i="5"/>
  <c r="H203" i="5"/>
  <c r="G203" i="5"/>
  <c r="ET202" i="5"/>
  <c r="ET205" i="5" s="1"/>
  <c r="ES202" i="5"/>
  <c r="ES205" i="5" s="1"/>
  <c r="ER202" i="5"/>
  <c r="ER205" i="5" s="1"/>
  <c r="EQ202" i="5"/>
  <c r="EQ205" i="5" s="1"/>
  <c r="EP202" i="5"/>
  <c r="EP205" i="5" s="1"/>
  <c r="EO202" i="5"/>
  <c r="EO205" i="5" s="1"/>
  <c r="EN202" i="5"/>
  <c r="EN205" i="5" s="1"/>
  <c r="EM202" i="5"/>
  <c r="EL202" i="5"/>
  <c r="EK202" i="5"/>
  <c r="EJ202" i="5"/>
  <c r="EI202" i="5"/>
  <c r="BB202" i="5"/>
  <c r="BA202" i="5"/>
  <c r="AZ202" i="5"/>
  <c r="AY202" i="5"/>
  <c r="AX202" i="5"/>
  <c r="AW202" i="5"/>
  <c r="AV202" i="5"/>
  <c r="AU202" i="5"/>
  <c r="AT202" i="5"/>
  <c r="AS202" i="5"/>
  <c r="AR202" i="5"/>
  <c r="AQ202" i="5"/>
  <c r="AP202" i="5"/>
  <c r="AO202" i="5"/>
  <c r="AN202" i="5"/>
  <c r="AM202" i="5"/>
  <c r="AL202" i="5"/>
  <c r="AK202" i="5"/>
  <c r="AJ202" i="5"/>
  <c r="AI202" i="5"/>
  <c r="AH202" i="5"/>
  <c r="AG202" i="5"/>
  <c r="AF202" i="5"/>
  <c r="AE202" i="5"/>
  <c r="AD202" i="5"/>
  <c r="AC202" i="5"/>
  <c r="AB202" i="5"/>
  <c r="AA202" i="5"/>
  <c r="Z202" i="5"/>
  <c r="Y202" i="5"/>
  <c r="X202" i="5"/>
  <c r="W202" i="5"/>
  <c r="V202" i="5"/>
  <c r="U202" i="5"/>
  <c r="T202" i="5"/>
  <c r="S202" i="5"/>
  <c r="R202" i="5"/>
  <c r="Q202" i="5"/>
  <c r="I202" i="5"/>
  <c r="H202" i="5"/>
  <c r="G202" i="5"/>
  <c r="ET197" i="5"/>
  <c r="ES197" i="5"/>
  <c r="ER197" i="5"/>
  <c r="EQ197" i="5"/>
  <c r="EP197" i="5"/>
  <c r="EO197" i="5"/>
  <c r="EN197" i="5"/>
  <c r="EM197" i="5"/>
  <c r="EL197" i="5"/>
  <c r="EK197" i="5"/>
  <c r="EJ197" i="5"/>
  <c r="EI197" i="5"/>
  <c r="BB197" i="5"/>
  <c r="BA197" i="5"/>
  <c r="AZ197" i="5"/>
  <c r="AY197" i="5"/>
  <c r="AX197" i="5"/>
  <c r="AW197" i="5"/>
  <c r="AV197" i="5"/>
  <c r="AU197" i="5"/>
  <c r="AT197" i="5"/>
  <c r="AS197" i="5"/>
  <c r="AR197" i="5"/>
  <c r="AQ197" i="5"/>
  <c r="AP197" i="5"/>
  <c r="AO197" i="5"/>
  <c r="AN197" i="5"/>
  <c r="AM197" i="5"/>
  <c r="AL197" i="5"/>
  <c r="AK197" i="5"/>
  <c r="AJ197" i="5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I197" i="5"/>
  <c r="H197" i="5"/>
  <c r="G197" i="5"/>
  <c r="ET196" i="5"/>
  <c r="ES196" i="5"/>
  <c r="ER196" i="5"/>
  <c r="EQ196" i="5"/>
  <c r="EP196" i="5"/>
  <c r="EO196" i="5"/>
  <c r="EN196" i="5"/>
  <c r="EM196" i="5"/>
  <c r="EL196" i="5"/>
  <c r="EK196" i="5"/>
  <c r="EJ196" i="5"/>
  <c r="EI196" i="5"/>
  <c r="BB196" i="5"/>
  <c r="BA196" i="5"/>
  <c r="AZ196" i="5"/>
  <c r="AY196" i="5"/>
  <c r="AX196" i="5"/>
  <c r="AW196" i="5"/>
  <c r="AV196" i="5"/>
  <c r="AU196" i="5"/>
  <c r="AT196" i="5"/>
  <c r="AS196" i="5"/>
  <c r="AR196" i="5"/>
  <c r="AQ196" i="5"/>
  <c r="AP196" i="5"/>
  <c r="AO196" i="5"/>
  <c r="AN196" i="5"/>
  <c r="AM196" i="5"/>
  <c r="AL196" i="5"/>
  <c r="AK196" i="5"/>
  <c r="AJ196" i="5"/>
  <c r="AI196" i="5"/>
  <c r="AH196" i="5"/>
  <c r="AG196" i="5"/>
  <c r="AF196" i="5"/>
  <c r="AE196" i="5"/>
  <c r="AD196" i="5"/>
  <c r="AC196" i="5"/>
  <c r="AB196" i="5"/>
  <c r="AA196" i="5"/>
  <c r="Z196" i="5"/>
  <c r="Y196" i="5"/>
  <c r="X196" i="5"/>
  <c r="W196" i="5"/>
  <c r="V196" i="5"/>
  <c r="U196" i="5"/>
  <c r="T196" i="5"/>
  <c r="S196" i="5"/>
  <c r="R196" i="5"/>
  <c r="Q196" i="5"/>
  <c r="I196" i="5"/>
  <c r="H196" i="5"/>
  <c r="G196" i="5"/>
  <c r="ET191" i="5"/>
  <c r="ES191" i="5"/>
  <c r="ER191" i="5"/>
  <c r="EQ191" i="5"/>
  <c r="EP191" i="5"/>
  <c r="EP20" i="5" s="1"/>
  <c r="EO191" i="5"/>
  <c r="EO20" i="5" s="1"/>
  <c r="EN191" i="5"/>
  <c r="EM191" i="5"/>
  <c r="EL191" i="5"/>
  <c r="EL20" i="5" s="1"/>
  <c r="EK191" i="5"/>
  <c r="EK20" i="5" s="1"/>
  <c r="EJ191" i="5"/>
  <c r="EI191" i="5"/>
  <c r="BB191" i="5"/>
  <c r="BA191" i="5"/>
  <c r="BA20" i="5" s="1"/>
  <c r="AZ191" i="5"/>
  <c r="AY191" i="5"/>
  <c r="AX191" i="5"/>
  <c r="AX20" i="5" s="1"/>
  <c r="AW191" i="5"/>
  <c r="AW20" i="5" s="1"/>
  <c r="AV191" i="5"/>
  <c r="AU191" i="5"/>
  <c r="AT191" i="5"/>
  <c r="AT20" i="5" s="1"/>
  <c r="AS191" i="5"/>
  <c r="AS20" i="5" s="1"/>
  <c r="AR191" i="5"/>
  <c r="AQ191" i="5"/>
  <c r="AP191" i="5"/>
  <c r="AP20" i="5" s="1"/>
  <c r="AO191" i="5"/>
  <c r="AO20" i="5" s="1"/>
  <c r="AN191" i="5"/>
  <c r="AM191" i="5"/>
  <c r="AL191" i="5"/>
  <c r="AK191" i="5"/>
  <c r="AK20" i="5" s="1"/>
  <c r="AJ191" i="5"/>
  <c r="AI191" i="5"/>
  <c r="AH191" i="5"/>
  <c r="AH20" i="5" s="1"/>
  <c r="AG191" i="5"/>
  <c r="AG20" i="5" s="1"/>
  <c r="AF191" i="5"/>
  <c r="AE191" i="5"/>
  <c r="AD191" i="5"/>
  <c r="AD20" i="5" s="1"/>
  <c r="AC191" i="5"/>
  <c r="AC20" i="5" s="1"/>
  <c r="AB191" i="5"/>
  <c r="AA191" i="5"/>
  <c r="Z191" i="5"/>
  <c r="Z20" i="5" s="1"/>
  <c r="Y191" i="5"/>
  <c r="Y20" i="5" s="1"/>
  <c r="X191" i="5"/>
  <c r="W191" i="5"/>
  <c r="V191" i="5"/>
  <c r="V20" i="5" s="1"/>
  <c r="U191" i="5"/>
  <c r="U20" i="5" s="1"/>
  <c r="T191" i="5"/>
  <c r="S191" i="5"/>
  <c r="S192" i="5" s="1"/>
  <c r="S209" i="5" s="1"/>
  <c r="T178" i="5"/>
  <c r="U178" i="5" s="1"/>
  <c r="V178" i="5" s="1"/>
  <c r="W178" i="5" s="1"/>
  <c r="X178" i="5" s="1"/>
  <c r="Y178" i="5" s="1"/>
  <c r="Z178" i="5" s="1"/>
  <c r="AA178" i="5" s="1"/>
  <c r="AB178" i="5" s="1"/>
  <c r="AC178" i="5" s="1"/>
  <c r="AD178" i="5" s="1"/>
  <c r="AE178" i="5" s="1"/>
  <c r="AF178" i="5" s="1"/>
  <c r="AG178" i="5" s="1"/>
  <c r="AH178" i="5" s="1"/>
  <c r="AI178" i="5" s="1"/>
  <c r="AJ178" i="5" s="1"/>
  <c r="AK178" i="5" s="1"/>
  <c r="AL178" i="5" s="1"/>
  <c r="AM178" i="5" s="1"/>
  <c r="AN178" i="5" s="1"/>
  <c r="AO178" i="5" s="1"/>
  <c r="AP178" i="5" s="1"/>
  <c r="AQ178" i="5" s="1"/>
  <c r="AR178" i="5" s="1"/>
  <c r="AS178" i="5" s="1"/>
  <c r="AT178" i="5" s="1"/>
  <c r="AU178" i="5" s="1"/>
  <c r="AV178" i="5" s="1"/>
  <c r="AW178" i="5" s="1"/>
  <c r="AX178" i="5" s="1"/>
  <c r="AY178" i="5" s="1"/>
  <c r="AZ178" i="5" s="1"/>
  <c r="BA178" i="5" s="1"/>
  <c r="BB178" i="5" s="1"/>
  <c r="BC178" i="5" s="1"/>
  <c r="BD178" i="5" s="1"/>
  <c r="BE178" i="5" s="1"/>
  <c r="BF178" i="5" s="1"/>
  <c r="BG178" i="5" s="1"/>
  <c r="BH178" i="5" s="1"/>
  <c r="BI178" i="5" s="1"/>
  <c r="BJ178" i="5" s="1"/>
  <c r="BK178" i="5" s="1"/>
  <c r="BL178" i="5" s="1"/>
  <c r="BM178" i="5" s="1"/>
  <c r="BN178" i="5" s="1"/>
  <c r="BO178" i="5" s="1"/>
  <c r="BP178" i="5" s="1"/>
  <c r="BQ178" i="5" s="1"/>
  <c r="BR178" i="5" s="1"/>
  <c r="BS178" i="5" s="1"/>
  <c r="BT178" i="5" s="1"/>
  <c r="BU178" i="5" s="1"/>
  <c r="BV178" i="5" s="1"/>
  <c r="BW178" i="5" s="1"/>
  <c r="BX178" i="5" s="1"/>
  <c r="BY178" i="5" s="1"/>
  <c r="BZ178" i="5" s="1"/>
  <c r="CA178" i="5" s="1"/>
  <c r="CB178" i="5" s="1"/>
  <c r="CC178" i="5" s="1"/>
  <c r="CD178" i="5" s="1"/>
  <c r="CE178" i="5" s="1"/>
  <c r="CF178" i="5" s="1"/>
  <c r="CG178" i="5" s="1"/>
  <c r="CH178" i="5" s="1"/>
  <c r="CI178" i="5" s="1"/>
  <c r="CJ178" i="5" s="1"/>
  <c r="CK178" i="5" s="1"/>
  <c r="CL178" i="5" s="1"/>
  <c r="CM178" i="5" s="1"/>
  <c r="CN178" i="5" s="1"/>
  <c r="CO178" i="5" s="1"/>
  <c r="CP178" i="5" s="1"/>
  <c r="CQ178" i="5" s="1"/>
  <c r="CR178" i="5" s="1"/>
  <c r="CS178" i="5" s="1"/>
  <c r="CT178" i="5" s="1"/>
  <c r="CU178" i="5" s="1"/>
  <c r="CV178" i="5" s="1"/>
  <c r="CW178" i="5" s="1"/>
  <c r="CX178" i="5" s="1"/>
  <c r="CY178" i="5" s="1"/>
  <c r="CZ178" i="5" s="1"/>
  <c r="DA178" i="5" s="1"/>
  <c r="DB178" i="5" s="1"/>
  <c r="DC178" i="5" s="1"/>
  <c r="DD178" i="5" s="1"/>
  <c r="DE178" i="5" s="1"/>
  <c r="DF178" i="5" s="1"/>
  <c r="DG178" i="5" s="1"/>
  <c r="DH178" i="5" s="1"/>
  <c r="DI178" i="5" s="1"/>
  <c r="DJ178" i="5" s="1"/>
  <c r="DK178" i="5" s="1"/>
  <c r="DL178" i="5" s="1"/>
  <c r="DM178" i="5" s="1"/>
  <c r="DN178" i="5" s="1"/>
  <c r="DO178" i="5" s="1"/>
  <c r="DP178" i="5" s="1"/>
  <c r="DQ178" i="5" s="1"/>
  <c r="DR178" i="5" s="1"/>
  <c r="DS178" i="5" s="1"/>
  <c r="DT178" i="5" s="1"/>
  <c r="DU178" i="5" s="1"/>
  <c r="DV178" i="5" s="1"/>
  <c r="DW178" i="5" s="1"/>
  <c r="DX178" i="5" s="1"/>
  <c r="DY178" i="5" s="1"/>
  <c r="DZ178" i="5" s="1"/>
  <c r="EA178" i="5" s="1"/>
  <c r="EB178" i="5" s="1"/>
  <c r="EC178" i="5" s="1"/>
  <c r="ED178" i="5" s="1"/>
  <c r="EE178" i="5" s="1"/>
  <c r="EF178" i="5" s="1"/>
  <c r="EG178" i="5" s="1"/>
  <c r="EH178" i="5" s="1"/>
  <c r="EI178" i="5" s="1"/>
  <c r="EJ178" i="5" s="1"/>
  <c r="EK178" i="5" s="1"/>
  <c r="EL178" i="5" s="1"/>
  <c r="EM178" i="5" s="1"/>
  <c r="EN178" i="5" s="1"/>
  <c r="EO178" i="5" s="1"/>
  <c r="EP178" i="5" s="1"/>
  <c r="EQ178" i="5" s="1"/>
  <c r="ER178" i="5" s="1"/>
  <c r="ES178" i="5" s="1"/>
  <c r="ET178" i="5" s="1"/>
  <c r="ET177" i="5"/>
  <c r="ES177" i="5"/>
  <c r="ER177" i="5"/>
  <c r="EQ177" i="5"/>
  <c r="EP177" i="5"/>
  <c r="EO177" i="5"/>
  <c r="EN177" i="5"/>
  <c r="EM177" i="5"/>
  <c r="EL177" i="5"/>
  <c r="EK177" i="5"/>
  <c r="EJ177" i="5"/>
  <c r="EI177" i="5"/>
  <c r="BB177" i="5"/>
  <c r="BA177" i="5"/>
  <c r="AZ177" i="5"/>
  <c r="AY177" i="5"/>
  <c r="AX177" i="5"/>
  <c r="AW177" i="5"/>
  <c r="AV177" i="5"/>
  <c r="AU177" i="5"/>
  <c r="AT177" i="5"/>
  <c r="AS177" i="5"/>
  <c r="AR177" i="5"/>
  <c r="AQ177" i="5"/>
  <c r="AP177" i="5"/>
  <c r="AO177" i="5"/>
  <c r="AN177" i="5"/>
  <c r="AM177" i="5"/>
  <c r="AL177" i="5"/>
  <c r="AK177" i="5"/>
  <c r="AJ177" i="5"/>
  <c r="AI177" i="5"/>
  <c r="AH177" i="5"/>
  <c r="AG177" i="5"/>
  <c r="AF177" i="5"/>
  <c r="AE177" i="5"/>
  <c r="AD177" i="5"/>
  <c r="AC177" i="5"/>
  <c r="AB177" i="5"/>
  <c r="AA177" i="5"/>
  <c r="Z177" i="5"/>
  <c r="Y177" i="5"/>
  <c r="X177" i="5"/>
  <c r="W177" i="5"/>
  <c r="V177" i="5"/>
  <c r="U177" i="5"/>
  <c r="T177" i="5"/>
  <c r="S177" i="5"/>
  <c r="ET161" i="5"/>
  <c r="ET164" i="5" s="1"/>
  <c r="ES161" i="5"/>
  <c r="ES164" i="5" s="1"/>
  <c r="ER161" i="5"/>
  <c r="ER164" i="5" s="1"/>
  <c r="EQ161" i="5"/>
  <c r="EQ164" i="5" s="1"/>
  <c r="EP161" i="5"/>
  <c r="EP164" i="5" s="1"/>
  <c r="EO161" i="5"/>
  <c r="EO164" i="5" s="1"/>
  <c r="EN161" i="5"/>
  <c r="EN164" i="5" s="1"/>
  <c r="EM161" i="5"/>
  <c r="EL161" i="5"/>
  <c r="EK161" i="5"/>
  <c r="EJ161" i="5"/>
  <c r="EI161" i="5"/>
  <c r="BB161" i="5"/>
  <c r="BA161" i="5"/>
  <c r="AZ161" i="5"/>
  <c r="AY161" i="5"/>
  <c r="AX161" i="5"/>
  <c r="AW161" i="5"/>
  <c r="AV161" i="5"/>
  <c r="AU161" i="5"/>
  <c r="AT161" i="5"/>
  <c r="AS161" i="5"/>
  <c r="AR161" i="5"/>
  <c r="AQ161" i="5"/>
  <c r="AP161" i="5"/>
  <c r="AO161" i="5"/>
  <c r="AN161" i="5"/>
  <c r="AM161" i="5"/>
  <c r="AL161" i="5"/>
  <c r="AK161" i="5"/>
  <c r="AJ161" i="5"/>
  <c r="AI161" i="5"/>
  <c r="AH161" i="5"/>
  <c r="AG161" i="5"/>
  <c r="AF161" i="5"/>
  <c r="AE161" i="5"/>
  <c r="AD161" i="5"/>
  <c r="AC161" i="5"/>
  <c r="AB161" i="5"/>
  <c r="AA161" i="5"/>
  <c r="Z161" i="5"/>
  <c r="Y161" i="5"/>
  <c r="X161" i="5"/>
  <c r="W161" i="5"/>
  <c r="V161" i="5"/>
  <c r="U161" i="5"/>
  <c r="T161" i="5"/>
  <c r="S161" i="5"/>
  <c r="R161" i="5"/>
  <c r="Q161" i="5"/>
  <c r="I161" i="5"/>
  <c r="H161" i="5"/>
  <c r="G161" i="5"/>
  <c r="ET160" i="5"/>
  <c r="ET163" i="5" s="1"/>
  <c r="ES160" i="5"/>
  <c r="ES163" i="5" s="1"/>
  <c r="ER160" i="5"/>
  <c r="ER163" i="5" s="1"/>
  <c r="EQ160" i="5"/>
  <c r="EQ163" i="5" s="1"/>
  <c r="EP160" i="5"/>
  <c r="EP163" i="5" s="1"/>
  <c r="EO160" i="5"/>
  <c r="EO163" i="5" s="1"/>
  <c r="EN160" i="5"/>
  <c r="EN163" i="5" s="1"/>
  <c r="EM160" i="5"/>
  <c r="EL160" i="5"/>
  <c r="EK160" i="5"/>
  <c r="EJ160" i="5"/>
  <c r="EI160" i="5"/>
  <c r="BB160" i="5"/>
  <c r="BA160" i="5"/>
  <c r="AZ160" i="5"/>
  <c r="AY160" i="5"/>
  <c r="AX160" i="5"/>
  <c r="AW160" i="5"/>
  <c r="AV160" i="5"/>
  <c r="AU160" i="5"/>
  <c r="AT160" i="5"/>
  <c r="AS160" i="5"/>
  <c r="AR160" i="5"/>
  <c r="AQ160" i="5"/>
  <c r="AP160" i="5"/>
  <c r="AO160" i="5"/>
  <c r="AN160" i="5"/>
  <c r="AM160" i="5"/>
  <c r="AL160" i="5"/>
  <c r="AK160" i="5"/>
  <c r="AJ160" i="5"/>
  <c r="AI160" i="5"/>
  <c r="AH160" i="5"/>
  <c r="AG160" i="5"/>
  <c r="AF160" i="5"/>
  <c r="AE160" i="5"/>
  <c r="AD160" i="5"/>
  <c r="AC160" i="5"/>
  <c r="AB160" i="5"/>
  <c r="AA160" i="5"/>
  <c r="Z160" i="5"/>
  <c r="Y160" i="5"/>
  <c r="X160" i="5"/>
  <c r="W160" i="5"/>
  <c r="V160" i="5"/>
  <c r="U160" i="5"/>
  <c r="T160" i="5"/>
  <c r="S160" i="5"/>
  <c r="R160" i="5"/>
  <c r="Q160" i="5"/>
  <c r="I160" i="5"/>
  <c r="H160" i="5"/>
  <c r="G160" i="5"/>
  <c r="ET155" i="5"/>
  <c r="ES155" i="5"/>
  <c r="ER155" i="5"/>
  <c r="EQ155" i="5"/>
  <c r="EP155" i="5"/>
  <c r="EO155" i="5"/>
  <c r="EN155" i="5"/>
  <c r="EM155" i="5"/>
  <c r="EL155" i="5"/>
  <c r="EK155" i="5"/>
  <c r="EJ155" i="5"/>
  <c r="EI155" i="5"/>
  <c r="BB155" i="5"/>
  <c r="BA155" i="5"/>
  <c r="AZ155" i="5"/>
  <c r="AY155" i="5"/>
  <c r="AX155" i="5"/>
  <c r="AW155" i="5"/>
  <c r="AV155" i="5"/>
  <c r="AU155" i="5"/>
  <c r="AT155" i="5"/>
  <c r="AS155" i="5"/>
  <c r="AR155" i="5"/>
  <c r="AQ155" i="5"/>
  <c r="AP155" i="5"/>
  <c r="AO155" i="5"/>
  <c r="AN155" i="5"/>
  <c r="AM155" i="5"/>
  <c r="AL155" i="5"/>
  <c r="AK155" i="5"/>
  <c r="AJ155" i="5"/>
  <c r="AI155" i="5"/>
  <c r="AH155" i="5"/>
  <c r="AG155" i="5"/>
  <c r="AF155" i="5"/>
  <c r="AE155" i="5"/>
  <c r="AD155" i="5"/>
  <c r="AC155" i="5"/>
  <c r="AB155" i="5"/>
  <c r="AA155" i="5"/>
  <c r="Z155" i="5"/>
  <c r="Y155" i="5"/>
  <c r="X155" i="5"/>
  <c r="W155" i="5"/>
  <c r="V155" i="5"/>
  <c r="U155" i="5"/>
  <c r="T155" i="5"/>
  <c r="S155" i="5"/>
  <c r="R155" i="5"/>
  <c r="Q155" i="5"/>
  <c r="I155" i="5"/>
  <c r="H155" i="5"/>
  <c r="G155" i="5"/>
  <c r="ET154" i="5"/>
  <c r="ES154" i="5"/>
  <c r="ER154" i="5"/>
  <c r="EQ154" i="5"/>
  <c r="EP154" i="5"/>
  <c r="EO154" i="5"/>
  <c r="EN154" i="5"/>
  <c r="EM154" i="5"/>
  <c r="EL154" i="5"/>
  <c r="EK154" i="5"/>
  <c r="EJ154" i="5"/>
  <c r="EI154" i="5"/>
  <c r="BB154" i="5"/>
  <c r="BA154" i="5"/>
  <c r="AZ154" i="5"/>
  <c r="AY154" i="5"/>
  <c r="AX154" i="5"/>
  <c r="AW154" i="5"/>
  <c r="AV154" i="5"/>
  <c r="AU154" i="5"/>
  <c r="AT154" i="5"/>
  <c r="AS154" i="5"/>
  <c r="AR154" i="5"/>
  <c r="AQ154" i="5"/>
  <c r="AP154" i="5"/>
  <c r="AO154" i="5"/>
  <c r="AN154" i="5"/>
  <c r="AM154" i="5"/>
  <c r="AL154" i="5"/>
  <c r="AK154" i="5"/>
  <c r="AJ154" i="5"/>
  <c r="AI154" i="5"/>
  <c r="AH154" i="5"/>
  <c r="AG154" i="5"/>
  <c r="AF154" i="5"/>
  <c r="AE154" i="5"/>
  <c r="AD154" i="5"/>
  <c r="AC154" i="5"/>
  <c r="AB154" i="5"/>
  <c r="AA154" i="5"/>
  <c r="Z154" i="5"/>
  <c r="Y154" i="5"/>
  <c r="X154" i="5"/>
  <c r="W154" i="5"/>
  <c r="V154" i="5"/>
  <c r="U154" i="5"/>
  <c r="T154" i="5"/>
  <c r="S154" i="5"/>
  <c r="R154" i="5"/>
  <c r="Q154" i="5"/>
  <c r="I154" i="5"/>
  <c r="H154" i="5"/>
  <c r="G154" i="5"/>
  <c r="ET149" i="5"/>
  <c r="ES149" i="5"/>
  <c r="ER149" i="5"/>
  <c r="EQ149" i="5"/>
  <c r="EP149" i="5"/>
  <c r="EO149" i="5"/>
  <c r="EN149" i="5"/>
  <c r="EM149" i="5"/>
  <c r="EL149" i="5"/>
  <c r="EK149" i="5"/>
  <c r="EJ149" i="5"/>
  <c r="EI149" i="5"/>
  <c r="BB149" i="5"/>
  <c r="BA149" i="5"/>
  <c r="AZ149" i="5"/>
  <c r="AY149" i="5"/>
  <c r="AX149" i="5"/>
  <c r="AW149" i="5"/>
  <c r="AV149" i="5"/>
  <c r="AU149" i="5"/>
  <c r="AT149" i="5"/>
  <c r="AS149" i="5"/>
  <c r="AR149" i="5"/>
  <c r="AQ149" i="5"/>
  <c r="AP149" i="5"/>
  <c r="AO149" i="5"/>
  <c r="AN149" i="5"/>
  <c r="AM149" i="5"/>
  <c r="AL149" i="5"/>
  <c r="AK149" i="5"/>
  <c r="AJ149" i="5"/>
  <c r="AI149" i="5"/>
  <c r="AH149" i="5"/>
  <c r="AG149" i="5"/>
  <c r="AF149" i="5"/>
  <c r="AE149" i="5"/>
  <c r="AD149" i="5"/>
  <c r="AC149" i="5"/>
  <c r="AB149" i="5"/>
  <c r="AA149" i="5"/>
  <c r="Z149" i="5"/>
  <c r="Y149" i="5"/>
  <c r="X149" i="5"/>
  <c r="W149" i="5"/>
  <c r="V149" i="5"/>
  <c r="U149" i="5"/>
  <c r="T149" i="5"/>
  <c r="S149" i="5"/>
  <c r="S152" i="5" s="1"/>
  <c r="T136" i="5"/>
  <c r="U136" i="5" s="1"/>
  <c r="V136" i="5" s="1"/>
  <c r="W136" i="5" s="1"/>
  <c r="X136" i="5" s="1"/>
  <c r="Y136" i="5" s="1"/>
  <c r="Z136" i="5" s="1"/>
  <c r="AA136" i="5" s="1"/>
  <c r="AB136" i="5" s="1"/>
  <c r="AC136" i="5" s="1"/>
  <c r="AD136" i="5" s="1"/>
  <c r="AE136" i="5" s="1"/>
  <c r="AF136" i="5" s="1"/>
  <c r="AG136" i="5" s="1"/>
  <c r="AH136" i="5" s="1"/>
  <c r="AI136" i="5" s="1"/>
  <c r="AJ136" i="5" s="1"/>
  <c r="AK136" i="5" s="1"/>
  <c r="AL136" i="5" s="1"/>
  <c r="AM136" i="5" s="1"/>
  <c r="AN136" i="5" s="1"/>
  <c r="AO136" i="5" s="1"/>
  <c r="AP136" i="5" s="1"/>
  <c r="AQ136" i="5" s="1"/>
  <c r="AR136" i="5" s="1"/>
  <c r="AS136" i="5" s="1"/>
  <c r="AT136" i="5" s="1"/>
  <c r="AU136" i="5" s="1"/>
  <c r="AV136" i="5" s="1"/>
  <c r="AW136" i="5" s="1"/>
  <c r="AX136" i="5" s="1"/>
  <c r="AY136" i="5" s="1"/>
  <c r="AZ136" i="5" s="1"/>
  <c r="BA136" i="5" s="1"/>
  <c r="BB136" i="5" s="1"/>
  <c r="BC136" i="5" s="1"/>
  <c r="BD136" i="5" s="1"/>
  <c r="BE136" i="5" s="1"/>
  <c r="BF136" i="5" s="1"/>
  <c r="BG136" i="5" s="1"/>
  <c r="BH136" i="5" s="1"/>
  <c r="BI136" i="5" s="1"/>
  <c r="BJ136" i="5" s="1"/>
  <c r="BK136" i="5" s="1"/>
  <c r="BL136" i="5" s="1"/>
  <c r="BM136" i="5" s="1"/>
  <c r="BN136" i="5" s="1"/>
  <c r="BO136" i="5" s="1"/>
  <c r="BP136" i="5" s="1"/>
  <c r="BQ136" i="5" s="1"/>
  <c r="BR136" i="5" s="1"/>
  <c r="BS136" i="5" s="1"/>
  <c r="BT136" i="5" s="1"/>
  <c r="BU136" i="5" s="1"/>
  <c r="BV136" i="5" s="1"/>
  <c r="BW136" i="5" s="1"/>
  <c r="BX136" i="5" s="1"/>
  <c r="BY136" i="5" s="1"/>
  <c r="BZ136" i="5" s="1"/>
  <c r="CA136" i="5" s="1"/>
  <c r="CB136" i="5" s="1"/>
  <c r="CC136" i="5" s="1"/>
  <c r="CD136" i="5" s="1"/>
  <c r="CE136" i="5" s="1"/>
  <c r="CF136" i="5" s="1"/>
  <c r="CG136" i="5" s="1"/>
  <c r="CH136" i="5" s="1"/>
  <c r="CI136" i="5" s="1"/>
  <c r="CJ136" i="5" s="1"/>
  <c r="CK136" i="5" s="1"/>
  <c r="CL136" i="5" s="1"/>
  <c r="CM136" i="5" s="1"/>
  <c r="CN136" i="5" s="1"/>
  <c r="CO136" i="5" s="1"/>
  <c r="CP136" i="5" s="1"/>
  <c r="CQ136" i="5" s="1"/>
  <c r="CR136" i="5" s="1"/>
  <c r="CS136" i="5" s="1"/>
  <c r="CT136" i="5" s="1"/>
  <c r="CU136" i="5" s="1"/>
  <c r="CV136" i="5" s="1"/>
  <c r="CW136" i="5" s="1"/>
  <c r="CX136" i="5" s="1"/>
  <c r="CY136" i="5" s="1"/>
  <c r="CZ136" i="5" s="1"/>
  <c r="DA136" i="5" s="1"/>
  <c r="DB136" i="5" s="1"/>
  <c r="DC136" i="5" s="1"/>
  <c r="DD136" i="5" s="1"/>
  <c r="DE136" i="5" s="1"/>
  <c r="DF136" i="5" s="1"/>
  <c r="DG136" i="5" s="1"/>
  <c r="DH136" i="5" s="1"/>
  <c r="DI136" i="5" s="1"/>
  <c r="DJ136" i="5" s="1"/>
  <c r="DK136" i="5" s="1"/>
  <c r="DL136" i="5" s="1"/>
  <c r="DM136" i="5" s="1"/>
  <c r="DN136" i="5" s="1"/>
  <c r="DO136" i="5" s="1"/>
  <c r="DP136" i="5" s="1"/>
  <c r="DQ136" i="5" s="1"/>
  <c r="DR136" i="5" s="1"/>
  <c r="DS136" i="5" s="1"/>
  <c r="DT136" i="5" s="1"/>
  <c r="DU136" i="5" s="1"/>
  <c r="DV136" i="5" s="1"/>
  <c r="DW136" i="5" s="1"/>
  <c r="DX136" i="5" s="1"/>
  <c r="DY136" i="5" s="1"/>
  <c r="DZ136" i="5" s="1"/>
  <c r="EA136" i="5" s="1"/>
  <c r="EB136" i="5" s="1"/>
  <c r="EC136" i="5" s="1"/>
  <c r="ED136" i="5" s="1"/>
  <c r="EE136" i="5" s="1"/>
  <c r="EF136" i="5" s="1"/>
  <c r="EG136" i="5" s="1"/>
  <c r="EH136" i="5" s="1"/>
  <c r="EI136" i="5" s="1"/>
  <c r="EJ136" i="5" s="1"/>
  <c r="EK136" i="5" s="1"/>
  <c r="EL136" i="5" s="1"/>
  <c r="EM136" i="5" s="1"/>
  <c r="EN136" i="5" s="1"/>
  <c r="EO136" i="5" s="1"/>
  <c r="EP136" i="5" s="1"/>
  <c r="EQ136" i="5" s="1"/>
  <c r="ER136" i="5" s="1"/>
  <c r="ES136" i="5" s="1"/>
  <c r="ET136" i="5" s="1"/>
  <c r="ET135" i="5"/>
  <c r="ES135" i="5"/>
  <c r="ER135" i="5"/>
  <c r="EQ135" i="5"/>
  <c r="EP135" i="5"/>
  <c r="EO135" i="5"/>
  <c r="EN135" i="5"/>
  <c r="EM135" i="5"/>
  <c r="EL135" i="5"/>
  <c r="EK135" i="5"/>
  <c r="EJ135" i="5"/>
  <c r="EI135" i="5"/>
  <c r="BB135" i="5"/>
  <c r="BA135" i="5"/>
  <c r="AZ135" i="5"/>
  <c r="AY135" i="5"/>
  <c r="AX135" i="5"/>
  <c r="AW135" i="5"/>
  <c r="AV135" i="5"/>
  <c r="AU135" i="5"/>
  <c r="AT135" i="5"/>
  <c r="AS135" i="5"/>
  <c r="AR135" i="5"/>
  <c r="AQ135" i="5"/>
  <c r="AP135" i="5"/>
  <c r="AO135" i="5"/>
  <c r="AN135" i="5"/>
  <c r="AM135" i="5"/>
  <c r="AL135" i="5"/>
  <c r="AK135" i="5"/>
  <c r="AJ135" i="5"/>
  <c r="AI135" i="5"/>
  <c r="AH135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U135" i="5"/>
  <c r="T135" i="5"/>
  <c r="S135" i="5"/>
  <c r="ET119" i="5"/>
  <c r="ET122" i="5" s="1"/>
  <c r="ES119" i="5"/>
  <c r="ES122" i="5" s="1"/>
  <c r="ER119" i="5"/>
  <c r="ER122" i="5" s="1"/>
  <c r="EQ119" i="5"/>
  <c r="EQ122" i="5" s="1"/>
  <c r="EP119" i="5"/>
  <c r="EP122" i="5" s="1"/>
  <c r="EO119" i="5"/>
  <c r="EO122" i="5" s="1"/>
  <c r="EN119" i="5"/>
  <c r="EN122" i="5" s="1"/>
  <c r="EM119" i="5"/>
  <c r="EL119" i="5"/>
  <c r="EK119" i="5"/>
  <c r="EJ119" i="5"/>
  <c r="EI119" i="5"/>
  <c r="BB119" i="5"/>
  <c r="BA119" i="5"/>
  <c r="AZ119" i="5"/>
  <c r="AY119" i="5"/>
  <c r="AX119" i="5"/>
  <c r="AW119" i="5"/>
  <c r="AV119" i="5"/>
  <c r="AU119" i="5"/>
  <c r="AT119" i="5"/>
  <c r="AS119" i="5"/>
  <c r="AR119" i="5"/>
  <c r="AQ119" i="5"/>
  <c r="AP119" i="5"/>
  <c r="AO119" i="5"/>
  <c r="AN119" i="5"/>
  <c r="AM119" i="5"/>
  <c r="AL119" i="5"/>
  <c r="AK119" i="5"/>
  <c r="AJ119" i="5"/>
  <c r="AI119" i="5"/>
  <c r="AH119" i="5"/>
  <c r="AG119" i="5"/>
  <c r="AF119" i="5"/>
  <c r="AE119" i="5"/>
  <c r="AD119" i="5"/>
  <c r="AC119" i="5"/>
  <c r="AB119" i="5"/>
  <c r="AA119" i="5"/>
  <c r="Z119" i="5"/>
  <c r="Y119" i="5"/>
  <c r="X119" i="5"/>
  <c r="W119" i="5"/>
  <c r="V119" i="5"/>
  <c r="U119" i="5"/>
  <c r="T119" i="5"/>
  <c r="S119" i="5"/>
  <c r="R119" i="5"/>
  <c r="Q119" i="5"/>
  <c r="I119" i="5"/>
  <c r="H119" i="5"/>
  <c r="G119" i="5"/>
  <c r="ET118" i="5"/>
  <c r="ET121" i="5" s="1"/>
  <c r="ES118" i="5"/>
  <c r="ES121" i="5" s="1"/>
  <c r="ER118" i="5"/>
  <c r="ER121" i="5" s="1"/>
  <c r="EQ118" i="5"/>
  <c r="EQ121" i="5" s="1"/>
  <c r="EP118" i="5"/>
  <c r="EP121" i="5" s="1"/>
  <c r="EO118" i="5"/>
  <c r="EO121" i="5" s="1"/>
  <c r="EN118" i="5"/>
  <c r="EN121" i="5" s="1"/>
  <c r="EM118" i="5"/>
  <c r="EL118" i="5"/>
  <c r="EK118" i="5"/>
  <c r="EJ118" i="5"/>
  <c r="EI118" i="5"/>
  <c r="BB118" i="5"/>
  <c r="BA118" i="5"/>
  <c r="AZ118" i="5"/>
  <c r="AY118" i="5"/>
  <c r="AX118" i="5"/>
  <c r="AW118" i="5"/>
  <c r="AV118" i="5"/>
  <c r="AU118" i="5"/>
  <c r="AT118" i="5"/>
  <c r="AS118" i="5"/>
  <c r="AR118" i="5"/>
  <c r="AQ118" i="5"/>
  <c r="AP118" i="5"/>
  <c r="AO118" i="5"/>
  <c r="AN118" i="5"/>
  <c r="AM118" i="5"/>
  <c r="AL118" i="5"/>
  <c r="AK118" i="5"/>
  <c r="AJ118" i="5"/>
  <c r="AI118" i="5"/>
  <c r="AH118" i="5"/>
  <c r="AG118" i="5"/>
  <c r="AF118" i="5"/>
  <c r="AE118" i="5"/>
  <c r="AD118" i="5"/>
  <c r="AC118" i="5"/>
  <c r="AB118" i="5"/>
  <c r="AA118" i="5"/>
  <c r="Z118" i="5"/>
  <c r="Y118" i="5"/>
  <c r="X118" i="5"/>
  <c r="W118" i="5"/>
  <c r="V118" i="5"/>
  <c r="U118" i="5"/>
  <c r="T118" i="5"/>
  <c r="S118" i="5"/>
  <c r="R118" i="5"/>
  <c r="Q118" i="5"/>
  <c r="I118" i="5"/>
  <c r="H118" i="5"/>
  <c r="G118" i="5"/>
  <c r="ET113" i="5"/>
  <c r="ES113" i="5"/>
  <c r="ER113" i="5"/>
  <c r="EQ113" i="5"/>
  <c r="EP113" i="5"/>
  <c r="EO113" i="5"/>
  <c r="EN113" i="5"/>
  <c r="EM113" i="5"/>
  <c r="EL113" i="5"/>
  <c r="EK113" i="5"/>
  <c r="EJ113" i="5"/>
  <c r="EI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I113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I113" i="5"/>
  <c r="H113" i="5"/>
  <c r="G113" i="5"/>
  <c r="ET112" i="5"/>
  <c r="ES112" i="5"/>
  <c r="ER112" i="5"/>
  <c r="EQ112" i="5"/>
  <c r="EP112" i="5"/>
  <c r="EO112" i="5"/>
  <c r="EN112" i="5"/>
  <c r="EM112" i="5"/>
  <c r="EL112" i="5"/>
  <c r="EK112" i="5"/>
  <c r="EJ112" i="5"/>
  <c r="EI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I112" i="5"/>
  <c r="AH112" i="5"/>
  <c r="AG112" i="5"/>
  <c r="AF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I112" i="5"/>
  <c r="H112" i="5"/>
  <c r="G112" i="5"/>
  <c r="ET107" i="5"/>
  <c r="ES107" i="5"/>
  <c r="ER107" i="5"/>
  <c r="EQ107" i="5"/>
  <c r="EP107" i="5"/>
  <c r="EO107" i="5"/>
  <c r="EN107" i="5"/>
  <c r="EM107" i="5"/>
  <c r="EL107" i="5"/>
  <c r="EK107" i="5"/>
  <c r="EJ107" i="5"/>
  <c r="EI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S110" i="5" s="1"/>
  <c r="T94" i="5"/>
  <c r="U94" i="5" s="1"/>
  <c r="V94" i="5" s="1"/>
  <c r="W94" i="5" s="1"/>
  <c r="X94" i="5" s="1"/>
  <c r="Y94" i="5" s="1"/>
  <c r="Z94" i="5" s="1"/>
  <c r="AA94" i="5" s="1"/>
  <c r="AB94" i="5" s="1"/>
  <c r="AC94" i="5" s="1"/>
  <c r="AD94" i="5" s="1"/>
  <c r="AE94" i="5" s="1"/>
  <c r="AF94" i="5" s="1"/>
  <c r="AG94" i="5" s="1"/>
  <c r="AH94" i="5" s="1"/>
  <c r="AI94" i="5" s="1"/>
  <c r="AJ94" i="5" s="1"/>
  <c r="AK94" i="5" s="1"/>
  <c r="AL94" i="5" s="1"/>
  <c r="AM94" i="5" s="1"/>
  <c r="AN94" i="5" s="1"/>
  <c r="AO94" i="5" s="1"/>
  <c r="AP94" i="5" s="1"/>
  <c r="AQ94" i="5" s="1"/>
  <c r="AR94" i="5" s="1"/>
  <c r="AS94" i="5" s="1"/>
  <c r="AT94" i="5" s="1"/>
  <c r="AU94" i="5" s="1"/>
  <c r="AV94" i="5" s="1"/>
  <c r="AW94" i="5" s="1"/>
  <c r="AX94" i="5" s="1"/>
  <c r="AY94" i="5" s="1"/>
  <c r="AZ94" i="5" s="1"/>
  <c r="BA94" i="5" s="1"/>
  <c r="BB94" i="5" s="1"/>
  <c r="BC94" i="5" s="1"/>
  <c r="BD94" i="5" s="1"/>
  <c r="BE94" i="5" s="1"/>
  <c r="BF94" i="5" s="1"/>
  <c r="BG94" i="5" s="1"/>
  <c r="BH94" i="5" s="1"/>
  <c r="BI94" i="5" s="1"/>
  <c r="BJ94" i="5" s="1"/>
  <c r="BK94" i="5" s="1"/>
  <c r="BL94" i="5" s="1"/>
  <c r="BM94" i="5" s="1"/>
  <c r="BN94" i="5" s="1"/>
  <c r="BO94" i="5" s="1"/>
  <c r="BP94" i="5" s="1"/>
  <c r="BQ94" i="5" s="1"/>
  <c r="BR94" i="5" s="1"/>
  <c r="BS94" i="5" s="1"/>
  <c r="BT94" i="5" s="1"/>
  <c r="BU94" i="5" s="1"/>
  <c r="BV94" i="5" s="1"/>
  <c r="BW94" i="5" s="1"/>
  <c r="BX94" i="5" s="1"/>
  <c r="BY94" i="5" s="1"/>
  <c r="BZ94" i="5" s="1"/>
  <c r="CA94" i="5" s="1"/>
  <c r="CB94" i="5" s="1"/>
  <c r="CC94" i="5" s="1"/>
  <c r="CD94" i="5" s="1"/>
  <c r="CE94" i="5" s="1"/>
  <c r="CF94" i="5" s="1"/>
  <c r="CG94" i="5" s="1"/>
  <c r="CH94" i="5" s="1"/>
  <c r="CI94" i="5" s="1"/>
  <c r="CJ94" i="5" s="1"/>
  <c r="CK94" i="5" s="1"/>
  <c r="CL94" i="5" s="1"/>
  <c r="CM94" i="5" s="1"/>
  <c r="CN94" i="5" s="1"/>
  <c r="CO94" i="5" s="1"/>
  <c r="CP94" i="5" s="1"/>
  <c r="CQ94" i="5" s="1"/>
  <c r="CR94" i="5" s="1"/>
  <c r="CS94" i="5" s="1"/>
  <c r="CT94" i="5" s="1"/>
  <c r="CU94" i="5" s="1"/>
  <c r="CV94" i="5" s="1"/>
  <c r="CW94" i="5" s="1"/>
  <c r="CX94" i="5" s="1"/>
  <c r="CY94" i="5" s="1"/>
  <c r="CZ94" i="5" s="1"/>
  <c r="DA94" i="5" s="1"/>
  <c r="DB94" i="5" s="1"/>
  <c r="DC94" i="5" s="1"/>
  <c r="DD94" i="5" s="1"/>
  <c r="DE94" i="5" s="1"/>
  <c r="DF94" i="5" s="1"/>
  <c r="DG94" i="5" s="1"/>
  <c r="DH94" i="5" s="1"/>
  <c r="DI94" i="5" s="1"/>
  <c r="DJ94" i="5" s="1"/>
  <c r="DK94" i="5" s="1"/>
  <c r="DL94" i="5" s="1"/>
  <c r="DM94" i="5" s="1"/>
  <c r="DN94" i="5" s="1"/>
  <c r="DO94" i="5" s="1"/>
  <c r="DP94" i="5" s="1"/>
  <c r="DQ94" i="5" s="1"/>
  <c r="DR94" i="5" s="1"/>
  <c r="DS94" i="5" s="1"/>
  <c r="DT94" i="5" s="1"/>
  <c r="DU94" i="5" s="1"/>
  <c r="DV94" i="5" s="1"/>
  <c r="DW94" i="5" s="1"/>
  <c r="DX94" i="5" s="1"/>
  <c r="DY94" i="5" s="1"/>
  <c r="DZ94" i="5" s="1"/>
  <c r="EA94" i="5" s="1"/>
  <c r="EB94" i="5" s="1"/>
  <c r="EC94" i="5" s="1"/>
  <c r="ED94" i="5" s="1"/>
  <c r="EE94" i="5" s="1"/>
  <c r="EF94" i="5" s="1"/>
  <c r="EG94" i="5" s="1"/>
  <c r="EH94" i="5" s="1"/>
  <c r="EI94" i="5" s="1"/>
  <c r="EJ94" i="5" s="1"/>
  <c r="EK94" i="5" s="1"/>
  <c r="EL94" i="5" s="1"/>
  <c r="EM94" i="5" s="1"/>
  <c r="EN94" i="5" s="1"/>
  <c r="EO94" i="5" s="1"/>
  <c r="EP94" i="5" s="1"/>
  <c r="EQ94" i="5" s="1"/>
  <c r="ER94" i="5" s="1"/>
  <c r="ES94" i="5" s="1"/>
  <c r="ET94" i="5" s="1"/>
  <c r="ET93" i="5"/>
  <c r="ES93" i="5"/>
  <c r="ER93" i="5"/>
  <c r="EQ93" i="5"/>
  <c r="EP93" i="5"/>
  <c r="EO93" i="5"/>
  <c r="EN93" i="5"/>
  <c r="EM93" i="5"/>
  <c r="EL93" i="5"/>
  <c r="EK93" i="5"/>
  <c r="EJ93" i="5"/>
  <c r="EI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ET77" i="5"/>
  <c r="ET80" i="5" s="1"/>
  <c r="ES77" i="5"/>
  <c r="ES80" i="5" s="1"/>
  <c r="ER77" i="5"/>
  <c r="ER80" i="5" s="1"/>
  <c r="EQ77" i="5"/>
  <c r="EQ80" i="5" s="1"/>
  <c r="EP77" i="5"/>
  <c r="EP80" i="5" s="1"/>
  <c r="EO77" i="5"/>
  <c r="EO80" i="5" s="1"/>
  <c r="EN77" i="5"/>
  <c r="EN80" i="5" s="1"/>
  <c r="EM77" i="5"/>
  <c r="EL77" i="5"/>
  <c r="EK77" i="5"/>
  <c r="EJ77" i="5"/>
  <c r="EI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I77" i="5"/>
  <c r="H77" i="5"/>
  <c r="G77" i="5"/>
  <c r="ET76" i="5"/>
  <c r="ET79" i="5" s="1"/>
  <c r="ES76" i="5"/>
  <c r="ES79" i="5" s="1"/>
  <c r="ER76" i="5"/>
  <c r="ER79" i="5" s="1"/>
  <c r="EQ76" i="5"/>
  <c r="EQ79" i="5" s="1"/>
  <c r="EP76" i="5"/>
  <c r="EP79" i="5" s="1"/>
  <c r="EO76" i="5"/>
  <c r="EO79" i="5" s="1"/>
  <c r="EN76" i="5"/>
  <c r="EN79" i="5" s="1"/>
  <c r="EM76" i="5"/>
  <c r="EL76" i="5"/>
  <c r="EK76" i="5"/>
  <c r="EJ76" i="5"/>
  <c r="EI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I76" i="5"/>
  <c r="H76" i="5"/>
  <c r="G76" i="5"/>
  <c r="ET71" i="5"/>
  <c r="ES71" i="5"/>
  <c r="ER71" i="5"/>
  <c r="EQ71" i="5"/>
  <c r="EP71" i="5"/>
  <c r="EO71" i="5"/>
  <c r="EN71" i="5"/>
  <c r="EM71" i="5"/>
  <c r="EL71" i="5"/>
  <c r="EK71" i="5"/>
  <c r="EJ71" i="5"/>
  <c r="EI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I71" i="5"/>
  <c r="H71" i="5"/>
  <c r="G71" i="5"/>
  <c r="ET70" i="5"/>
  <c r="ES70" i="5"/>
  <c r="ER70" i="5"/>
  <c r="EQ70" i="5"/>
  <c r="EP70" i="5"/>
  <c r="EO70" i="5"/>
  <c r="EN70" i="5"/>
  <c r="EM70" i="5"/>
  <c r="EL70" i="5"/>
  <c r="EK70" i="5"/>
  <c r="EJ70" i="5"/>
  <c r="EI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I70" i="5"/>
  <c r="H70" i="5"/>
  <c r="G70" i="5"/>
  <c r="ET65" i="5"/>
  <c r="ES65" i="5"/>
  <c r="ER65" i="5"/>
  <c r="EQ65" i="5"/>
  <c r="EP65" i="5"/>
  <c r="EO65" i="5"/>
  <c r="EN65" i="5"/>
  <c r="EM65" i="5"/>
  <c r="EL65" i="5"/>
  <c r="EK65" i="5"/>
  <c r="EJ65" i="5"/>
  <c r="EI65" i="5"/>
  <c r="BB65" i="5"/>
  <c r="BA65" i="5"/>
  <c r="AZ65" i="5"/>
  <c r="AY65" i="5"/>
  <c r="AX65" i="5"/>
  <c r="AW65" i="5"/>
  <c r="AV65" i="5"/>
  <c r="AU65" i="5"/>
  <c r="AT65" i="5"/>
  <c r="AS65" i="5"/>
  <c r="AR65" i="5"/>
  <c r="AQ65" i="5"/>
  <c r="AP65" i="5"/>
  <c r="AO65" i="5"/>
  <c r="AN65" i="5"/>
  <c r="AM65" i="5"/>
  <c r="AL65" i="5"/>
  <c r="AK65" i="5"/>
  <c r="AJ65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S68" i="5" s="1"/>
  <c r="T52" i="5"/>
  <c r="U52" i="5" s="1"/>
  <c r="V52" i="5" s="1"/>
  <c r="W52" i="5" s="1"/>
  <c r="X52" i="5" s="1"/>
  <c r="Y52" i="5" s="1"/>
  <c r="Z52" i="5" s="1"/>
  <c r="AA52" i="5" s="1"/>
  <c r="AB52" i="5" s="1"/>
  <c r="AC52" i="5" s="1"/>
  <c r="AD52" i="5" s="1"/>
  <c r="AE52" i="5" s="1"/>
  <c r="AF52" i="5" s="1"/>
  <c r="AG52" i="5" s="1"/>
  <c r="AH52" i="5" s="1"/>
  <c r="AI52" i="5" s="1"/>
  <c r="AJ52" i="5" s="1"/>
  <c r="AK52" i="5" s="1"/>
  <c r="AL52" i="5" s="1"/>
  <c r="AM52" i="5" s="1"/>
  <c r="AN52" i="5" s="1"/>
  <c r="AO52" i="5" s="1"/>
  <c r="AP52" i="5" s="1"/>
  <c r="AQ52" i="5" s="1"/>
  <c r="AR52" i="5" s="1"/>
  <c r="AS52" i="5" s="1"/>
  <c r="AT52" i="5" s="1"/>
  <c r="AU52" i="5" s="1"/>
  <c r="AV52" i="5" s="1"/>
  <c r="AW52" i="5" s="1"/>
  <c r="AX52" i="5" s="1"/>
  <c r="AY52" i="5" s="1"/>
  <c r="AZ52" i="5" s="1"/>
  <c r="BA52" i="5" s="1"/>
  <c r="BB52" i="5" s="1"/>
  <c r="BC52" i="5" s="1"/>
  <c r="BD52" i="5" s="1"/>
  <c r="BE52" i="5" s="1"/>
  <c r="BF52" i="5" s="1"/>
  <c r="BG52" i="5" s="1"/>
  <c r="BH52" i="5" s="1"/>
  <c r="BI52" i="5" s="1"/>
  <c r="BJ52" i="5" s="1"/>
  <c r="BK52" i="5" s="1"/>
  <c r="BL52" i="5" s="1"/>
  <c r="BM52" i="5" s="1"/>
  <c r="BN52" i="5" s="1"/>
  <c r="BO52" i="5" s="1"/>
  <c r="BP52" i="5" s="1"/>
  <c r="BQ52" i="5" s="1"/>
  <c r="BR52" i="5" s="1"/>
  <c r="BS52" i="5" s="1"/>
  <c r="BT52" i="5" s="1"/>
  <c r="BU52" i="5" s="1"/>
  <c r="BV52" i="5" s="1"/>
  <c r="BW52" i="5" s="1"/>
  <c r="BX52" i="5" s="1"/>
  <c r="BY52" i="5" s="1"/>
  <c r="BZ52" i="5" s="1"/>
  <c r="CA52" i="5" s="1"/>
  <c r="CB52" i="5" s="1"/>
  <c r="CC52" i="5" s="1"/>
  <c r="CD52" i="5" s="1"/>
  <c r="CE52" i="5" s="1"/>
  <c r="CF52" i="5" s="1"/>
  <c r="CG52" i="5" s="1"/>
  <c r="CH52" i="5" s="1"/>
  <c r="CI52" i="5" s="1"/>
  <c r="CJ52" i="5" s="1"/>
  <c r="CK52" i="5" s="1"/>
  <c r="CL52" i="5" s="1"/>
  <c r="CM52" i="5" s="1"/>
  <c r="CN52" i="5" s="1"/>
  <c r="CO52" i="5" s="1"/>
  <c r="CP52" i="5" s="1"/>
  <c r="CQ52" i="5" s="1"/>
  <c r="CR52" i="5" s="1"/>
  <c r="CS52" i="5" s="1"/>
  <c r="CT52" i="5" s="1"/>
  <c r="CU52" i="5" s="1"/>
  <c r="CV52" i="5" s="1"/>
  <c r="CW52" i="5" s="1"/>
  <c r="CX52" i="5" s="1"/>
  <c r="CY52" i="5" s="1"/>
  <c r="CZ52" i="5" s="1"/>
  <c r="DA52" i="5" s="1"/>
  <c r="DB52" i="5" s="1"/>
  <c r="DC52" i="5" s="1"/>
  <c r="DD52" i="5" s="1"/>
  <c r="DE52" i="5" s="1"/>
  <c r="DF52" i="5" s="1"/>
  <c r="DG52" i="5" s="1"/>
  <c r="DH52" i="5" s="1"/>
  <c r="DI52" i="5" s="1"/>
  <c r="DJ52" i="5" s="1"/>
  <c r="DK52" i="5" s="1"/>
  <c r="DL52" i="5" s="1"/>
  <c r="DM52" i="5" s="1"/>
  <c r="DN52" i="5" s="1"/>
  <c r="DO52" i="5" s="1"/>
  <c r="DP52" i="5" s="1"/>
  <c r="DQ52" i="5" s="1"/>
  <c r="DR52" i="5" s="1"/>
  <c r="DS52" i="5" s="1"/>
  <c r="DT52" i="5" s="1"/>
  <c r="DU52" i="5" s="1"/>
  <c r="DV52" i="5" s="1"/>
  <c r="DW52" i="5" s="1"/>
  <c r="DX52" i="5" s="1"/>
  <c r="DY52" i="5" s="1"/>
  <c r="DZ52" i="5" s="1"/>
  <c r="EA52" i="5" s="1"/>
  <c r="EB52" i="5" s="1"/>
  <c r="EC52" i="5" s="1"/>
  <c r="ED52" i="5" s="1"/>
  <c r="EE52" i="5" s="1"/>
  <c r="EF52" i="5" s="1"/>
  <c r="EG52" i="5" s="1"/>
  <c r="EH52" i="5" s="1"/>
  <c r="EI52" i="5" s="1"/>
  <c r="EJ52" i="5" s="1"/>
  <c r="EK52" i="5" s="1"/>
  <c r="EL52" i="5" s="1"/>
  <c r="EM52" i="5" s="1"/>
  <c r="EN52" i="5" s="1"/>
  <c r="EO52" i="5" s="1"/>
  <c r="EP52" i="5" s="1"/>
  <c r="EQ52" i="5" s="1"/>
  <c r="ER52" i="5" s="1"/>
  <c r="ES52" i="5" s="1"/>
  <c r="ET52" i="5" s="1"/>
  <c r="ET51" i="5"/>
  <c r="ES51" i="5"/>
  <c r="ER51" i="5"/>
  <c r="EQ51" i="5"/>
  <c r="EP51" i="5"/>
  <c r="EO51" i="5"/>
  <c r="EN51" i="5"/>
  <c r="EM51" i="5"/>
  <c r="EL51" i="5"/>
  <c r="EK51" i="5"/>
  <c r="EJ51" i="5"/>
  <c r="EI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ET35" i="5"/>
  <c r="ET38" i="5" s="1"/>
  <c r="ES35" i="5"/>
  <c r="ES38" i="5" s="1"/>
  <c r="ER35" i="5"/>
  <c r="ER38" i="5" s="1"/>
  <c r="EQ35" i="5"/>
  <c r="EQ38" i="5" s="1"/>
  <c r="EP35" i="5"/>
  <c r="EP38" i="5" s="1"/>
  <c r="EO35" i="5"/>
  <c r="EO38" i="5" s="1"/>
  <c r="EN35" i="5"/>
  <c r="EN38" i="5" s="1"/>
  <c r="EM35" i="5"/>
  <c r="EL35" i="5"/>
  <c r="EK35" i="5"/>
  <c r="EJ35" i="5"/>
  <c r="EI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I35" i="5"/>
  <c r="H35" i="5"/>
  <c r="G35" i="5"/>
  <c r="ET34" i="5"/>
  <c r="ET37" i="5" s="1"/>
  <c r="ES34" i="5"/>
  <c r="ES37" i="5" s="1"/>
  <c r="ER34" i="5"/>
  <c r="ER37" i="5" s="1"/>
  <c r="EQ34" i="5"/>
  <c r="EQ37" i="5" s="1"/>
  <c r="EP34" i="5"/>
  <c r="EP37" i="5" s="1"/>
  <c r="EO34" i="5"/>
  <c r="EO37" i="5" s="1"/>
  <c r="EN34" i="5"/>
  <c r="EN37" i="5" s="1"/>
  <c r="EM34" i="5"/>
  <c r="EL34" i="5"/>
  <c r="EK34" i="5"/>
  <c r="EJ34" i="5"/>
  <c r="EI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I34" i="5"/>
  <c r="H34" i="5"/>
  <c r="G34" i="5"/>
  <c r="ET29" i="5"/>
  <c r="ES29" i="5"/>
  <c r="ER29" i="5"/>
  <c r="EQ29" i="5"/>
  <c r="EP29" i="5"/>
  <c r="EO29" i="5"/>
  <c r="EN29" i="5"/>
  <c r="EM29" i="5"/>
  <c r="EL29" i="5"/>
  <c r="EK29" i="5"/>
  <c r="EJ29" i="5"/>
  <c r="EI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I29" i="5"/>
  <c r="H29" i="5"/>
  <c r="G29" i="5"/>
  <c r="ET28" i="5"/>
  <c r="ES28" i="5"/>
  <c r="ER28" i="5"/>
  <c r="EQ28" i="5"/>
  <c r="EP28" i="5"/>
  <c r="EO28" i="5"/>
  <c r="EN28" i="5"/>
  <c r="EM28" i="5"/>
  <c r="EL28" i="5"/>
  <c r="EK28" i="5"/>
  <c r="EJ28" i="5"/>
  <c r="EI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I28" i="5"/>
  <c r="H28" i="5"/>
  <c r="G28" i="5"/>
  <c r="ET20" i="5"/>
  <c r="ES20" i="5"/>
  <c r="BB20" i="5"/>
  <c r="AL20" i="5"/>
  <c r="AB20" i="5"/>
  <c r="ET17" i="5"/>
  <c r="ES17" i="5"/>
  <c r="ER17" i="5"/>
  <c r="EQ17" i="5"/>
  <c r="EP17" i="5"/>
  <c r="EO17" i="5"/>
  <c r="EN17" i="5"/>
  <c r="EM17" i="5"/>
  <c r="EL17" i="5"/>
  <c r="EK17" i="5"/>
  <c r="EJ17" i="5"/>
  <c r="EI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ET16" i="5"/>
  <c r="ES16" i="5"/>
  <c r="ER16" i="5"/>
  <c r="EQ16" i="5"/>
  <c r="EP16" i="5"/>
  <c r="EO16" i="5"/>
  <c r="EN16" i="5"/>
  <c r="EM16" i="5"/>
  <c r="EL16" i="5"/>
  <c r="EK16" i="5"/>
  <c r="EJ16" i="5"/>
  <c r="EI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ET15" i="5"/>
  <c r="ES15" i="5"/>
  <c r="ER15" i="5"/>
  <c r="EQ15" i="5"/>
  <c r="EP15" i="5"/>
  <c r="EO15" i="5"/>
  <c r="EN15" i="5"/>
  <c r="EM15" i="5"/>
  <c r="EL15" i="5"/>
  <c r="EK15" i="5"/>
  <c r="EJ15" i="5"/>
  <c r="EI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ET14" i="5"/>
  <c r="ES14" i="5"/>
  <c r="ER14" i="5"/>
  <c r="EQ14" i="5"/>
  <c r="EP14" i="5"/>
  <c r="EO14" i="5"/>
  <c r="EN14" i="5"/>
  <c r="EM14" i="5"/>
  <c r="EL14" i="5"/>
  <c r="EK14" i="5"/>
  <c r="EJ14" i="5"/>
  <c r="EI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ET13" i="5"/>
  <c r="ES13" i="5"/>
  <c r="ER13" i="5"/>
  <c r="EQ13" i="5"/>
  <c r="EP13" i="5"/>
  <c r="EO13" i="5"/>
  <c r="EN13" i="5"/>
  <c r="EM13" i="5"/>
  <c r="EL13" i="5"/>
  <c r="EK13" i="5"/>
  <c r="EJ13" i="5"/>
  <c r="EI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ET12" i="5"/>
  <c r="ES12" i="5"/>
  <c r="ER12" i="5"/>
  <c r="EQ12" i="5"/>
  <c r="EP12" i="5"/>
  <c r="EO12" i="5"/>
  <c r="EN12" i="5"/>
  <c r="EM12" i="5"/>
  <c r="EL12" i="5"/>
  <c r="EK12" i="5"/>
  <c r="EJ12" i="5"/>
  <c r="EI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T10" i="5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AQ10" i="5" s="1"/>
  <c r="AR10" i="5" s="1"/>
  <c r="AS10" i="5" s="1"/>
  <c r="AT10" i="5" s="1"/>
  <c r="AU10" i="5" s="1"/>
  <c r="AV10" i="5" s="1"/>
  <c r="AW10" i="5" s="1"/>
  <c r="AX10" i="5" s="1"/>
  <c r="AY10" i="5" s="1"/>
  <c r="AZ10" i="5" s="1"/>
  <c r="BA10" i="5" s="1"/>
  <c r="BB10" i="5" s="1"/>
  <c r="BC10" i="5" s="1"/>
  <c r="BD10" i="5" s="1"/>
  <c r="BE10" i="5" s="1"/>
  <c r="BF10" i="5" s="1"/>
  <c r="BG10" i="5" s="1"/>
  <c r="BH10" i="5" s="1"/>
  <c r="BI10" i="5" s="1"/>
  <c r="BJ10" i="5" s="1"/>
  <c r="BK10" i="5" s="1"/>
  <c r="BL10" i="5" s="1"/>
  <c r="BM10" i="5" s="1"/>
  <c r="BN10" i="5" s="1"/>
  <c r="BO10" i="5" s="1"/>
  <c r="BP10" i="5" s="1"/>
  <c r="BQ10" i="5" s="1"/>
  <c r="BR10" i="5" s="1"/>
  <c r="BS10" i="5" s="1"/>
  <c r="BT10" i="5" s="1"/>
  <c r="BU10" i="5" s="1"/>
  <c r="BV10" i="5" s="1"/>
  <c r="BW10" i="5" s="1"/>
  <c r="BX10" i="5" s="1"/>
  <c r="BY10" i="5" s="1"/>
  <c r="BZ10" i="5" s="1"/>
  <c r="CA10" i="5" s="1"/>
  <c r="CB10" i="5" s="1"/>
  <c r="CC10" i="5" s="1"/>
  <c r="CD10" i="5" s="1"/>
  <c r="CE10" i="5" s="1"/>
  <c r="CF10" i="5" s="1"/>
  <c r="CG10" i="5" s="1"/>
  <c r="CH10" i="5" s="1"/>
  <c r="CI10" i="5" s="1"/>
  <c r="CJ10" i="5" s="1"/>
  <c r="CK10" i="5" s="1"/>
  <c r="CL10" i="5" s="1"/>
  <c r="CM10" i="5" s="1"/>
  <c r="CN10" i="5" s="1"/>
  <c r="CO10" i="5" s="1"/>
  <c r="CP10" i="5" s="1"/>
  <c r="CQ10" i="5" s="1"/>
  <c r="CR10" i="5" s="1"/>
  <c r="CS10" i="5" s="1"/>
  <c r="CT10" i="5" s="1"/>
  <c r="CU10" i="5" s="1"/>
  <c r="CV10" i="5" s="1"/>
  <c r="CW10" i="5" s="1"/>
  <c r="CX10" i="5" s="1"/>
  <c r="CY10" i="5" s="1"/>
  <c r="CZ10" i="5" s="1"/>
  <c r="DA10" i="5" s="1"/>
  <c r="DB10" i="5" s="1"/>
  <c r="DC10" i="5" s="1"/>
  <c r="DD10" i="5" s="1"/>
  <c r="DE10" i="5" s="1"/>
  <c r="DF10" i="5" s="1"/>
  <c r="DG10" i="5" s="1"/>
  <c r="DH10" i="5" s="1"/>
  <c r="DI10" i="5" s="1"/>
  <c r="DJ10" i="5" s="1"/>
  <c r="DK10" i="5" s="1"/>
  <c r="DL10" i="5" s="1"/>
  <c r="DM10" i="5" s="1"/>
  <c r="DN10" i="5" s="1"/>
  <c r="DO10" i="5" s="1"/>
  <c r="DP10" i="5" s="1"/>
  <c r="DQ10" i="5" s="1"/>
  <c r="DR10" i="5" s="1"/>
  <c r="DS10" i="5" s="1"/>
  <c r="DT10" i="5" s="1"/>
  <c r="DU10" i="5" s="1"/>
  <c r="DV10" i="5" s="1"/>
  <c r="DW10" i="5" s="1"/>
  <c r="DX10" i="5" s="1"/>
  <c r="DY10" i="5" s="1"/>
  <c r="DZ10" i="5" s="1"/>
  <c r="EA10" i="5" s="1"/>
  <c r="EB10" i="5" s="1"/>
  <c r="EC10" i="5" s="1"/>
  <c r="ED10" i="5" s="1"/>
  <c r="EE10" i="5" s="1"/>
  <c r="EF10" i="5" s="1"/>
  <c r="EG10" i="5" s="1"/>
  <c r="EH10" i="5" s="1"/>
  <c r="EI10" i="5" s="1"/>
  <c r="EJ10" i="5" s="1"/>
  <c r="EK10" i="5" s="1"/>
  <c r="EL10" i="5" s="1"/>
  <c r="EM10" i="5" s="1"/>
  <c r="EN10" i="5" s="1"/>
  <c r="EO10" i="5" s="1"/>
  <c r="EP10" i="5" s="1"/>
  <c r="EQ10" i="5" s="1"/>
  <c r="ER10" i="5" s="1"/>
  <c r="ES10" i="5" s="1"/>
  <c r="ET10" i="5" s="1"/>
  <c r="S7" i="5"/>
  <c r="EN20" i="5" l="1"/>
  <c r="S20" i="5"/>
  <c r="BM39" i="5"/>
  <c r="CW39" i="5"/>
  <c r="CL39" i="5"/>
  <c r="S290" i="5"/>
  <c r="CW81" i="5"/>
  <c r="CK123" i="5"/>
  <c r="CW123" i="5"/>
  <c r="CW165" i="5"/>
  <c r="CK39" i="5"/>
  <c r="CL207" i="5"/>
  <c r="CL249" i="5"/>
  <c r="BN39" i="5"/>
  <c r="CK81" i="5"/>
  <c r="BM81" i="5"/>
  <c r="CK207" i="5"/>
  <c r="EN207" i="5"/>
  <c r="ER207" i="5"/>
  <c r="EP249" i="5"/>
  <c r="ET249" i="5"/>
  <c r="EO291" i="5"/>
  <c r="ES291" i="5"/>
  <c r="EN81" i="5"/>
  <c r="S115" i="5"/>
  <c r="ER81" i="5"/>
  <c r="EQ165" i="5"/>
  <c r="ET81" i="5"/>
  <c r="ET207" i="5"/>
  <c r="EO249" i="5"/>
  <c r="ES249" i="5"/>
  <c r="EO81" i="5"/>
  <c r="EQ39" i="5"/>
  <c r="EO123" i="5"/>
  <c r="ES165" i="5"/>
  <c r="EP291" i="5"/>
  <c r="ES39" i="5"/>
  <c r="EQ123" i="5"/>
  <c r="EO165" i="5"/>
  <c r="EQ207" i="5"/>
  <c r="EQ291" i="5"/>
  <c r="S194" i="5"/>
  <c r="S26" i="5" s="1"/>
  <c r="EP39" i="5"/>
  <c r="EN123" i="5"/>
  <c r="ER123" i="5"/>
  <c r="EP207" i="5"/>
  <c r="ET291" i="5"/>
  <c r="EO39" i="5"/>
  <c r="EQ249" i="5"/>
  <c r="U7" i="5"/>
  <c r="S80" i="5"/>
  <c r="S79" i="5"/>
  <c r="S73" i="5"/>
  <c r="T7" i="5"/>
  <c r="EQ81" i="5"/>
  <c r="EP81" i="5"/>
  <c r="EN39" i="5"/>
  <c r="ER39" i="5"/>
  <c r="ET39" i="5"/>
  <c r="S66" i="5"/>
  <c r="S83" i="5" s="1"/>
  <c r="ES81" i="5"/>
  <c r="S122" i="5"/>
  <c r="S121" i="5"/>
  <c r="S108" i="5"/>
  <c r="ES123" i="5"/>
  <c r="EP123" i="5"/>
  <c r="ET123" i="5"/>
  <c r="S164" i="5"/>
  <c r="S163" i="5"/>
  <c r="S157" i="5"/>
  <c r="EN165" i="5"/>
  <c r="ET165" i="5"/>
  <c r="S150" i="5"/>
  <c r="S167" i="5" s="1"/>
  <c r="ER165" i="5"/>
  <c r="EP165" i="5"/>
  <c r="S247" i="5"/>
  <c r="S241" i="5"/>
  <c r="EN249" i="5"/>
  <c r="ER249" i="5"/>
  <c r="T194" i="5"/>
  <c r="T192" i="5"/>
  <c r="EO207" i="5"/>
  <c r="ES207" i="5"/>
  <c r="S248" i="5"/>
  <c r="S234" i="5"/>
  <c r="S289" i="5"/>
  <c r="S283" i="5"/>
  <c r="EN291" i="5"/>
  <c r="S276" i="5"/>
  <c r="ER291" i="5"/>
  <c r="S251" i="5" l="1"/>
  <c r="S21" i="5"/>
  <c r="S23" i="5" s="1"/>
  <c r="S24" i="5" s="1"/>
  <c r="S41" i="5" s="1"/>
  <c r="U192" i="5"/>
  <c r="T21" i="5"/>
  <c r="T23" i="5" s="1"/>
  <c r="CM7" i="5"/>
  <c r="T234" i="5"/>
  <c r="U234" i="5" s="1"/>
  <c r="T236" i="5"/>
  <c r="T248" i="5" s="1"/>
  <c r="S205" i="5"/>
  <c r="T150" i="5"/>
  <c r="U150" i="5" s="1"/>
  <c r="S165" i="5"/>
  <c r="S291" i="5"/>
  <c r="S206" i="5"/>
  <c r="T152" i="5"/>
  <c r="T163" i="5" s="1"/>
  <c r="S199" i="5"/>
  <c r="S123" i="5"/>
  <c r="T66" i="5"/>
  <c r="U66" i="5" s="1"/>
  <c r="V66" i="5" s="1"/>
  <c r="S293" i="5"/>
  <c r="T276" i="5"/>
  <c r="T278" i="5"/>
  <c r="S249" i="5"/>
  <c r="S38" i="5"/>
  <c r="S31" i="5"/>
  <c r="S37" i="5"/>
  <c r="T206" i="5"/>
  <c r="T199" i="5"/>
  <c r="T200" i="5" s="1"/>
  <c r="T209" i="5" s="1"/>
  <c r="T205" i="5"/>
  <c r="T110" i="5"/>
  <c r="S125" i="5"/>
  <c r="T108" i="5"/>
  <c r="T68" i="5"/>
  <c r="S81" i="5"/>
  <c r="V7" i="5"/>
  <c r="T24" i="5" l="1"/>
  <c r="V192" i="5"/>
  <c r="U21" i="5"/>
  <c r="U23" i="5" s="1"/>
  <c r="T247" i="5"/>
  <c r="T249" i="5" s="1"/>
  <c r="S207" i="5"/>
  <c r="T241" i="5"/>
  <c r="T242" i="5" s="1"/>
  <c r="CN7" i="5"/>
  <c r="T164" i="5"/>
  <c r="T165" i="5" s="1"/>
  <c r="T157" i="5"/>
  <c r="T158" i="5" s="1"/>
  <c r="U194" i="5"/>
  <c r="U205" i="5" s="1"/>
  <c r="W66" i="5"/>
  <c r="V150" i="5"/>
  <c r="T121" i="5"/>
  <c r="T115" i="5"/>
  <c r="T122" i="5"/>
  <c r="T80" i="5"/>
  <c r="T79" i="5"/>
  <c r="T73" i="5"/>
  <c r="T26" i="5"/>
  <c r="T207" i="5"/>
  <c r="S39" i="5"/>
  <c r="V234" i="5"/>
  <c r="T290" i="5"/>
  <c r="T283" i="5"/>
  <c r="T289" i="5"/>
  <c r="W7" i="5"/>
  <c r="U108" i="5"/>
  <c r="U276" i="5"/>
  <c r="V21" i="5" l="1"/>
  <c r="V23" i="5" s="1"/>
  <c r="W192" i="5"/>
  <c r="U24" i="5"/>
  <c r="CO7" i="5"/>
  <c r="U206" i="5"/>
  <c r="U199" i="5"/>
  <c r="T123" i="5"/>
  <c r="T167" i="5"/>
  <c r="U152" i="5"/>
  <c r="X7" i="5"/>
  <c r="T38" i="5"/>
  <c r="T37" i="5"/>
  <c r="T31" i="5"/>
  <c r="V276" i="5"/>
  <c r="T284" i="5"/>
  <c r="T74" i="5"/>
  <c r="W150" i="5"/>
  <c r="X66" i="5"/>
  <c r="T251" i="5"/>
  <c r="U236" i="5"/>
  <c r="W234" i="5"/>
  <c r="T81" i="5"/>
  <c r="V108" i="5"/>
  <c r="T291" i="5"/>
  <c r="T116" i="5"/>
  <c r="W21" i="5" l="1"/>
  <c r="W23" i="5" s="1"/>
  <c r="X192" i="5"/>
  <c r="V24" i="5"/>
  <c r="CP7" i="5"/>
  <c r="U207" i="5"/>
  <c r="U200" i="5"/>
  <c r="Y66" i="5"/>
  <c r="T83" i="5"/>
  <c r="U68" i="5"/>
  <c r="T125" i="5"/>
  <c r="U110" i="5"/>
  <c r="W108" i="5"/>
  <c r="X234" i="5"/>
  <c r="W276" i="5"/>
  <c r="U247" i="5"/>
  <c r="U241" i="5"/>
  <c r="U248" i="5"/>
  <c r="X150" i="5"/>
  <c r="T32" i="5"/>
  <c r="T41" i="5" s="1"/>
  <c r="Y7" i="5"/>
  <c r="T293" i="5"/>
  <c r="U278" i="5"/>
  <c r="T39" i="5"/>
  <c r="U163" i="5"/>
  <c r="U164" i="5"/>
  <c r="U157" i="5"/>
  <c r="X21" i="5" l="1"/>
  <c r="X23" i="5" s="1"/>
  <c r="Y192" i="5"/>
  <c r="W24" i="5"/>
  <c r="CQ7" i="5"/>
  <c r="U209" i="5"/>
  <c r="V194" i="5"/>
  <c r="Z7" i="5"/>
  <c r="U158" i="5"/>
  <c r="X276" i="5"/>
  <c r="U79" i="5"/>
  <c r="U73" i="5"/>
  <c r="U26" i="5"/>
  <c r="U80" i="5"/>
  <c r="X108" i="5"/>
  <c r="U242" i="5"/>
  <c r="U122" i="5"/>
  <c r="U121" i="5"/>
  <c r="U115" i="5"/>
  <c r="U290" i="5"/>
  <c r="U289" i="5"/>
  <c r="U283" i="5"/>
  <c r="Y234" i="5"/>
  <c r="U165" i="5"/>
  <c r="Y150" i="5"/>
  <c r="U249" i="5"/>
  <c r="Z66" i="5"/>
  <c r="Y21" i="5" l="1"/>
  <c r="Y23" i="5" s="1"/>
  <c r="Z192" i="5"/>
  <c r="X24" i="5"/>
  <c r="CR7" i="5"/>
  <c r="V206" i="5"/>
  <c r="V205" i="5"/>
  <c r="V199" i="5"/>
  <c r="Z150" i="5"/>
  <c r="Z234" i="5"/>
  <c r="U74" i="5"/>
  <c r="U167" i="5"/>
  <c r="V152" i="5"/>
  <c r="U81" i="5"/>
  <c r="Y276" i="5"/>
  <c r="U123" i="5"/>
  <c r="Y108" i="5"/>
  <c r="AA66" i="5"/>
  <c r="U284" i="5"/>
  <c r="AA7" i="5"/>
  <c r="U291" i="5"/>
  <c r="U116" i="5"/>
  <c r="U251" i="5"/>
  <c r="V236" i="5"/>
  <c r="U38" i="5"/>
  <c r="U37" i="5"/>
  <c r="U31" i="5"/>
  <c r="Y24" i="5" l="1"/>
  <c r="Z21" i="5"/>
  <c r="Z23" i="5" s="1"/>
  <c r="AA192" i="5"/>
  <c r="CS7" i="5"/>
  <c r="V200" i="5"/>
  <c r="V207" i="5"/>
  <c r="V164" i="5"/>
  <c r="V163" i="5"/>
  <c r="V157" i="5"/>
  <c r="AA234" i="5"/>
  <c r="AB66" i="5"/>
  <c r="U125" i="5"/>
  <c r="V110" i="5"/>
  <c r="Z108" i="5"/>
  <c r="AA150" i="5"/>
  <c r="U32" i="5"/>
  <c r="U41" i="5" s="1"/>
  <c r="AB7" i="5"/>
  <c r="U39" i="5"/>
  <c r="V248" i="5"/>
  <c r="V247" i="5"/>
  <c r="V241" i="5"/>
  <c r="U293" i="5"/>
  <c r="V278" i="5"/>
  <c r="Z276" i="5"/>
  <c r="U83" i="5"/>
  <c r="V68" i="5"/>
  <c r="Z24" i="5" l="1"/>
  <c r="AA21" i="5"/>
  <c r="AA23" i="5" s="1"/>
  <c r="AB192" i="5"/>
  <c r="G50" i="2"/>
  <c r="CT7" i="5"/>
  <c r="W194" i="5"/>
  <c r="V209" i="5"/>
  <c r="V249" i="5"/>
  <c r="AB150" i="5"/>
  <c r="AB234" i="5"/>
  <c r="V26" i="5"/>
  <c r="V80" i="5"/>
  <c r="V79" i="5"/>
  <c r="V73" i="5"/>
  <c r="V290" i="5"/>
  <c r="V289" i="5"/>
  <c r="V283" i="5"/>
  <c r="V284" i="5" s="1"/>
  <c r="AC7" i="5"/>
  <c r="V158" i="5"/>
  <c r="AA276" i="5"/>
  <c r="V122" i="5"/>
  <c r="V121" i="5"/>
  <c r="V115" i="5"/>
  <c r="V165" i="5"/>
  <c r="AA108" i="5"/>
  <c r="V242" i="5"/>
  <c r="AC66" i="5"/>
  <c r="AB21" i="5" l="1"/>
  <c r="AB23" i="5" s="1"/>
  <c r="AC192" i="5"/>
  <c r="AA24" i="5"/>
  <c r="G51" i="2"/>
  <c r="CU7" i="5"/>
  <c r="W199" i="5"/>
  <c r="W206" i="5"/>
  <c r="W205" i="5"/>
  <c r="V37" i="5"/>
  <c r="V31" i="5"/>
  <c r="V32" i="5" s="1"/>
  <c r="V41" i="5" s="1"/>
  <c r="V38" i="5"/>
  <c r="AC150" i="5"/>
  <c r="AB108" i="5"/>
  <c r="AD7" i="5"/>
  <c r="V74" i="5"/>
  <c r="AC234" i="5"/>
  <c r="V116" i="5"/>
  <c r="V167" i="5"/>
  <c r="W152" i="5"/>
  <c r="V291" i="5"/>
  <c r="V123" i="5"/>
  <c r="AB276" i="5"/>
  <c r="AD66" i="5"/>
  <c r="V251" i="5"/>
  <c r="W236" i="5"/>
  <c r="V293" i="5"/>
  <c r="W278" i="5"/>
  <c r="V81" i="5"/>
  <c r="AB24" i="5" l="1"/>
  <c r="AC21" i="5"/>
  <c r="AC23" i="5" s="1"/>
  <c r="AD192" i="5"/>
  <c r="CV7" i="5"/>
  <c r="W207" i="5"/>
  <c r="W200" i="5"/>
  <c r="V83" i="5"/>
  <c r="W68" i="5"/>
  <c r="V125" i="5"/>
  <c r="W110" i="5"/>
  <c r="AD234" i="5"/>
  <c r="AC108" i="5"/>
  <c r="W247" i="5"/>
  <c r="W241" i="5"/>
  <c r="W248" i="5"/>
  <c r="AC276" i="5"/>
  <c r="W164" i="5"/>
  <c r="W163" i="5"/>
  <c r="W157" i="5"/>
  <c r="AE7" i="5"/>
  <c r="W283" i="5"/>
  <c r="W284" i="5" s="1"/>
  <c r="W290" i="5"/>
  <c r="W289" i="5"/>
  <c r="AE66" i="5"/>
  <c r="AD150" i="5"/>
  <c r="V39" i="5"/>
  <c r="AD21" i="5" l="1"/>
  <c r="AD23" i="5" s="1"/>
  <c r="AE192" i="5"/>
  <c r="AC24" i="5"/>
  <c r="G52" i="2"/>
  <c r="CW7" i="5"/>
  <c r="W291" i="5"/>
  <c r="W209" i="5"/>
  <c r="X194" i="5"/>
  <c r="W122" i="5"/>
  <c r="W121" i="5"/>
  <c r="W115" i="5"/>
  <c r="W116" i="5" s="1"/>
  <c r="AF7" i="5"/>
  <c r="W165" i="5"/>
  <c r="AD108" i="5"/>
  <c r="AE150" i="5"/>
  <c r="W242" i="5"/>
  <c r="AE234" i="5"/>
  <c r="W26" i="5"/>
  <c r="W80" i="5"/>
  <c r="W79" i="5"/>
  <c r="W73" i="5"/>
  <c r="W74" i="5" s="1"/>
  <c r="W158" i="5"/>
  <c r="AF66" i="5"/>
  <c r="W293" i="5"/>
  <c r="X278" i="5"/>
  <c r="AD276" i="5"/>
  <c r="W249" i="5"/>
  <c r="AD24" i="5" l="1"/>
  <c r="AE21" i="5"/>
  <c r="AE23" i="5" s="1"/>
  <c r="AF192" i="5"/>
  <c r="CX7" i="5"/>
  <c r="X206" i="5"/>
  <c r="X205" i="5"/>
  <c r="X199" i="5"/>
  <c r="X200" i="5" s="1"/>
  <c r="W38" i="5"/>
  <c r="W37" i="5"/>
  <c r="W31" i="5"/>
  <c r="W32" i="5" s="1"/>
  <c r="W41" i="5" s="1"/>
  <c r="W251" i="5"/>
  <c r="X236" i="5"/>
  <c r="AF150" i="5"/>
  <c r="W125" i="5"/>
  <c r="X110" i="5"/>
  <c r="AE276" i="5"/>
  <c r="AG66" i="5"/>
  <c r="AE108" i="5"/>
  <c r="W83" i="5"/>
  <c r="X68" i="5"/>
  <c r="AF234" i="5"/>
  <c r="W123" i="5"/>
  <c r="AG7" i="5"/>
  <c r="X290" i="5"/>
  <c r="X289" i="5"/>
  <c r="X283" i="5"/>
  <c r="X284" i="5" s="1"/>
  <c r="W167" i="5"/>
  <c r="X152" i="5"/>
  <c r="W81" i="5"/>
  <c r="AF21" i="5" l="1"/>
  <c r="AF23" i="5" s="1"/>
  <c r="AG192" i="5"/>
  <c r="AE24" i="5"/>
  <c r="G53" i="2"/>
  <c r="X207" i="5"/>
  <c r="CY7" i="5"/>
  <c r="X291" i="5"/>
  <c r="X209" i="5"/>
  <c r="Y194" i="5"/>
  <c r="W39" i="5"/>
  <c r="AH7" i="5"/>
  <c r="X80" i="5"/>
  <c r="X79" i="5"/>
  <c r="X73" i="5"/>
  <c r="X74" i="5" s="1"/>
  <c r="X26" i="5"/>
  <c r="AF276" i="5"/>
  <c r="AG150" i="5"/>
  <c r="X163" i="5"/>
  <c r="X164" i="5"/>
  <c r="X157" i="5"/>
  <c r="X158" i="5" s="1"/>
  <c r="X293" i="5"/>
  <c r="Y278" i="5"/>
  <c r="AH66" i="5"/>
  <c r="AG234" i="5"/>
  <c r="AF108" i="5"/>
  <c r="X121" i="5"/>
  <c r="X115" i="5"/>
  <c r="X116" i="5" s="1"/>
  <c r="X122" i="5"/>
  <c r="X248" i="5"/>
  <c r="X241" i="5"/>
  <c r="X242" i="5" s="1"/>
  <c r="X247" i="5"/>
  <c r="AF24" i="5" l="1"/>
  <c r="AG21" i="5"/>
  <c r="AG23" i="5" s="1"/>
  <c r="AH192" i="5"/>
  <c r="CZ7" i="5"/>
  <c r="X81" i="5"/>
  <c r="Y206" i="5"/>
  <c r="Y205" i="5"/>
  <c r="Y199" i="5"/>
  <c r="Y200" i="5" s="1"/>
  <c r="X249" i="5"/>
  <c r="X125" i="5"/>
  <c r="Y110" i="5"/>
  <c r="AH234" i="5"/>
  <c r="AH150" i="5"/>
  <c r="X251" i="5"/>
  <c r="Y236" i="5"/>
  <c r="X123" i="5"/>
  <c r="X167" i="5"/>
  <c r="Y152" i="5"/>
  <c r="X38" i="5"/>
  <c r="X37" i="5"/>
  <c r="X31" i="5"/>
  <c r="X32" i="5" s="1"/>
  <c r="X41" i="5" s="1"/>
  <c r="AG108" i="5"/>
  <c r="AI66" i="5"/>
  <c r="AG276" i="5"/>
  <c r="Y290" i="5"/>
  <c r="Y289" i="5"/>
  <c r="Y283" i="5"/>
  <c r="Y284" i="5" s="1"/>
  <c r="X165" i="5"/>
  <c r="X83" i="5"/>
  <c r="Y68" i="5"/>
  <c r="AI7" i="5"/>
  <c r="AI192" i="5" l="1"/>
  <c r="AG24" i="5"/>
  <c r="G54" i="2"/>
  <c r="DA7" i="5"/>
  <c r="X39" i="5"/>
  <c r="Y291" i="5"/>
  <c r="Y207" i="5"/>
  <c r="Z194" i="5"/>
  <c r="Y209" i="5"/>
  <c r="Y247" i="5"/>
  <c r="Y241" i="5"/>
  <c r="Y242" i="5" s="1"/>
  <c r="Y248" i="5"/>
  <c r="Y293" i="5"/>
  <c r="Z278" i="5"/>
  <c r="Y164" i="5"/>
  <c r="Y157" i="5"/>
  <c r="Y158" i="5" s="1"/>
  <c r="Y163" i="5"/>
  <c r="AI234" i="5"/>
  <c r="AJ66" i="5"/>
  <c r="Y79" i="5"/>
  <c r="Y73" i="5"/>
  <c r="Y74" i="5" s="1"/>
  <c r="Y26" i="5"/>
  <c r="Y80" i="5"/>
  <c r="AH276" i="5"/>
  <c r="AH21" i="5" s="1"/>
  <c r="AH23" i="5" s="1"/>
  <c r="AH108" i="5"/>
  <c r="AI150" i="5"/>
  <c r="Y122" i="5"/>
  <c r="Y121" i="5"/>
  <c r="Y115" i="5"/>
  <c r="Y116" i="5" s="1"/>
  <c r="AJ7" i="5"/>
  <c r="AH24" i="5" l="1"/>
  <c r="AI21" i="5"/>
  <c r="AI23" i="5" s="1"/>
  <c r="AJ192" i="5"/>
  <c r="DB7" i="5"/>
  <c r="Y81" i="5"/>
  <c r="Y249" i="5"/>
  <c r="Z199" i="5"/>
  <c r="Z200" i="5" s="1"/>
  <c r="Z205" i="5"/>
  <c r="Z206" i="5"/>
  <c r="AK7" i="5"/>
  <c r="Y125" i="5"/>
  <c r="Z110" i="5"/>
  <c r="AJ150" i="5"/>
  <c r="AI276" i="5"/>
  <c r="Z290" i="5"/>
  <c r="Z289" i="5"/>
  <c r="Z283" i="5"/>
  <c r="Z284" i="5" s="1"/>
  <c r="Y83" i="5"/>
  <c r="Z68" i="5"/>
  <c r="AJ234" i="5"/>
  <c r="Y251" i="5"/>
  <c r="Z236" i="5"/>
  <c r="Y123" i="5"/>
  <c r="AI108" i="5"/>
  <c r="AK66" i="5"/>
  <c r="Y165" i="5"/>
  <c r="Y38" i="5"/>
  <c r="Y37" i="5"/>
  <c r="Y31" i="5"/>
  <c r="Y32" i="5" s="1"/>
  <c r="Y41" i="5" s="1"/>
  <c r="Y167" i="5"/>
  <c r="Z152" i="5"/>
  <c r="AK192" i="5" l="1"/>
  <c r="AI24" i="5"/>
  <c r="G55" i="2"/>
  <c r="DC7" i="5"/>
  <c r="Z207" i="5"/>
  <c r="Z291" i="5"/>
  <c r="Z209" i="5"/>
  <c r="AA194" i="5"/>
  <c r="Z248" i="5"/>
  <c r="Z241" i="5"/>
  <c r="Z242" i="5" s="1"/>
  <c r="Z247" i="5"/>
  <c r="Z26" i="5"/>
  <c r="Z80" i="5"/>
  <c r="Z79" i="5"/>
  <c r="Z73" i="5"/>
  <c r="Z74" i="5" s="1"/>
  <c r="AK150" i="5"/>
  <c r="AL7" i="5"/>
  <c r="AL66" i="5"/>
  <c r="AJ108" i="5"/>
  <c r="AJ276" i="5"/>
  <c r="AJ21" i="5" s="1"/>
  <c r="AJ23" i="5" s="1"/>
  <c r="Z122" i="5"/>
  <c r="Z121" i="5"/>
  <c r="Z115" i="5"/>
  <c r="Z116" i="5" s="1"/>
  <c r="Z164" i="5"/>
  <c r="Z157" i="5"/>
  <c r="Z158" i="5" s="1"/>
  <c r="Z163" i="5"/>
  <c r="Y39" i="5"/>
  <c r="AK234" i="5"/>
  <c r="Z293" i="5"/>
  <c r="AA278" i="5"/>
  <c r="Z81" i="5" l="1"/>
  <c r="AJ24" i="5"/>
  <c r="AK21" i="5"/>
  <c r="AK23" i="5" s="1"/>
  <c r="AL192" i="5"/>
  <c r="DD7" i="5"/>
  <c r="Z165" i="5"/>
  <c r="Z249" i="5"/>
  <c r="AA199" i="5"/>
  <c r="AA200" i="5" s="1"/>
  <c r="AA206" i="5"/>
  <c r="AA205" i="5"/>
  <c r="Z37" i="5"/>
  <c r="Z31" i="5"/>
  <c r="Z32" i="5" s="1"/>
  <c r="Z41" i="5" s="1"/>
  <c r="Z38" i="5"/>
  <c r="AL234" i="5"/>
  <c r="Z167" i="5"/>
  <c r="AA152" i="5"/>
  <c r="Z83" i="5"/>
  <c r="AA68" i="5"/>
  <c r="Z125" i="5"/>
  <c r="AA110" i="5"/>
  <c r="AK276" i="5"/>
  <c r="AM7" i="5"/>
  <c r="Z251" i="5"/>
  <c r="AA236" i="5"/>
  <c r="AL150" i="5"/>
  <c r="AA290" i="5"/>
  <c r="AA283" i="5"/>
  <c r="AA284" i="5" s="1"/>
  <c r="AA289" i="5"/>
  <c r="Z123" i="5"/>
  <c r="AK108" i="5"/>
  <c r="AM66" i="5"/>
  <c r="AL21" i="5" l="1"/>
  <c r="AL23" i="5" s="1"/>
  <c r="AM192" i="5"/>
  <c r="AK24" i="5"/>
  <c r="G56" i="2"/>
  <c r="DE7" i="5"/>
  <c r="AA207" i="5"/>
  <c r="AB194" i="5"/>
  <c r="AA209" i="5"/>
  <c r="AN7" i="5"/>
  <c r="AM150" i="5"/>
  <c r="AA247" i="5"/>
  <c r="AA241" i="5"/>
  <c r="AA242" i="5" s="1"/>
  <c r="AA248" i="5"/>
  <c r="AA26" i="5"/>
  <c r="AA80" i="5"/>
  <c r="AA79" i="5"/>
  <c r="AA73" i="5"/>
  <c r="AA74" i="5" s="1"/>
  <c r="AA164" i="5"/>
  <c r="AA163" i="5"/>
  <c r="AA157" i="5"/>
  <c r="AA158" i="5" s="1"/>
  <c r="AN66" i="5"/>
  <c r="AA291" i="5"/>
  <c r="AL276" i="5"/>
  <c r="AL108" i="5"/>
  <c r="AA293" i="5"/>
  <c r="AB278" i="5"/>
  <c r="AA122" i="5"/>
  <c r="AA121" i="5"/>
  <c r="AA115" i="5"/>
  <c r="AA116" i="5" s="1"/>
  <c r="AM234" i="5"/>
  <c r="Z39" i="5"/>
  <c r="AL24" i="5" l="1"/>
  <c r="AM21" i="5"/>
  <c r="AM23" i="5" s="1"/>
  <c r="AN192" i="5"/>
  <c r="G57" i="2"/>
  <c r="DF7" i="5"/>
  <c r="AA123" i="5"/>
  <c r="AA249" i="5"/>
  <c r="AB206" i="5"/>
  <c r="AB205" i="5"/>
  <c r="AB199" i="5"/>
  <c r="AB200" i="5" s="1"/>
  <c r="AA38" i="5"/>
  <c r="AA37" i="5"/>
  <c r="AA31" i="5"/>
  <c r="AA32" i="5" s="1"/>
  <c r="AA41" i="5" s="1"/>
  <c r="AN150" i="5"/>
  <c r="AB290" i="5"/>
  <c r="AB283" i="5"/>
  <c r="AB284" i="5" s="1"/>
  <c r="AB289" i="5"/>
  <c r="AM276" i="5"/>
  <c r="AO66" i="5"/>
  <c r="AA83" i="5"/>
  <c r="AB68" i="5"/>
  <c r="AA167" i="5"/>
  <c r="AB152" i="5"/>
  <c r="AA81" i="5"/>
  <c r="AA251" i="5"/>
  <c r="AB236" i="5"/>
  <c r="AM108" i="5"/>
  <c r="AN234" i="5"/>
  <c r="AA125" i="5"/>
  <c r="AB110" i="5"/>
  <c r="AA165" i="5"/>
  <c r="AO7" i="5"/>
  <c r="AN21" i="5" l="1"/>
  <c r="AN23" i="5" s="1"/>
  <c r="AO192" i="5"/>
  <c r="AM24" i="5"/>
  <c r="G58" i="2"/>
  <c r="AB207" i="5"/>
  <c r="DG7" i="5"/>
  <c r="AA39" i="5"/>
  <c r="AC194" i="5"/>
  <c r="AB209" i="5"/>
  <c r="AB121" i="5"/>
  <c r="AB115" i="5"/>
  <c r="AB116" i="5" s="1"/>
  <c r="AB122" i="5"/>
  <c r="AN108" i="5"/>
  <c r="AN276" i="5"/>
  <c r="AB80" i="5"/>
  <c r="AB79" i="5"/>
  <c r="AB73" i="5"/>
  <c r="AB74" i="5" s="1"/>
  <c r="AB26" i="5"/>
  <c r="AB163" i="5"/>
  <c r="AB164" i="5"/>
  <c r="AB157" i="5"/>
  <c r="AB158" i="5" s="1"/>
  <c r="AP66" i="5"/>
  <c r="AB291" i="5"/>
  <c r="AP7" i="5"/>
  <c r="AO234" i="5"/>
  <c r="AB248" i="5"/>
  <c r="AB241" i="5"/>
  <c r="AB242" i="5" s="1"/>
  <c r="AB247" i="5"/>
  <c r="AB293" i="5"/>
  <c r="AC278" i="5"/>
  <c r="AO150" i="5"/>
  <c r="AN24" i="5" l="1"/>
  <c r="AO21" i="5"/>
  <c r="AO23" i="5" s="1"/>
  <c r="AP192" i="5"/>
  <c r="G59" i="2"/>
  <c r="DH7" i="5"/>
  <c r="AB81" i="5"/>
  <c r="AB249" i="5"/>
  <c r="AC205" i="5"/>
  <c r="AC199" i="5"/>
  <c r="AC200" i="5" s="1"/>
  <c r="AC206" i="5"/>
  <c r="AQ7" i="5"/>
  <c r="AB83" i="5"/>
  <c r="AC68" i="5"/>
  <c r="AP234" i="5"/>
  <c r="AQ66" i="5"/>
  <c r="AP150" i="5"/>
  <c r="AB251" i="5"/>
  <c r="AC236" i="5"/>
  <c r="AB167" i="5"/>
  <c r="AC152" i="5"/>
  <c r="AC290" i="5"/>
  <c r="AC289" i="5"/>
  <c r="AC283" i="5"/>
  <c r="AC284" i="5" s="1"/>
  <c r="AB165" i="5"/>
  <c r="AO276" i="5"/>
  <c r="AB125" i="5"/>
  <c r="AC110" i="5"/>
  <c r="AB38" i="5"/>
  <c r="AB37" i="5"/>
  <c r="AB31" i="5"/>
  <c r="AB32" i="5" s="1"/>
  <c r="AB41" i="5" s="1"/>
  <c r="AO108" i="5"/>
  <c r="AB123" i="5"/>
  <c r="AP21" i="5" l="1"/>
  <c r="AP23" i="5" s="1"/>
  <c r="AQ192" i="5"/>
  <c r="AO24" i="5"/>
  <c r="G60" i="2"/>
  <c r="DI7" i="5"/>
  <c r="AB39" i="5"/>
  <c r="AC209" i="5"/>
  <c r="AD194" i="5"/>
  <c r="AC207" i="5"/>
  <c r="AC163" i="5"/>
  <c r="AC164" i="5"/>
  <c r="AC157" i="5"/>
  <c r="AC158" i="5" s="1"/>
  <c r="AQ234" i="5"/>
  <c r="AP108" i="5"/>
  <c r="AC293" i="5"/>
  <c r="AD278" i="5"/>
  <c r="AQ150" i="5"/>
  <c r="AC122" i="5"/>
  <c r="AC115" i="5"/>
  <c r="AC116" i="5" s="1"/>
  <c r="AC121" i="5"/>
  <c r="AP276" i="5"/>
  <c r="AC291" i="5"/>
  <c r="AC247" i="5"/>
  <c r="AC241" i="5"/>
  <c r="AC242" i="5" s="1"/>
  <c r="AC248" i="5"/>
  <c r="AR66" i="5"/>
  <c r="AC79" i="5"/>
  <c r="AC73" i="5"/>
  <c r="AC74" i="5" s="1"/>
  <c r="AC26" i="5"/>
  <c r="AC80" i="5"/>
  <c r="AR7" i="5"/>
  <c r="AP24" i="5" l="1"/>
  <c r="AQ21" i="5"/>
  <c r="AQ23" i="5" s="1"/>
  <c r="AR192" i="5"/>
  <c r="G61" i="2"/>
  <c r="AC123" i="5"/>
  <c r="DJ7" i="5"/>
  <c r="AC249" i="5"/>
  <c r="AD199" i="5"/>
  <c r="AD200" i="5" s="1"/>
  <c r="AD205" i="5"/>
  <c r="AD206" i="5"/>
  <c r="AC81" i="5"/>
  <c r="AS7" i="5"/>
  <c r="AS66" i="5"/>
  <c r="AC125" i="5"/>
  <c r="AD110" i="5"/>
  <c r="AD290" i="5"/>
  <c r="AD289" i="5"/>
  <c r="AD283" i="5"/>
  <c r="AD284" i="5" s="1"/>
  <c r="AC165" i="5"/>
  <c r="AC38" i="5"/>
  <c r="AC37" i="5"/>
  <c r="AC31" i="5"/>
  <c r="AC32" i="5" s="1"/>
  <c r="AC41" i="5" s="1"/>
  <c r="AR234" i="5"/>
  <c r="AQ108" i="5"/>
  <c r="AC83" i="5"/>
  <c r="AD68" i="5"/>
  <c r="AC251" i="5"/>
  <c r="AD236" i="5"/>
  <c r="AQ276" i="5"/>
  <c r="AR150" i="5"/>
  <c r="AC167" i="5"/>
  <c r="AD152" i="5"/>
  <c r="AR21" i="5" l="1"/>
  <c r="AR23" i="5" s="1"/>
  <c r="AS192" i="5"/>
  <c r="AQ24" i="5"/>
  <c r="G62" i="2"/>
  <c r="AD291" i="5"/>
  <c r="AC39" i="5"/>
  <c r="DK7" i="5"/>
  <c r="AD207" i="5"/>
  <c r="AD209" i="5"/>
  <c r="AE194" i="5"/>
  <c r="AD164" i="5"/>
  <c r="AD163" i="5"/>
  <c r="AD157" i="5"/>
  <c r="AD158" i="5" s="1"/>
  <c r="AD26" i="5"/>
  <c r="AD80" i="5"/>
  <c r="AD79" i="5"/>
  <c r="AD73" i="5"/>
  <c r="AD74" i="5" s="1"/>
  <c r="AT66" i="5"/>
  <c r="AS150" i="5"/>
  <c r="AD248" i="5"/>
  <c r="AD247" i="5"/>
  <c r="AD241" i="5"/>
  <c r="AD242" i="5" s="1"/>
  <c r="AD122" i="5"/>
  <c r="AD121" i="5"/>
  <c r="AD115" i="5"/>
  <c r="AD116" i="5" s="1"/>
  <c r="AR276" i="5"/>
  <c r="AR108" i="5"/>
  <c r="AS234" i="5"/>
  <c r="AD293" i="5"/>
  <c r="AE278" i="5"/>
  <c r="AT7" i="5"/>
  <c r="AR24" i="5" l="1"/>
  <c r="AS21" i="5"/>
  <c r="AS23" i="5" s="1"/>
  <c r="AT192" i="5"/>
  <c r="G63" i="2"/>
  <c r="DL7" i="5"/>
  <c r="AE205" i="5"/>
  <c r="AE199" i="5"/>
  <c r="AE200" i="5" s="1"/>
  <c r="AE206" i="5"/>
  <c r="AD249" i="5"/>
  <c r="AD81" i="5"/>
  <c r="AD165" i="5"/>
  <c r="AU7" i="5"/>
  <c r="AU66" i="5"/>
  <c r="AD83" i="5"/>
  <c r="AE68" i="5"/>
  <c r="AD167" i="5"/>
  <c r="AE152" i="5"/>
  <c r="AT234" i="5"/>
  <c r="AS276" i="5"/>
  <c r="AE283" i="5"/>
  <c r="AE284" i="5" s="1"/>
  <c r="AE289" i="5"/>
  <c r="AE290" i="5"/>
  <c r="AS108" i="5"/>
  <c r="AD125" i="5"/>
  <c r="AE110" i="5"/>
  <c r="AT150" i="5"/>
  <c r="AD37" i="5"/>
  <c r="AD31" i="5"/>
  <c r="AD32" i="5" s="1"/>
  <c r="AD41" i="5" s="1"/>
  <c r="AD38" i="5"/>
  <c r="AD123" i="5"/>
  <c r="AD251" i="5"/>
  <c r="AE236" i="5"/>
  <c r="AT21" i="5" l="1"/>
  <c r="AT23" i="5" s="1"/>
  <c r="AU192" i="5"/>
  <c r="AS24" i="5"/>
  <c r="G64" i="2"/>
  <c r="DM7" i="5"/>
  <c r="AE291" i="5"/>
  <c r="AE209" i="5"/>
  <c r="AF194" i="5"/>
  <c r="AE207" i="5"/>
  <c r="AE247" i="5"/>
  <c r="AE241" i="5"/>
  <c r="AE242" i="5" s="1"/>
  <c r="AE248" i="5"/>
  <c r="AU150" i="5"/>
  <c r="AT108" i="5"/>
  <c r="AE293" i="5"/>
  <c r="AF278" i="5"/>
  <c r="AU234" i="5"/>
  <c r="AD39" i="5"/>
  <c r="AT276" i="5"/>
  <c r="AE164" i="5"/>
  <c r="AE163" i="5"/>
  <c r="AE157" i="5"/>
  <c r="AE158" i="5" s="1"/>
  <c r="AE26" i="5"/>
  <c r="AE80" i="5"/>
  <c r="AE79" i="5"/>
  <c r="AE73" i="5"/>
  <c r="AE74" i="5" s="1"/>
  <c r="AE122" i="5"/>
  <c r="AE121" i="5"/>
  <c r="AE115" i="5"/>
  <c r="AE116" i="5" s="1"/>
  <c r="AV66" i="5"/>
  <c r="AV7" i="5"/>
  <c r="AT24" i="5" l="1"/>
  <c r="AU21" i="5"/>
  <c r="AU23" i="5" s="1"/>
  <c r="AV192" i="5"/>
  <c r="G65" i="2"/>
  <c r="DN7" i="5"/>
  <c r="AE123" i="5"/>
  <c r="AF199" i="5"/>
  <c r="AF200" i="5" s="1"/>
  <c r="AF206" i="5"/>
  <c r="AF205" i="5"/>
  <c r="AE165" i="5"/>
  <c r="AE249" i="5"/>
  <c r="AE81" i="5"/>
  <c r="AW66" i="5"/>
  <c r="AE83" i="5"/>
  <c r="AF68" i="5"/>
  <c r="AE167" i="5"/>
  <c r="AF152" i="5"/>
  <c r="AU276" i="5"/>
  <c r="AU108" i="5"/>
  <c r="AE38" i="5"/>
  <c r="AE37" i="5"/>
  <c r="AE31" i="5"/>
  <c r="AE32" i="5" s="1"/>
  <c r="AE41" i="5" s="1"/>
  <c r="AV234" i="5"/>
  <c r="AE251" i="5"/>
  <c r="AF236" i="5"/>
  <c r="AW7" i="5"/>
  <c r="AE125" i="5"/>
  <c r="AF110" i="5"/>
  <c r="AF290" i="5"/>
  <c r="AF289" i="5"/>
  <c r="AF283" i="5"/>
  <c r="AF284" i="5" s="1"/>
  <c r="AV150" i="5"/>
  <c r="AV21" i="5" l="1"/>
  <c r="AV23" i="5" s="1"/>
  <c r="AW192" i="5"/>
  <c r="AU24" i="5"/>
  <c r="G66" i="2"/>
  <c r="AF207" i="5"/>
  <c r="DO7" i="5"/>
  <c r="AE39" i="5"/>
  <c r="AF291" i="5"/>
  <c r="AG194" i="5"/>
  <c r="AF209" i="5"/>
  <c r="AX7" i="5"/>
  <c r="AV108" i="5"/>
  <c r="AF121" i="5"/>
  <c r="AF115" i="5"/>
  <c r="AF116" i="5" s="1"/>
  <c r="AF122" i="5"/>
  <c r="AF248" i="5"/>
  <c r="AF241" i="5"/>
  <c r="AF242" i="5" s="1"/>
  <c r="AF247" i="5"/>
  <c r="AV276" i="5"/>
  <c r="AF293" i="5"/>
  <c r="AG278" i="5"/>
  <c r="AW150" i="5"/>
  <c r="AF163" i="5"/>
  <c r="AF164" i="5"/>
  <c r="AF157" i="5"/>
  <c r="AF158" i="5" s="1"/>
  <c r="AX66" i="5"/>
  <c r="AF80" i="5"/>
  <c r="AF79" i="5"/>
  <c r="AF73" i="5"/>
  <c r="AF74" i="5" s="1"/>
  <c r="AF26" i="5"/>
  <c r="AW234" i="5"/>
  <c r="AV24" i="5" l="1"/>
  <c r="AW21" i="5"/>
  <c r="AW23" i="5" s="1"/>
  <c r="AX192" i="5"/>
  <c r="G67" i="2"/>
  <c r="DP7" i="5"/>
  <c r="AG206" i="5"/>
  <c r="AG205" i="5"/>
  <c r="AG199" i="5"/>
  <c r="AG200" i="5" s="1"/>
  <c r="AF38" i="5"/>
  <c r="AF37" i="5"/>
  <c r="AF31" i="5"/>
  <c r="AF32" i="5" s="1"/>
  <c r="AF41" i="5" s="1"/>
  <c r="AF165" i="5"/>
  <c r="AX150" i="5"/>
  <c r="AW108" i="5"/>
  <c r="AF83" i="5"/>
  <c r="AG68" i="5"/>
  <c r="AY66" i="5"/>
  <c r="AG290" i="5"/>
  <c r="AG289" i="5"/>
  <c r="AG283" i="5"/>
  <c r="AG284" i="5" s="1"/>
  <c r="AF249" i="5"/>
  <c r="AF125" i="5"/>
  <c r="AG110" i="5"/>
  <c r="AX234" i="5"/>
  <c r="AW276" i="5"/>
  <c r="AF81" i="5"/>
  <c r="AF167" i="5"/>
  <c r="AG152" i="5"/>
  <c r="AF251" i="5"/>
  <c r="AG236" i="5"/>
  <c r="AF123" i="5"/>
  <c r="AY7" i="5"/>
  <c r="AX21" i="5" l="1"/>
  <c r="AX23" i="5" s="1"/>
  <c r="AY192" i="5"/>
  <c r="AW24" i="5"/>
  <c r="G68" i="2"/>
  <c r="AG207" i="5"/>
  <c r="DQ7" i="5"/>
  <c r="AG209" i="5"/>
  <c r="AH194" i="5"/>
  <c r="AF39" i="5"/>
  <c r="AX108" i="5"/>
  <c r="AY234" i="5"/>
  <c r="AG79" i="5"/>
  <c r="AG73" i="5"/>
  <c r="AG74" i="5" s="1"/>
  <c r="AG26" i="5"/>
  <c r="AG80" i="5"/>
  <c r="AZ7" i="5"/>
  <c r="AY150" i="5"/>
  <c r="AG247" i="5"/>
  <c r="AG241" i="5"/>
  <c r="AG242" i="5" s="1"/>
  <c r="AG248" i="5"/>
  <c r="AG164" i="5"/>
  <c r="AG157" i="5"/>
  <c r="AG158" i="5" s="1"/>
  <c r="AG163" i="5"/>
  <c r="AG293" i="5"/>
  <c r="AH278" i="5"/>
  <c r="AX276" i="5"/>
  <c r="AG122" i="5"/>
  <c r="AG115" i="5"/>
  <c r="AG116" i="5" s="1"/>
  <c r="AG121" i="5"/>
  <c r="AG291" i="5"/>
  <c r="AZ66" i="5"/>
  <c r="BA66" i="5" s="1"/>
  <c r="BB66" i="5" s="1"/>
  <c r="AX24" i="5" l="1"/>
  <c r="AY21" i="5"/>
  <c r="AY23" i="5" s="1"/>
  <c r="AZ192" i="5"/>
  <c r="G69" i="2"/>
  <c r="AG123" i="5"/>
  <c r="DR7" i="5"/>
  <c r="BC66" i="5"/>
  <c r="AG249" i="5"/>
  <c r="AH206" i="5"/>
  <c r="AH205" i="5"/>
  <c r="AH199" i="5"/>
  <c r="AH200" i="5" s="1"/>
  <c r="AG81" i="5"/>
  <c r="AY276" i="5"/>
  <c r="AG167" i="5"/>
  <c r="AH152" i="5"/>
  <c r="AG125" i="5"/>
  <c r="AH110" i="5"/>
  <c r="AH290" i="5"/>
  <c r="AH289" i="5"/>
  <c r="AH283" i="5"/>
  <c r="AH284" i="5" s="1"/>
  <c r="AZ234" i="5"/>
  <c r="BA234" i="5" s="1"/>
  <c r="BB234" i="5" s="1"/>
  <c r="AG38" i="5"/>
  <c r="AG37" i="5"/>
  <c r="AG31" i="5"/>
  <c r="AG32" i="5" s="1"/>
  <c r="AG41" i="5" s="1"/>
  <c r="AY108" i="5"/>
  <c r="BA7" i="5"/>
  <c r="AZ150" i="5"/>
  <c r="BA150" i="5" s="1"/>
  <c r="BB150" i="5" s="1"/>
  <c r="AG165" i="5"/>
  <c r="AG251" i="5"/>
  <c r="AH236" i="5"/>
  <c r="AG83" i="5"/>
  <c r="AH68" i="5"/>
  <c r="BA192" i="5" l="1"/>
  <c r="AZ21" i="5"/>
  <c r="AZ23" i="5" s="1"/>
  <c r="AY24" i="5"/>
  <c r="G70" i="2"/>
  <c r="DS7" i="5"/>
  <c r="BC7" i="5"/>
  <c r="AH207" i="5"/>
  <c r="BD66" i="5"/>
  <c r="BC234" i="5"/>
  <c r="BC150" i="5"/>
  <c r="AH291" i="5"/>
  <c r="AI194" i="5"/>
  <c r="AH209" i="5"/>
  <c r="AZ108" i="5"/>
  <c r="BA108" i="5" s="1"/>
  <c r="BB108" i="5" s="1"/>
  <c r="AH26" i="5"/>
  <c r="AH80" i="5"/>
  <c r="AH73" i="5"/>
  <c r="AH74" i="5" s="1"/>
  <c r="AH79" i="5"/>
  <c r="AH164" i="5"/>
  <c r="AH157" i="5"/>
  <c r="AH158" i="5" s="1"/>
  <c r="AH163" i="5"/>
  <c r="AH122" i="5"/>
  <c r="AH121" i="5"/>
  <c r="AH123" i="5" s="1"/>
  <c r="AH115" i="5"/>
  <c r="AH116" i="5" s="1"/>
  <c r="AZ276" i="5"/>
  <c r="BA276" i="5" s="1"/>
  <c r="BB276" i="5" s="1"/>
  <c r="AH248" i="5"/>
  <c r="AH241" i="5"/>
  <c r="AH242" i="5" s="1"/>
  <c r="AH247" i="5"/>
  <c r="BB7" i="5"/>
  <c r="AG39" i="5"/>
  <c r="AH293" i="5"/>
  <c r="AI278" i="5"/>
  <c r="AZ24" i="5" l="1"/>
  <c r="BB192" i="5"/>
  <c r="BA21" i="5"/>
  <c r="BA23" i="5" s="1"/>
  <c r="G71" i="2"/>
  <c r="DT7" i="5"/>
  <c r="BO7" i="5"/>
  <c r="BC276" i="5"/>
  <c r="BD234" i="5"/>
  <c r="BD150" i="5"/>
  <c r="BD7" i="5"/>
  <c r="BC108" i="5"/>
  <c r="BE66" i="5"/>
  <c r="AH249" i="5"/>
  <c r="AH165" i="5"/>
  <c r="AI205" i="5"/>
  <c r="AI199" i="5"/>
  <c r="AI200" i="5" s="1"/>
  <c r="AI206" i="5"/>
  <c r="AH251" i="5"/>
  <c r="AI236" i="5"/>
  <c r="AH125" i="5"/>
  <c r="AI110" i="5"/>
  <c r="AH167" i="5"/>
  <c r="AI152" i="5"/>
  <c r="AH81" i="5"/>
  <c r="AH37" i="5"/>
  <c r="AH31" i="5"/>
  <c r="AH32" i="5" s="1"/>
  <c r="AH41" i="5" s="1"/>
  <c r="AH38" i="5"/>
  <c r="AI290" i="5"/>
  <c r="AI283" i="5"/>
  <c r="AI284" i="5" s="1"/>
  <c r="AI289" i="5"/>
  <c r="EI7" i="5"/>
  <c r="AH83" i="5"/>
  <c r="AI68" i="5"/>
  <c r="BB21" i="5" l="1"/>
  <c r="BB23" i="5" s="1"/>
  <c r="BC192" i="5"/>
  <c r="BA24" i="5"/>
  <c r="G72" i="2"/>
  <c r="DV7" i="5"/>
  <c r="DU7" i="5"/>
  <c r="BP7" i="5"/>
  <c r="BF66" i="5"/>
  <c r="BD108" i="5"/>
  <c r="BE7" i="5"/>
  <c r="BE234" i="5"/>
  <c r="BE150" i="5"/>
  <c r="BD276" i="5"/>
  <c r="AI291" i="5"/>
  <c r="AJ194" i="5"/>
  <c r="AI209" i="5"/>
  <c r="AI207" i="5"/>
  <c r="AI26" i="5"/>
  <c r="AI80" i="5"/>
  <c r="AI79" i="5"/>
  <c r="AI73" i="5"/>
  <c r="AI74" i="5" s="1"/>
  <c r="AI164" i="5"/>
  <c r="AI163" i="5"/>
  <c r="AI157" i="5"/>
  <c r="AI158" i="5" s="1"/>
  <c r="AI293" i="5"/>
  <c r="AJ278" i="5"/>
  <c r="AI122" i="5"/>
  <c r="AI121" i="5"/>
  <c r="AI115" i="5"/>
  <c r="AI116" i="5" s="1"/>
  <c r="EJ7" i="5"/>
  <c r="AI247" i="5"/>
  <c r="AI241" i="5"/>
  <c r="AI242" i="5" s="1"/>
  <c r="AI248" i="5"/>
  <c r="AH39" i="5"/>
  <c r="BB24" i="5" l="1"/>
  <c r="BC21" i="5"/>
  <c r="BC23" i="5" s="1"/>
  <c r="BC24" i="5" s="1"/>
  <c r="BD192" i="5"/>
  <c r="G73" i="2"/>
  <c r="AI123" i="5"/>
  <c r="AI81" i="5"/>
  <c r="BQ7" i="5"/>
  <c r="BF150" i="5"/>
  <c r="BF7" i="5"/>
  <c r="BG66" i="5"/>
  <c r="BE276" i="5"/>
  <c r="BF234" i="5"/>
  <c r="BE108" i="5"/>
  <c r="AJ199" i="5"/>
  <c r="AJ200" i="5" s="1"/>
  <c r="AJ205" i="5"/>
  <c r="AJ206" i="5"/>
  <c r="AJ290" i="5"/>
  <c r="AJ283" i="5"/>
  <c r="AJ284" i="5" s="1"/>
  <c r="AJ289" i="5"/>
  <c r="EK7" i="5"/>
  <c r="AI125" i="5"/>
  <c r="AJ110" i="5"/>
  <c r="AI83" i="5"/>
  <c r="AJ68" i="5"/>
  <c r="AI251" i="5"/>
  <c r="AJ236" i="5"/>
  <c r="AI167" i="5"/>
  <c r="AJ152" i="5"/>
  <c r="AI249" i="5"/>
  <c r="AI165" i="5"/>
  <c r="AI38" i="5"/>
  <c r="AI31" i="5"/>
  <c r="AI32" i="5" s="1"/>
  <c r="AI41" i="5" s="1"/>
  <c r="AI37" i="5"/>
  <c r="BD21" i="5" l="1"/>
  <c r="BD23" i="5" s="1"/>
  <c r="BD24" i="5" s="1"/>
  <c r="BE192" i="5"/>
  <c r="G74" i="2"/>
  <c r="BR7" i="5"/>
  <c r="BG150" i="5"/>
  <c r="BF276" i="5"/>
  <c r="BG234" i="5"/>
  <c r="BH66" i="5"/>
  <c r="BF108" i="5"/>
  <c r="BG7" i="5"/>
  <c r="AI39" i="5"/>
  <c r="AJ291" i="5"/>
  <c r="AJ207" i="5"/>
  <c r="AJ209" i="5"/>
  <c r="AK194" i="5"/>
  <c r="EL7" i="5"/>
  <c r="AJ248" i="5"/>
  <c r="AJ241" i="5"/>
  <c r="AJ242" i="5" s="1"/>
  <c r="AJ247" i="5"/>
  <c r="AJ121" i="5"/>
  <c r="AJ115" i="5"/>
  <c r="AJ116" i="5" s="1"/>
  <c r="AJ122" i="5"/>
  <c r="AJ293" i="5"/>
  <c r="AK278" i="5"/>
  <c r="AJ163" i="5"/>
  <c r="AJ157" i="5"/>
  <c r="AJ158" i="5" s="1"/>
  <c r="AJ164" i="5"/>
  <c r="AJ80" i="5"/>
  <c r="AJ79" i="5"/>
  <c r="AJ73" i="5"/>
  <c r="AJ74" i="5" s="1"/>
  <c r="AJ26" i="5"/>
  <c r="BE21" i="5" l="1"/>
  <c r="BE23" i="5" s="1"/>
  <c r="BE24" i="5" s="1"/>
  <c r="BF192" i="5"/>
  <c r="G75" i="2"/>
  <c r="AJ81" i="5"/>
  <c r="BS7" i="5"/>
  <c r="BH150" i="5"/>
  <c r="BG108" i="5"/>
  <c r="BH234" i="5"/>
  <c r="BH7" i="5"/>
  <c r="BI66" i="5"/>
  <c r="BG276" i="5"/>
  <c r="AK199" i="5"/>
  <c r="AK200" i="5" s="1"/>
  <c r="AK205" i="5"/>
  <c r="AK206" i="5"/>
  <c r="AJ38" i="5"/>
  <c r="AJ37" i="5"/>
  <c r="AJ31" i="5"/>
  <c r="AJ32" i="5" s="1"/>
  <c r="AJ41" i="5" s="1"/>
  <c r="AJ167" i="5"/>
  <c r="AK152" i="5"/>
  <c r="AJ125" i="5"/>
  <c r="AK110" i="5"/>
  <c r="AJ165" i="5"/>
  <c r="AK290" i="5"/>
  <c r="AK289" i="5"/>
  <c r="AK283" i="5"/>
  <c r="AK284" i="5" s="1"/>
  <c r="AJ123" i="5"/>
  <c r="AJ251" i="5"/>
  <c r="AK236" i="5"/>
  <c r="AJ83" i="5"/>
  <c r="AK68" i="5"/>
  <c r="AJ249" i="5"/>
  <c r="EM7" i="5"/>
  <c r="BF21" i="5" l="1"/>
  <c r="BF23" i="5" s="1"/>
  <c r="BF24" i="5" s="1"/>
  <c r="BG192" i="5"/>
  <c r="G76" i="2"/>
  <c r="BT7" i="5"/>
  <c r="BJ66" i="5"/>
  <c r="BI150" i="5"/>
  <c r="BI7" i="5"/>
  <c r="BH108" i="5"/>
  <c r="BI234" i="5"/>
  <c r="BH276" i="5"/>
  <c r="AK291" i="5"/>
  <c r="AK207" i="5"/>
  <c r="AJ39" i="5"/>
  <c r="AK209" i="5"/>
  <c r="AL194" i="5"/>
  <c r="AK247" i="5"/>
  <c r="AK241" i="5"/>
  <c r="AK242" i="5" s="1"/>
  <c r="AK248" i="5"/>
  <c r="AK79" i="5"/>
  <c r="AK73" i="5"/>
  <c r="AK74" i="5" s="1"/>
  <c r="AK26" i="5"/>
  <c r="AK80" i="5"/>
  <c r="AK163" i="5"/>
  <c r="AK164" i="5"/>
  <c r="AK157" i="5"/>
  <c r="AK158" i="5" s="1"/>
  <c r="EN7" i="5"/>
  <c r="AK293" i="5"/>
  <c r="AL278" i="5"/>
  <c r="AK122" i="5"/>
  <c r="AK121" i="5"/>
  <c r="AK115" i="5"/>
  <c r="AK116" i="5" s="1"/>
  <c r="BG21" i="5" l="1"/>
  <c r="BG23" i="5" s="1"/>
  <c r="BG24" i="5" s="1"/>
  <c r="BH192" i="5"/>
  <c r="G77" i="2"/>
  <c r="BU7" i="5"/>
  <c r="BI276" i="5"/>
  <c r="BI108" i="5"/>
  <c r="BK66" i="5"/>
  <c r="BJ234" i="5"/>
  <c r="BJ7" i="5"/>
  <c r="BJ150" i="5"/>
  <c r="AK165" i="5"/>
  <c r="AK123" i="5"/>
  <c r="AK81" i="5"/>
  <c r="AL205" i="5"/>
  <c r="AL206" i="5"/>
  <c r="AL199" i="5"/>
  <c r="AL200" i="5" s="1"/>
  <c r="AK38" i="5"/>
  <c r="AK37" i="5"/>
  <c r="AK31" i="5"/>
  <c r="AK32" i="5" s="1"/>
  <c r="AK41" i="5" s="1"/>
  <c r="AK251" i="5"/>
  <c r="AL236" i="5"/>
  <c r="EO7" i="5"/>
  <c r="AL290" i="5"/>
  <c r="AL289" i="5"/>
  <c r="AL283" i="5"/>
  <c r="AL284" i="5" s="1"/>
  <c r="AK167" i="5"/>
  <c r="AL152" i="5"/>
  <c r="AK125" i="5"/>
  <c r="AL110" i="5"/>
  <c r="AK83" i="5"/>
  <c r="AL68" i="5"/>
  <c r="AK249" i="5"/>
  <c r="BH21" i="5" l="1"/>
  <c r="BH23" i="5" s="1"/>
  <c r="BH24" i="5" s="1"/>
  <c r="BI192" i="5"/>
  <c r="G78" i="2"/>
  <c r="BV7" i="5"/>
  <c r="BK7" i="5"/>
  <c r="BK234" i="5"/>
  <c r="BJ108" i="5"/>
  <c r="BK150" i="5"/>
  <c r="BL66" i="5"/>
  <c r="BJ276" i="5"/>
  <c r="AL291" i="5"/>
  <c r="AM194" i="5"/>
  <c r="AL209" i="5"/>
  <c r="AK39" i="5"/>
  <c r="AL207" i="5"/>
  <c r="AL164" i="5"/>
  <c r="AL163" i="5"/>
  <c r="AL157" i="5"/>
  <c r="AL158" i="5" s="1"/>
  <c r="EP7" i="5"/>
  <c r="AL26" i="5"/>
  <c r="AL80" i="5"/>
  <c r="AL79" i="5"/>
  <c r="AL73" i="5"/>
  <c r="AL74" i="5" s="1"/>
  <c r="AL122" i="5"/>
  <c r="AL121" i="5"/>
  <c r="AL115" i="5"/>
  <c r="AL116" i="5" s="1"/>
  <c r="AL293" i="5"/>
  <c r="AM278" i="5"/>
  <c r="AL248" i="5"/>
  <c r="AL247" i="5"/>
  <c r="AL241" i="5"/>
  <c r="AL242" i="5" s="1"/>
  <c r="BI21" i="5" l="1"/>
  <c r="BI23" i="5" s="1"/>
  <c r="BI24" i="5" s="1"/>
  <c r="BJ192" i="5"/>
  <c r="BM66" i="5"/>
  <c r="G79" i="2"/>
  <c r="BW7" i="5"/>
  <c r="BK276" i="5"/>
  <c r="BL150" i="5"/>
  <c r="BL234" i="5"/>
  <c r="AL165" i="5"/>
  <c r="BK108" i="5"/>
  <c r="BL7" i="5"/>
  <c r="AL249" i="5"/>
  <c r="AL81" i="5"/>
  <c r="AM205" i="5"/>
  <c r="AM206" i="5"/>
  <c r="AM199" i="5"/>
  <c r="AM200" i="5" s="1"/>
  <c r="AM289" i="5"/>
  <c r="AM283" i="5"/>
  <c r="AM284" i="5" s="1"/>
  <c r="AM290" i="5"/>
  <c r="AL251" i="5"/>
  <c r="AM236" i="5"/>
  <c r="AL83" i="5"/>
  <c r="AM68" i="5"/>
  <c r="AL125" i="5"/>
  <c r="AM110" i="5"/>
  <c r="EQ7" i="5"/>
  <c r="AL167" i="5"/>
  <c r="AM152" i="5"/>
  <c r="AL123" i="5"/>
  <c r="AL37" i="5"/>
  <c r="AL31" i="5"/>
  <c r="AL32" i="5" s="1"/>
  <c r="AL41" i="5" s="1"/>
  <c r="AL38" i="5"/>
  <c r="BJ21" i="5" l="1"/>
  <c r="BJ23" i="5" s="1"/>
  <c r="BJ24" i="5" s="1"/>
  <c r="BK192" i="5"/>
  <c r="BM234" i="5"/>
  <c r="BM150" i="5"/>
  <c r="BN66" i="5"/>
  <c r="G80" i="2"/>
  <c r="BX7" i="5"/>
  <c r="BN7" i="5"/>
  <c r="BM7" i="5"/>
  <c r="BL108" i="5"/>
  <c r="BL276" i="5"/>
  <c r="AM207" i="5"/>
  <c r="AM209" i="5"/>
  <c r="AN194" i="5"/>
  <c r="ER7" i="5"/>
  <c r="AM293" i="5"/>
  <c r="AN278" i="5"/>
  <c r="AM26" i="5"/>
  <c r="AM80" i="5"/>
  <c r="AM79" i="5"/>
  <c r="AM73" i="5"/>
  <c r="AM74" i="5" s="1"/>
  <c r="AL39" i="5"/>
  <c r="AM164" i="5"/>
  <c r="AM163" i="5"/>
  <c r="AM157" i="5"/>
  <c r="AM158" i="5" s="1"/>
  <c r="AM122" i="5"/>
  <c r="AM121" i="5"/>
  <c r="AM115" i="5"/>
  <c r="AM116" i="5" s="1"/>
  <c r="AM247" i="5"/>
  <c r="AM241" i="5"/>
  <c r="AM242" i="5" s="1"/>
  <c r="AM248" i="5"/>
  <c r="AM291" i="5"/>
  <c r="BK21" i="5" l="1"/>
  <c r="BK23" i="5" s="1"/>
  <c r="BK24" i="5" s="1"/>
  <c r="BL192" i="5"/>
  <c r="BM276" i="5"/>
  <c r="BN234" i="5"/>
  <c r="BN150" i="5"/>
  <c r="BM108" i="5"/>
  <c r="BO66" i="5"/>
  <c r="BP66" i="5" s="1"/>
  <c r="BQ66" i="5" s="1"/>
  <c r="G81" i="2"/>
  <c r="BY7" i="5"/>
  <c r="AM165" i="5"/>
  <c r="AM81" i="5"/>
  <c r="AN205" i="5"/>
  <c r="AN199" i="5"/>
  <c r="AN200" i="5" s="1"/>
  <c r="AN206" i="5"/>
  <c r="AM249" i="5"/>
  <c r="AM38" i="5"/>
  <c r="AM37" i="5"/>
  <c r="AM31" i="5"/>
  <c r="AM32" i="5" s="1"/>
  <c r="AM41" i="5" s="1"/>
  <c r="AM83" i="5"/>
  <c r="AN68" i="5"/>
  <c r="AM125" i="5"/>
  <c r="AN110" i="5"/>
  <c r="AM251" i="5"/>
  <c r="AN236" i="5"/>
  <c r="ET7" i="5"/>
  <c r="ES7" i="5"/>
  <c r="AM167" i="5"/>
  <c r="AN152" i="5"/>
  <c r="AN290" i="5"/>
  <c r="AN289" i="5"/>
  <c r="AN283" i="5"/>
  <c r="AN284" i="5" s="1"/>
  <c r="AM123" i="5"/>
  <c r="BL21" i="5" l="1"/>
  <c r="BL23" i="5" s="1"/>
  <c r="BL24" i="5" s="1"/>
  <c r="BM192" i="5"/>
  <c r="BN276" i="5"/>
  <c r="BO234" i="5"/>
  <c r="BP234" i="5" s="1"/>
  <c r="BQ234" i="5" s="1"/>
  <c r="BO150" i="5"/>
  <c r="BP150" i="5" s="1"/>
  <c r="BQ150" i="5" s="1"/>
  <c r="BN108" i="5"/>
  <c r="G82" i="2"/>
  <c r="BZ7" i="5"/>
  <c r="BR66" i="5"/>
  <c r="AM39" i="5"/>
  <c r="AN209" i="5"/>
  <c r="AO194" i="5"/>
  <c r="AN207" i="5"/>
  <c r="AN163" i="5"/>
  <c r="AN164" i="5"/>
  <c r="AN157" i="5"/>
  <c r="AN158" i="5" s="1"/>
  <c r="AN248" i="5"/>
  <c r="AN241" i="5"/>
  <c r="AN242" i="5" s="1"/>
  <c r="AN247" i="5"/>
  <c r="AN121" i="5"/>
  <c r="AN115" i="5"/>
  <c r="AN116" i="5" s="1"/>
  <c r="AN122" i="5"/>
  <c r="AN293" i="5"/>
  <c r="AO278" i="5"/>
  <c r="AN291" i="5"/>
  <c r="AN80" i="5"/>
  <c r="AN79" i="5"/>
  <c r="AN73" i="5"/>
  <c r="AN74" i="5" s="1"/>
  <c r="AN26" i="5"/>
  <c r="BM21" i="5" l="1"/>
  <c r="BM23" i="5" s="1"/>
  <c r="BM24" i="5" s="1"/>
  <c r="BN192" i="5"/>
  <c r="BO276" i="5"/>
  <c r="BP276" i="5" s="1"/>
  <c r="BQ276" i="5" s="1"/>
  <c r="BO108" i="5"/>
  <c r="BP108" i="5" s="1"/>
  <c r="BQ108" i="5" s="1"/>
  <c r="G83" i="2"/>
  <c r="BS66" i="5"/>
  <c r="CA7" i="5"/>
  <c r="BR234" i="5"/>
  <c r="BR150" i="5"/>
  <c r="AO206" i="5"/>
  <c r="AO205" i="5"/>
  <c r="AO199" i="5"/>
  <c r="AN81" i="5"/>
  <c r="AN123" i="5"/>
  <c r="AN125" i="5"/>
  <c r="AO110" i="5"/>
  <c r="AO290" i="5"/>
  <c r="AO289" i="5"/>
  <c r="AO283" i="5"/>
  <c r="AN167" i="5"/>
  <c r="AO152" i="5"/>
  <c r="AN249" i="5"/>
  <c r="AN38" i="5"/>
  <c r="AN37" i="5"/>
  <c r="AN31" i="5"/>
  <c r="AN83" i="5"/>
  <c r="AO68" i="5"/>
  <c r="AN251" i="5"/>
  <c r="AO236" i="5"/>
  <c r="AN165" i="5"/>
  <c r="BN21" i="5" l="1"/>
  <c r="BN23" i="5" s="1"/>
  <c r="BN24" i="5" s="1"/>
  <c r="BO192" i="5"/>
  <c r="G84" i="2"/>
  <c r="BR108" i="5"/>
  <c r="BS234" i="5"/>
  <c r="BS150" i="5"/>
  <c r="BR276" i="5"/>
  <c r="BT66" i="5"/>
  <c r="CB7" i="5"/>
  <c r="AO200" i="5"/>
  <c r="AO207" i="5"/>
  <c r="AO79" i="5"/>
  <c r="AO73" i="5"/>
  <c r="AO26" i="5"/>
  <c r="AO80" i="5"/>
  <c r="AO284" i="5"/>
  <c r="AO247" i="5"/>
  <c r="AO241" i="5"/>
  <c r="AO248" i="5"/>
  <c r="AO291" i="5"/>
  <c r="AO122" i="5"/>
  <c r="AO121" i="5"/>
  <c r="AO115" i="5"/>
  <c r="AN39" i="5"/>
  <c r="AN32" i="5"/>
  <c r="AN41" i="5" s="1"/>
  <c r="AO164" i="5"/>
  <c r="AO157" i="5"/>
  <c r="AO163" i="5"/>
  <c r="BP192" i="5" l="1"/>
  <c r="BO21" i="5"/>
  <c r="BO23" i="5" s="1"/>
  <c r="BO24" i="5" s="1"/>
  <c r="G85" i="2"/>
  <c r="BT150" i="5"/>
  <c r="BT234" i="5"/>
  <c r="CC7" i="5"/>
  <c r="BS108" i="5"/>
  <c r="BU66" i="5"/>
  <c r="BS276" i="5"/>
  <c r="AP194" i="5"/>
  <c r="AO209" i="5"/>
  <c r="AO38" i="5"/>
  <c r="AO37" i="5"/>
  <c r="AO31" i="5"/>
  <c r="AO158" i="5"/>
  <c r="AO123" i="5"/>
  <c r="AO242" i="5"/>
  <c r="AO74" i="5"/>
  <c r="AO165" i="5"/>
  <c r="AO116" i="5"/>
  <c r="AO249" i="5"/>
  <c r="AO293" i="5"/>
  <c r="AP278" i="5"/>
  <c r="AO81" i="5"/>
  <c r="BQ192" i="5" l="1"/>
  <c r="BP21" i="5"/>
  <c r="BP23" i="5" s="1"/>
  <c r="BP24" i="5" s="1"/>
  <c r="G86" i="2"/>
  <c r="BV66" i="5"/>
  <c r="BU150" i="5"/>
  <c r="BT276" i="5"/>
  <c r="BT108" i="5"/>
  <c r="CD7" i="5"/>
  <c r="BU234" i="5"/>
  <c r="AP206" i="5"/>
  <c r="AP205" i="5"/>
  <c r="AP199" i="5"/>
  <c r="AP290" i="5"/>
  <c r="AP289" i="5"/>
  <c r="AP283" i="5"/>
  <c r="AO32" i="5"/>
  <c r="AO41" i="5" s="1"/>
  <c r="AO83" i="5"/>
  <c r="AP68" i="5"/>
  <c r="AO167" i="5"/>
  <c r="AP152" i="5"/>
  <c r="AO125" i="5"/>
  <c r="AP110" i="5"/>
  <c r="AO251" i="5"/>
  <c r="AP236" i="5"/>
  <c r="AO39" i="5"/>
  <c r="BQ21" i="5" l="1"/>
  <c r="BQ23" i="5" s="1"/>
  <c r="BQ24" i="5" s="1"/>
  <c r="BR192" i="5"/>
  <c r="G87" i="2"/>
  <c r="BU108" i="5"/>
  <c r="BW66" i="5"/>
  <c r="BV234" i="5"/>
  <c r="BU276" i="5"/>
  <c r="CE7" i="5"/>
  <c r="BV150" i="5"/>
  <c r="AP207" i="5"/>
  <c r="AP200" i="5"/>
  <c r="AP248" i="5"/>
  <c r="AP241" i="5"/>
  <c r="AP247" i="5"/>
  <c r="AP164" i="5"/>
  <c r="AP157" i="5"/>
  <c r="AP163" i="5"/>
  <c r="AP284" i="5"/>
  <c r="AP122" i="5"/>
  <c r="AP121" i="5"/>
  <c r="AP115" i="5"/>
  <c r="AP291" i="5"/>
  <c r="AP26" i="5"/>
  <c r="AP80" i="5"/>
  <c r="AP79" i="5"/>
  <c r="AP73" i="5"/>
  <c r="BR21" i="5" l="1"/>
  <c r="BR23" i="5" s="1"/>
  <c r="BR24" i="5" s="1"/>
  <c r="BS192" i="5"/>
  <c r="G88" i="2"/>
  <c r="BW150" i="5"/>
  <c r="BX66" i="5"/>
  <c r="BW234" i="5"/>
  <c r="CF7" i="5"/>
  <c r="BV276" i="5"/>
  <c r="BV108" i="5"/>
  <c r="AP209" i="5"/>
  <c r="AQ194" i="5"/>
  <c r="AP81" i="5"/>
  <c r="AP249" i="5"/>
  <c r="AP74" i="5"/>
  <c r="AP116" i="5"/>
  <c r="AP293" i="5"/>
  <c r="AQ278" i="5"/>
  <c r="AP165" i="5"/>
  <c r="AP242" i="5"/>
  <c r="AP37" i="5"/>
  <c r="AP31" i="5"/>
  <c r="AP38" i="5"/>
  <c r="AP123" i="5"/>
  <c r="AP158" i="5"/>
  <c r="BS21" i="5" l="1"/>
  <c r="BS23" i="5" s="1"/>
  <c r="BS24" i="5" s="1"/>
  <c r="BT192" i="5"/>
  <c r="G89" i="2"/>
  <c r="BW276" i="5"/>
  <c r="BY66" i="5"/>
  <c r="BX150" i="5"/>
  <c r="BW108" i="5"/>
  <c r="BX234" i="5"/>
  <c r="CG7" i="5"/>
  <c r="AQ199" i="5"/>
  <c r="AQ206" i="5"/>
  <c r="AQ205" i="5"/>
  <c r="AP39" i="5"/>
  <c r="AP125" i="5"/>
  <c r="AQ110" i="5"/>
  <c r="AP167" i="5"/>
  <c r="AQ152" i="5"/>
  <c r="AQ289" i="5"/>
  <c r="AQ290" i="5"/>
  <c r="AQ283" i="5"/>
  <c r="AP83" i="5"/>
  <c r="AQ68" i="5"/>
  <c r="AP32" i="5"/>
  <c r="AP41" i="5" s="1"/>
  <c r="AP251" i="5"/>
  <c r="AQ236" i="5"/>
  <c r="BT21" i="5" l="1"/>
  <c r="BT23" i="5" s="1"/>
  <c r="BT24" i="5" s="1"/>
  <c r="BU192" i="5"/>
  <c r="G90" i="2"/>
  <c r="BY150" i="5"/>
  <c r="CH7" i="5"/>
  <c r="BX108" i="5"/>
  <c r="BX276" i="5"/>
  <c r="BY234" i="5"/>
  <c r="BZ66" i="5"/>
  <c r="AQ207" i="5"/>
  <c r="AQ200" i="5"/>
  <c r="AQ291" i="5"/>
  <c r="AQ26" i="5"/>
  <c r="AQ80" i="5"/>
  <c r="AQ79" i="5"/>
  <c r="AQ73" i="5"/>
  <c r="AQ122" i="5"/>
  <c r="AQ121" i="5"/>
  <c r="AQ115" i="5"/>
  <c r="AQ164" i="5"/>
  <c r="AQ163" i="5"/>
  <c r="AQ157" i="5"/>
  <c r="AQ247" i="5"/>
  <c r="AQ241" i="5"/>
  <c r="AQ248" i="5"/>
  <c r="AQ284" i="5"/>
  <c r="BU21" i="5" l="1"/>
  <c r="BU23" i="5" s="1"/>
  <c r="BU24" i="5" s="1"/>
  <c r="BV192" i="5"/>
  <c r="G91" i="2"/>
  <c r="CI7" i="5"/>
  <c r="CA66" i="5"/>
  <c r="BZ234" i="5"/>
  <c r="BY276" i="5"/>
  <c r="BY108" i="5"/>
  <c r="BZ150" i="5"/>
  <c r="AQ209" i="5"/>
  <c r="AR194" i="5"/>
  <c r="AQ38" i="5"/>
  <c r="AQ37" i="5"/>
  <c r="AQ31" i="5"/>
  <c r="AQ74" i="5"/>
  <c r="AQ249" i="5"/>
  <c r="AQ116" i="5"/>
  <c r="AQ81" i="5"/>
  <c r="AQ165" i="5"/>
  <c r="AQ242" i="5"/>
  <c r="AQ293" i="5"/>
  <c r="AR278" i="5"/>
  <c r="AQ158" i="5"/>
  <c r="AQ123" i="5"/>
  <c r="BV21" i="5" l="1"/>
  <c r="BV23" i="5" s="1"/>
  <c r="BV24" i="5" s="1"/>
  <c r="BW192" i="5"/>
  <c r="G92" i="2"/>
  <c r="BZ108" i="5"/>
  <c r="CA234" i="5"/>
  <c r="CJ7" i="5"/>
  <c r="CA150" i="5"/>
  <c r="BZ276" i="5"/>
  <c r="CB66" i="5"/>
  <c r="AR205" i="5"/>
  <c r="AR206" i="5"/>
  <c r="AR199" i="5"/>
  <c r="AQ125" i="5"/>
  <c r="AR110" i="5"/>
  <c r="AQ83" i="5"/>
  <c r="AR68" i="5"/>
  <c r="AQ32" i="5"/>
  <c r="AQ41" i="5" s="1"/>
  <c r="AQ39" i="5"/>
  <c r="AR290" i="5"/>
  <c r="AR289" i="5"/>
  <c r="AR283" i="5"/>
  <c r="AQ167" i="5"/>
  <c r="AR152" i="5"/>
  <c r="AQ251" i="5"/>
  <c r="AR236" i="5"/>
  <c r="BW21" i="5" l="1"/>
  <c r="BW23" i="5" s="1"/>
  <c r="BW24" i="5" s="1"/>
  <c r="BX192" i="5"/>
  <c r="G93" i="2"/>
  <c r="CB234" i="5"/>
  <c r="CB150" i="5"/>
  <c r="CA276" i="5"/>
  <c r="CC66" i="5"/>
  <c r="CK7" i="5"/>
  <c r="CA108" i="5"/>
  <c r="AR200" i="5"/>
  <c r="AR207" i="5"/>
  <c r="AR80" i="5"/>
  <c r="AR79" i="5"/>
  <c r="AR73" i="5"/>
  <c r="AR26" i="5"/>
  <c r="AR248" i="5"/>
  <c r="AR241" i="5"/>
  <c r="AR247" i="5"/>
  <c r="AR284" i="5"/>
  <c r="AR291" i="5"/>
  <c r="AR121" i="5"/>
  <c r="AR115" i="5"/>
  <c r="AR122" i="5"/>
  <c r="AR163" i="5"/>
  <c r="AR164" i="5"/>
  <c r="AR157" i="5"/>
  <c r="BX21" i="5" l="1"/>
  <c r="BX23" i="5" s="1"/>
  <c r="BX24" i="5" s="1"/>
  <c r="BY192" i="5"/>
  <c r="G94" i="2"/>
  <c r="CD66" i="5"/>
  <c r="CB276" i="5"/>
  <c r="CC150" i="5"/>
  <c r="CB108" i="5"/>
  <c r="CL7" i="5"/>
  <c r="CC234" i="5"/>
  <c r="AS194" i="5"/>
  <c r="AR209" i="5"/>
  <c r="AR158" i="5"/>
  <c r="AR123" i="5"/>
  <c r="AR293" i="5"/>
  <c r="AS278" i="5"/>
  <c r="AR249" i="5"/>
  <c r="AR74" i="5"/>
  <c r="AR38" i="5"/>
  <c r="AR37" i="5"/>
  <c r="AR31" i="5"/>
  <c r="AR165" i="5"/>
  <c r="AR242" i="5"/>
  <c r="AR81" i="5"/>
  <c r="AR116" i="5"/>
  <c r="BY21" i="5" l="1"/>
  <c r="BY23" i="5" s="1"/>
  <c r="BY24" i="5" s="1"/>
  <c r="BZ192" i="5"/>
  <c r="G95" i="2"/>
  <c r="CD234" i="5"/>
  <c r="DW7" i="5"/>
  <c r="CE66" i="5"/>
  <c r="CD150" i="5"/>
  <c r="CC108" i="5"/>
  <c r="CC276" i="5"/>
  <c r="AS199" i="5"/>
  <c r="AS205" i="5"/>
  <c r="AS206" i="5"/>
  <c r="AR251" i="5"/>
  <c r="AS236" i="5"/>
  <c r="AR32" i="5"/>
  <c r="AR41" i="5" s="1"/>
  <c r="AR83" i="5"/>
  <c r="AS68" i="5"/>
  <c r="AS290" i="5"/>
  <c r="AS289" i="5"/>
  <c r="AS283" i="5"/>
  <c r="AR39" i="5"/>
  <c r="AR125" i="5"/>
  <c r="AS110" i="5"/>
  <c r="AR167" i="5"/>
  <c r="AS152" i="5"/>
  <c r="BZ21" i="5" l="1"/>
  <c r="BZ23" i="5" s="1"/>
  <c r="BZ24" i="5" s="1"/>
  <c r="CA192" i="5"/>
  <c r="G96" i="2"/>
  <c r="CE150" i="5"/>
  <c r="CD108" i="5"/>
  <c r="DX7" i="5"/>
  <c r="CE234" i="5"/>
  <c r="CD276" i="5"/>
  <c r="CF66" i="5"/>
  <c r="AS200" i="5"/>
  <c r="AS207" i="5"/>
  <c r="AS291" i="5"/>
  <c r="AS79" i="5"/>
  <c r="AS73" i="5"/>
  <c r="AS26" i="5"/>
  <c r="AS80" i="5"/>
  <c r="AS247" i="5"/>
  <c r="AS241" i="5"/>
  <c r="AS248" i="5"/>
  <c r="AS163" i="5"/>
  <c r="AS164" i="5"/>
  <c r="AS157" i="5"/>
  <c r="AS122" i="5"/>
  <c r="AS115" i="5"/>
  <c r="AS121" i="5"/>
  <c r="AS284" i="5"/>
  <c r="CA21" i="5" l="1"/>
  <c r="CA23" i="5" s="1"/>
  <c r="CA24" i="5" s="1"/>
  <c r="CB192" i="5"/>
  <c r="CE276" i="5"/>
  <c r="CE108" i="5"/>
  <c r="CG66" i="5"/>
  <c r="CF234" i="5"/>
  <c r="DY7" i="5"/>
  <c r="CF150" i="5"/>
  <c r="AT194" i="5"/>
  <c r="AS209" i="5"/>
  <c r="AS38" i="5"/>
  <c r="AS37" i="5"/>
  <c r="AS31" i="5"/>
  <c r="AS293" i="5"/>
  <c r="AT278" i="5"/>
  <c r="AS242" i="5"/>
  <c r="AS74" i="5"/>
  <c r="AS123" i="5"/>
  <c r="AS249" i="5"/>
  <c r="AS81" i="5"/>
  <c r="AS158" i="5"/>
  <c r="AS116" i="5"/>
  <c r="AS165" i="5"/>
  <c r="CB21" i="5" l="1"/>
  <c r="CB23" i="5" s="1"/>
  <c r="CB24" i="5" s="1"/>
  <c r="CC192" i="5"/>
  <c r="DZ7" i="5"/>
  <c r="CH66" i="5"/>
  <c r="CF108" i="5"/>
  <c r="CF276" i="5"/>
  <c r="CG150" i="5"/>
  <c r="CG234" i="5"/>
  <c r="AT206" i="5"/>
  <c r="AT199" i="5"/>
  <c r="AT205" i="5"/>
  <c r="AS125" i="5"/>
  <c r="AT110" i="5"/>
  <c r="AS32" i="5"/>
  <c r="AS41" i="5" s="1"/>
  <c r="AS167" i="5"/>
  <c r="AT152" i="5"/>
  <c r="AS251" i="5"/>
  <c r="AT236" i="5"/>
  <c r="AS39" i="5"/>
  <c r="AS83" i="5"/>
  <c r="AT68" i="5"/>
  <c r="AT290" i="5"/>
  <c r="AT289" i="5"/>
  <c r="AT283" i="5"/>
  <c r="CC21" i="5" l="1"/>
  <c r="CC23" i="5" s="1"/>
  <c r="CC24" i="5" s="1"/>
  <c r="CD192" i="5"/>
  <c r="CH150" i="5"/>
  <c r="CG108" i="5"/>
  <c r="EA7" i="5"/>
  <c r="CH234" i="5"/>
  <c r="CG276" i="5"/>
  <c r="CI66" i="5"/>
  <c r="AT207" i="5"/>
  <c r="AT200" i="5"/>
  <c r="AT248" i="5"/>
  <c r="AT247" i="5"/>
  <c r="AT241" i="5"/>
  <c r="AT26" i="5"/>
  <c r="AT80" i="5"/>
  <c r="AT79" i="5"/>
  <c r="AT73" i="5"/>
  <c r="AT164" i="5"/>
  <c r="AT163" i="5"/>
  <c r="AT157" i="5"/>
  <c r="AT122" i="5"/>
  <c r="AT121" i="5"/>
  <c r="AT115" i="5"/>
  <c r="AT284" i="5"/>
  <c r="AT291" i="5"/>
  <c r="CD21" i="5" l="1"/>
  <c r="CD23" i="5" s="1"/>
  <c r="CD24" i="5" s="1"/>
  <c r="CE192" i="5"/>
  <c r="EB7" i="5"/>
  <c r="CI150" i="5"/>
  <c r="CH276" i="5"/>
  <c r="CJ66" i="5"/>
  <c r="CH108" i="5"/>
  <c r="CI234" i="5"/>
  <c r="AT209" i="5"/>
  <c r="AU194" i="5"/>
  <c r="AT81" i="5"/>
  <c r="AT116" i="5"/>
  <c r="AT165" i="5"/>
  <c r="AT242" i="5"/>
  <c r="AT37" i="5"/>
  <c r="AT31" i="5"/>
  <c r="AT38" i="5"/>
  <c r="AT249" i="5"/>
  <c r="AT293" i="5"/>
  <c r="AU278" i="5"/>
  <c r="AT158" i="5"/>
  <c r="AT123" i="5"/>
  <c r="AT74" i="5"/>
  <c r="CE21" i="5" l="1"/>
  <c r="CE23" i="5" s="1"/>
  <c r="CE24" i="5" s="1"/>
  <c r="CF192" i="5"/>
  <c r="CK66" i="5"/>
  <c r="CJ234" i="5"/>
  <c r="CJ150" i="5"/>
  <c r="CI108" i="5"/>
  <c r="CI276" i="5"/>
  <c r="EC7" i="5"/>
  <c r="AU205" i="5"/>
  <c r="AU199" i="5"/>
  <c r="AU200" i="5" s="1"/>
  <c r="AU206" i="5"/>
  <c r="AT167" i="5"/>
  <c r="AU152" i="5"/>
  <c r="AU289" i="5"/>
  <c r="AU283" i="5"/>
  <c r="AU284" i="5" s="1"/>
  <c r="AU290" i="5"/>
  <c r="AT251" i="5"/>
  <c r="AU236" i="5"/>
  <c r="AT125" i="5"/>
  <c r="AU110" i="5"/>
  <c r="AT83" i="5"/>
  <c r="AU68" i="5"/>
  <c r="AT32" i="5"/>
  <c r="AT41" i="5" s="1"/>
  <c r="AT39" i="5"/>
  <c r="CF21" i="5" l="1"/>
  <c r="CF23" i="5" s="1"/>
  <c r="CF24" i="5" s="1"/>
  <c r="CG192" i="5"/>
  <c r="CK234" i="5"/>
  <c r="CK150" i="5"/>
  <c r="CL66" i="5"/>
  <c r="CJ276" i="5"/>
  <c r="ED7" i="5"/>
  <c r="CJ108" i="5"/>
  <c r="AU209" i="5"/>
  <c r="AV194" i="5"/>
  <c r="AU207" i="5"/>
  <c r="AU122" i="5"/>
  <c r="AU121" i="5"/>
  <c r="AU115" i="5"/>
  <c r="AU116" i="5" s="1"/>
  <c r="AU293" i="5"/>
  <c r="AV278" i="5"/>
  <c r="AU164" i="5"/>
  <c r="AU163" i="5"/>
  <c r="AU157" i="5"/>
  <c r="AU158" i="5" s="1"/>
  <c r="AU26" i="5"/>
  <c r="AU80" i="5"/>
  <c r="AU79" i="5"/>
  <c r="AU73" i="5"/>
  <c r="AU74" i="5" s="1"/>
  <c r="AU247" i="5"/>
  <c r="AU241" i="5"/>
  <c r="AU242" i="5" s="1"/>
  <c r="AU248" i="5"/>
  <c r="AU291" i="5"/>
  <c r="CG21" i="5" l="1"/>
  <c r="CG23" i="5" s="1"/>
  <c r="CG24" i="5" s="1"/>
  <c r="CH192" i="5"/>
  <c r="CK276" i="5"/>
  <c r="CL234" i="5"/>
  <c r="CL150" i="5"/>
  <c r="CK108" i="5"/>
  <c r="CM66" i="5"/>
  <c r="CN66" i="5" s="1"/>
  <c r="CO66" i="5" s="1"/>
  <c r="AU81" i="5"/>
  <c r="AU165" i="5"/>
  <c r="EE7" i="5"/>
  <c r="AU249" i="5"/>
  <c r="AV206" i="5"/>
  <c r="AV205" i="5"/>
  <c r="AV199" i="5"/>
  <c r="AV200" i="5" s="1"/>
  <c r="AU123" i="5"/>
  <c r="AU125" i="5"/>
  <c r="AV110" i="5"/>
  <c r="AU38" i="5"/>
  <c r="AU37" i="5"/>
  <c r="AU31" i="5"/>
  <c r="AU32" i="5" s="1"/>
  <c r="AU41" i="5" s="1"/>
  <c r="AU167" i="5"/>
  <c r="AV152" i="5"/>
  <c r="AU83" i="5"/>
  <c r="AV68" i="5"/>
  <c r="AU251" i="5"/>
  <c r="AV236" i="5"/>
  <c r="AV290" i="5"/>
  <c r="AV289" i="5"/>
  <c r="AV283" i="5"/>
  <c r="AV284" i="5" s="1"/>
  <c r="CH21" i="5" l="1"/>
  <c r="CH23" i="5" s="1"/>
  <c r="CH24" i="5" s="1"/>
  <c r="CI192" i="5"/>
  <c r="CL276" i="5"/>
  <c r="CM234" i="5"/>
  <c r="CN234" i="5" s="1"/>
  <c r="CO234" i="5" s="1"/>
  <c r="CM150" i="5"/>
  <c r="CN150" i="5" s="1"/>
  <c r="CO150" i="5" s="1"/>
  <c r="CL108" i="5"/>
  <c r="AV207" i="5"/>
  <c r="CP66" i="5"/>
  <c r="EF7" i="5"/>
  <c r="AU39" i="5"/>
  <c r="AV291" i="5"/>
  <c r="AW194" i="5"/>
  <c r="AV209" i="5"/>
  <c r="AV293" i="5"/>
  <c r="AW278" i="5"/>
  <c r="AV121" i="5"/>
  <c r="AV115" i="5"/>
  <c r="AV116" i="5" s="1"/>
  <c r="AV122" i="5"/>
  <c r="AV80" i="5"/>
  <c r="AV79" i="5"/>
  <c r="AV73" i="5"/>
  <c r="AV74" i="5" s="1"/>
  <c r="AV26" i="5"/>
  <c r="AV248" i="5"/>
  <c r="AV241" i="5"/>
  <c r="AV242" i="5" s="1"/>
  <c r="AV247" i="5"/>
  <c r="AV163" i="5"/>
  <c r="AV164" i="5"/>
  <c r="AV157" i="5"/>
  <c r="AV158" i="5" s="1"/>
  <c r="CI21" i="5" l="1"/>
  <c r="CI23" i="5" s="1"/>
  <c r="CI24" i="5" s="1"/>
  <c r="CJ192" i="5"/>
  <c r="CM276" i="5"/>
  <c r="CM108" i="5"/>
  <c r="CN108" i="5" s="1"/>
  <c r="CO108" i="5" s="1"/>
  <c r="AV165" i="5"/>
  <c r="CP150" i="5"/>
  <c r="CP234" i="5"/>
  <c r="CQ66" i="5"/>
  <c r="EG7" i="5"/>
  <c r="EH7" i="5"/>
  <c r="AV249" i="5"/>
  <c r="AW199" i="5"/>
  <c r="AW200" i="5" s="1"/>
  <c r="AW206" i="5"/>
  <c r="AW205" i="5"/>
  <c r="AV83" i="5"/>
  <c r="AW68" i="5"/>
  <c r="AV125" i="5"/>
  <c r="AW110" i="5"/>
  <c r="AV167" i="5"/>
  <c r="AW152" i="5"/>
  <c r="AV251" i="5"/>
  <c r="AW236" i="5"/>
  <c r="AV81" i="5"/>
  <c r="AV123" i="5"/>
  <c r="AV38" i="5"/>
  <c r="AV37" i="5"/>
  <c r="AV31" i="5"/>
  <c r="AV32" i="5" s="1"/>
  <c r="AV41" i="5" s="1"/>
  <c r="AW290" i="5"/>
  <c r="AW289" i="5"/>
  <c r="AW283" i="5"/>
  <c r="AW284" i="5" s="1"/>
  <c r="N271" i="5" l="1"/>
  <c r="P270" i="5"/>
  <c r="P271" i="5"/>
  <c r="Q271" i="5"/>
  <c r="L271" i="5"/>
  <c r="I271" i="5"/>
  <c r="G270" i="5"/>
  <c r="O271" i="5"/>
  <c r="M271" i="5"/>
  <c r="I270" i="5"/>
  <c r="K270" i="5"/>
  <c r="J271" i="5"/>
  <c r="O270" i="5"/>
  <c r="N270" i="5"/>
  <c r="Q270" i="5"/>
  <c r="J270" i="5"/>
  <c r="G271" i="5"/>
  <c r="K271" i="5"/>
  <c r="H271" i="5"/>
  <c r="M270" i="5"/>
  <c r="H270" i="5"/>
  <c r="L270" i="5"/>
  <c r="K229" i="5"/>
  <c r="O229" i="5"/>
  <c r="N229" i="5"/>
  <c r="L229" i="5"/>
  <c r="L228" i="5"/>
  <c r="H229" i="5"/>
  <c r="M228" i="5"/>
  <c r="Q229" i="5"/>
  <c r="K228" i="5"/>
  <c r="P228" i="5"/>
  <c r="O228" i="5"/>
  <c r="Q228" i="5"/>
  <c r="H228" i="5"/>
  <c r="P229" i="5"/>
  <c r="G229" i="5"/>
  <c r="G228" i="5"/>
  <c r="J228" i="5"/>
  <c r="I229" i="5"/>
  <c r="N228" i="5"/>
  <c r="M229" i="5"/>
  <c r="J229" i="5"/>
  <c r="I228" i="5"/>
  <c r="Q186" i="5"/>
  <c r="K187" i="5"/>
  <c r="K186" i="5"/>
  <c r="O187" i="5"/>
  <c r="L187" i="5"/>
  <c r="J186" i="5"/>
  <c r="G187" i="5"/>
  <c r="H187" i="5"/>
  <c r="P186" i="5"/>
  <c r="H186" i="5"/>
  <c r="I186" i="5"/>
  <c r="G186" i="5"/>
  <c r="M187" i="5"/>
  <c r="P187" i="5"/>
  <c r="O186" i="5"/>
  <c r="N187" i="5"/>
  <c r="L186" i="5"/>
  <c r="Q187" i="5"/>
  <c r="N186" i="5"/>
  <c r="M186" i="5"/>
  <c r="I187" i="5"/>
  <c r="J187" i="5"/>
  <c r="CJ21" i="5"/>
  <c r="CJ23" i="5" s="1"/>
  <c r="CJ24" i="5" s="1"/>
  <c r="CK192" i="5"/>
  <c r="P18" i="5"/>
  <c r="N19" i="5"/>
  <c r="O19" i="5"/>
  <c r="K18" i="5"/>
  <c r="I19" i="5"/>
  <c r="J19" i="5"/>
  <c r="M19" i="5"/>
  <c r="O18" i="5"/>
  <c r="G19" i="5"/>
  <c r="Q19" i="5"/>
  <c r="K19" i="5"/>
  <c r="I18" i="5"/>
  <c r="H18" i="5"/>
  <c r="N18" i="5"/>
  <c r="G18" i="5"/>
  <c r="Q18" i="5"/>
  <c r="L18" i="5"/>
  <c r="H19" i="5"/>
  <c r="M18" i="5"/>
  <c r="P19" i="5"/>
  <c r="J18" i="5"/>
  <c r="L19" i="5"/>
  <c r="N145" i="5"/>
  <c r="K144" i="5"/>
  <c r="M145" i="5"/>
  <c r="P145" i="5"/>
  <c r="I145" i="5"/>
  <c r="I144" i="5"/>
  <c r="J145" i="5"/>
  <c r="L145" i="5"/>
  <c r="P144" i="5"/>
  <c r="O145" i="5"/>
  <c r="O144" i="5"/>
  <c r="G144" i="5"/>
  <c r="H145" i="5"/>
  <c r="K145" i="5"/>
  <c r="L144" i="5"/>
  <c r="M144" i="5"/>
  <c r="Q144" i="5"/>
  <c r="G145" i="5"/>
  <c r="N144" i="5"/>
  <c r="H144" i="5"/>
  <c r="J144" i="5"/>
  <c r="Q145" i="5"/>
  <c r="N103" i="5"/>
  <c r="G102" i="5"/>
  <c r="J103" i="5"/>
  <c r="L102" i="5"/>
  <c r="L103" i="5"/>
  <c r="K103" i="5"/>
  <c r="M102" i="5"/>
  <c r="M103" i="5"/>
  <c r="Q103" i="5"/>
  <c r="H102" i="5"/>
  <c r="N102" i="5"/>
  <c r="G103" i="5"/>
  <c r="O103" i="5"/>
  <c r="I102" i="5"/>
  <c r="H103" i="5"/>
  <c r="I103" i="5"/>
  <c r="P103" i="5"/>
  <c r="K102" i="5"/>
  <c r="Q102" i="5"/>
  <c r="P102" i="5"/>
  <c r="O102" i="5"/>
  <c r="J102" i="5"/>
  <c r="Q61" i="5"/>
  <c r="N61" i="5"/>
  <c r="K60" i="5"/>
  <c r="P61" i="5"/>
  <c r="P60" i="5"/>
  <c r="J61" i="5"/>
  <c r="H60" i="5"/>
  <c r="L61" i="5"/>
  <c r="O61" i="5"/>
  <c r="O60" i="5"/>
  <c r="Q60" i="5"/>
  <c r="I60" i="5"/>
  <c r="N60" i="5"/>
  <c r="L60" i="5"/>
  <c r="H61" i="5"/>
  <c r="G61" i="5"/>
  <c r="G60" i="5"/>
  <c r="J60" i="5"/>
  <c r="M60" i="5"/>
  <c r="I61" i="5"/>
  <c r="M61" i="5"/>
  <c r="K61" i="5"/>
  <c r="CN276" i="5"/>
  <c r="CO276" i="5" s="1"/>
  <c r="CP276" i="5" s="1"/>
  <c r="CP108" i="5"/>
  <c r="CQ234" i="5"/>
  <c r="CR66" i="5"/>
  <c r="CQ150" i="5"/>
  <c r="O223" i="5"/>
  <c r="I181" i="5"/>
  <c r="P181" i="5"/>
  <c r="Q98" i="5"/>
  <c r="H12" i="5"/>
  <c r="P138" i="5"/>
  <c r="P59" i="5"/>
  <c r="L97" i="5"/>
  <c r="H273" i="5"/>
  <c r="K180" i="5"/>
  <c r="P99" i="5"/>
  <c r="H222" i="5"/>
  <c r="G231" i="5"/>
  <c r="K273" i="5"/>
  <c r="N97" i="5"/>
  <c r="I180" i="5"/>
  <c r="L182" i="5"/>
  <c r="I15" i="5"/>
  <c r="M138" i="5"/>
  <c r="H182" i="5"/>
  <c r="L17" i="5"/>
  <c r="G12" i="5"/>
  <c r="H266" i="5"/>
  <c r="H227" i="5"/>
  <c r="N231" i="5"/>
  <c r="J269" i="5"/>
  <c r="I188" i="5"/>
  <c r="L63" i="5"/>
  <c r="K105" i="5"/>
  <c r="M189" i="5"/>
  <c r="J62" i="5"/>
  <c r="N101" i="5"/>
  <c r="K223" i="5"/>
  <c r="H185" i="5"/>
  <c r="G188" i="5"/>
  <c r="Q14" i="5"/>
  <c r="H104" i="5"/>
  <c r="P98" i="5"/>
  <c r="I104" i="5"/>
  <c r="O188" i="5"/>
  <c r="P142" i="5"/>
  <c r="M13" i="5"/>
  <c r="O225" i="5"/>
  <c r="O184" i="5"/>
  <c r="J264" i="5"/>
  <c r="Q139" i="5"/>
  <c r="O141" i="5"/>
  <c r="M96" i="5"/>
  <c r="K96" i="5"/>
  <c r="N14" i="5"/>
  <c r="J267" i="5"/>
  <c r="Q189" i="5"/>
  <c r="P17" i="5"/>
  <c r="L62" i="5"/>
  <c r="I147" i="5"/>
  <c r="L59" i="5"/>
  <c r="N267" i="5"/>
  <c r="Q222" i="5"/>
  <c r="K222" i="5"/>
  <c r="L267" i="5"/>
  <c r="O269" i="5"/>
  <c r="O97" i="5"/>
  <c r="K141" i="5"/>
  <c r="O14" i="5"/>
  <c r="H58" i="5"/>
  <c r="K189" i="5"/>
  <c r="P146" i="5"/>
  <c r="G272" i="5"/>
  <c r="K98" i="5"/>
  <c r="K63" i="5"/>
  <c r="H269" i="5"/>
  <c r="L104" i="5"/>
  <c r="G101" i="5"/>
  <c r="P265" i="5"/>
  <c r="I267" i="5"/>
  <c r="K231" i="5"/>
  <c r="N63" i="5"/>
  <c r="O100" i="5"/>
  <c r="J183" i="5"/>
  <c r="O98" i="5"/>
  <c r="M266" i="5"/>
  <c r="G98" i="5"/>
  <c r="K58" i="5"/>
  <c r="P189" i="5"/>
  <c r="L146" i="5"/>
  <c r="K15" i="5"/>
  <c r="H13" i="5"/>
  <c r="O222" i="5"/>
  <c r="M188" i="5"/>
  <c r="I265" i="5"/>
  <c r="I16" i="5"/>
  <c r="O268" i="5"/>
  <c r="H268" i="5"/>
  <c r="I99" i="5"/>
  <c r="N139" i="5"/>
  <c r="P267" i="5"/>
  <c r="M62" i="5"/>
  <c r="Q62" i="5"/>
  <c r="I231" i="5"/>
  <c r="N183" i="5"/>
  <c r="J143" i="5"/>
  <c r="O17" i="5"/>
  <c r="I139" i="5"/>
  <c r="M16" i="5"/>
  <c r="M267" i="5"/>
  <c r="H231" i="5"/>
  <c r="G273" i="5"/>
  <c r="J59" i="5"/>
  <c r="M264" i="5"/>
  <c r="O180" i="5"/>
  <c r="G99" i="5"/>
  <c r="I223" i="5"/>
  <c r="L15" i="5"/>
  <c r="O226" i="5"/>
  <c r="L223" i="5"/>
  <c r="K188" i="5"/>
  <c r="J147" i="5"/>
  <c r="L98" i="5"/>
  <c r="G143" i="5"/>
  <c r="H141" i="5"/>
  <c r="G222" i="5"/>
  <c r="H184" i="5"/>
  <c r="N62" i="5"/>
  <c r="M17" i="5"/>
  <c r="Q99" i="5"/>
  <c r="Q138" i="5"/>
  <c r="L268" i="5"/>
  <c r="J55" i="5"/>
  <c r="G224" i="5"/>
  <c r="K184" i="5"/>
  <c r="M272" i="5"/>
  <c r="N188" i="5"/>
  <c r="Q269" i="5"/>
  <c r="Q141" i="5"/>
  <c r="I20" i="5"/>
  <c r="K146" i="5"/>
  <c r="Q273" i="5"/>
  <c r="H105" i="5"/>
  <c r="K99" i="5"/>
  <c r="N180" i="5"/>
  <c r="H181" i="5"/>
  <c r="K227" i="5"/>
  <c r="I142" i="5"/>
  <c r="H97" i="5"/>
  <c r="M142" i="5"/>
  <c r="L225" i="5"/>
  <c r="H226" i="5"/>
  <c r="N182" i="5"/>
  <c r="P12" i="5"/>
  <c r="Q143" i="5"/>
  <c r="M59" i="5"/>
  <c r="M268" i="5"/>
  <c r="J222" i="5"/>
  <c r="G16" i="5"/>
  <c r="K59" i="5"/>
  <c r="Q265" i="5"/>
  <c r="P97" i="5"/>
  <c r="G62" i="5"/>
  <c r="K147" i="5"/>
  <c r="Q182" i="5"/>
  <c r="J181" i="5"/>
  <c r="I185" i="5"/>
  <c r="H143" i="5"/>
  <c r="I146" i="5"/>
  <c r="N100" i="5"/>
  <c r="I59" i="5"/>
  <c r="M104" i="5"/>
  <c r="P56" i="5"/>
  <c r="N15" i="5"/>
  <c r="M54" i="5"/>
  <c r="K139" i="5"/>
  <c r="L20" i="5"/>
  <c r="P227" i="5"/>
  <c r="M57" i="5"/>
  <c r="O266" i="5"/>
  <c r="I12" i="5"/>
  <c r="H140" i="5"/>
  <c r="J101" i="5"/>
  <c r="P15" i="5"/>
  <c r="J139" i="5"/>
  <c r="H180" i="5"/>
  <c r="M100" i="5"/>
  <c r="J98" i="5"/>
  <c r="O99" i="5"/>
  <c r="H17" i="5"/>
  <c r="K272" i="5"/>
  <c r="L147" i="5"/>
  <c r="J20" i="5"/>
  <c r="J226" i="5"/>
  <c r="N146" i="5"/>
  <c r="J142" i="5"/>
  <c r="L222" i="5"/>
  <c r="J140" i="5"/>
  <c r="G269" i="5"/>
  <c r="G56" i="5"/>
  <c r="Q225" i="5"/>
  <c r="I140" i="5"/>
  <c r="K104" i="5"/>
  <c r="Q184" i="5"/>
  <c r="O56" i="5"/>
  <c r="G264" i="5"/>
  <c r="K14" i="5"/>
  <c r="L189" i="5"/>
  <c r="P269" i="5"/>
  <c r="N223" i="5"/>
  <c r="I268" i="5"/>
  <c r="K62" i="5"/>
  <c r="J223" i="5"/>
  <c r="K56" i="5"/>
  <c r="Q55" i="5"/>
  <c r="N12" i="5"/>
  <c r="M147" i="5"/>
  <c r="I266" i="5"/>
  <c r="K12" i="5"/>
  <c r="Q180" i="5"/>
  <c r="L101" i="5"/>
  <c r="K267" i="5"/>
  <c r="L100" i="5"/>
  <c r="Q223" i="5"/>
  <c r="N227" i="5"/>
  <c r="P147" i="5"/>
  <c r="Q230" i="5"/>
  <c r="H183" i="5"/>
  <c r="I189" i="5"/>
  <c r="Q57" i="5"/>
  <c r="G96" i="5"/>
  <c r="H230" i="5"/>
  <c r="Q231" i="5"/>
  <c r="O230" i="5"/>
  <c r="K268" i="5"/>
  <c r="O16" i="5"/>
  <c r="G142" i="5"/>
  <c r="Q185" i="5"/>
  <c r="H225" i="5"/>
  <c r="K269" i="5"/>
  <c r="P272" i="5"/>
  <c r="N17" i="5"/>
  <c r="H15" i="5"/>
  <c r="G185" i="5"/>
  <c r="M143" i="5"/>
  <c r="G57" i="5"/>
  <c r="O265" i="5"/>
  <c r="K185" i="5"/>
  <c r="H14" i="5"/>
  <c r="J97" i="5"/>
  <c r="K57" i="5"/>
  <c r="P223" i="5"/>
  <c r="O55" i="5"/>
  <c r="O231" i="5"/>
  <c r="P224" i="5"/>
  <c r="J224" i="5"/>
  <c r="L273" i="5"/>
  <c r="O58" i="5"/>
  <c r="N265" i="5"/>
  <c r="P57" i="5"/>
  <c r="G181" i="5"/>
  <c r="P104" i="5"/>
  <c r="N59" i="5"/>
  <c r="N189" i="5"/>
  <c r="Q59" i="5"/>
  <c r="G147" i="5"/>
  <c r="O273" i="5"/>
  <c r="M20" i="5"/>
  <c r="Q104" i="5"/>
  <c r="H16" i="5"/>
  <c r="J185" i="5"/>
  <c r="H54" i="5"/>
  <c r="L96" i="5"/>
  <c r="L14" i="5"/>
  <c r="O142" i="5"/>
  <c r="K138" i="5"/>
  <c r="G182" i="5"/>
  <c r="K226" i="5"/>
  <c r="N20" i="5"/>
  <c r="L138" i="5"/>
  <c r="P268" i="5"/>
  <c r="G58" i="5"/>
  <c r="G13" i="5"/>
  <c r="N143" i="5"/>
  <c r="M227" i="5"/>
  <c r="Q188" i="5"/>
  <c r="K97" i="5"/>
  <c r="L181" i="5"/>
  <c r="P222" i="5"/>
  <c r="I222" i="5"/>
  <c r="N56" i="5"/>
  <c r="Q183" i="5"/>
  <c r="Q96" i="5"/>
  <c r="L184" i="5"/>
  <c r="G59" i="5"/>
  <c r="I55" i="5"/>
  <c r="K225" i="5"/>
  <c r="H63" i="5"/>
  <c r="L141" i="5"/>
  <c r="J56" i="5"/>
  <c r="J184" i="5"/>
  <c r="I224" i="5"/>
  <c r="O185" i="5"/>
  <c r="P183" i="5"/>
  <c r="N222" i="5"/>
  <c r="G100" i="5"/>
  <c r="J12" i="5"/>
  <c r="O183" i="5"/>
  <c r="P13" i="5"/>
  <c r="O59" i="5"/>
  <c r="J99" i="5"/>
  <c r="L58" i="5"/>
  <c r="O20" i="5"/>
  <c r="I57" i="5"/>
  <c r="I269" i="5"/>
  <c r="J188" i="5"/>
  <c r="O62" i="5"/>
  <c r="G15" i="5"/>
  <c r="L13" i="5"/>
  <c r="G265" i="5"/>
  <c r="Q142" i="5"/>
  <c r="K21" i="5"/>
  <c r="N141" i="5"/>
  <c r="M184" i="5"/>
  <c r="P266" i="5"/>
  <c r="M58" i="5"/>
  <c r="K101" i="5"/>
  <c r="P230" i="5"/>
  <c r="I58" i="5"/>
  <c r="J54" i="5"/>
  <c r="O146" i="5"/>
  <c r="Q101" i="5"/>
  <c r="I56" i="5"/>
  <c r="O13" i="5"/>
  <c r="N224" i="5"/>
  <c r="K264" i="5"/>
  <c r="Q20" i="5"/>
  <c r="K13" i="5"/>
  <c r="N96" i="5"/>
  <c r="J182" i="5"/>
  <c r="L188" i="5"/>
  <c r="P180" i="5"/>
  <c r="K140" i="5"/>
  <c r="N55" i="5"/>
  <c r="P182" i="5"/>
  <c r="P273" i="5"/>
  <c r="H146" i="5"/>
  <c r="G227" i="5"/>
  <c r="G139" i="5"/>
  <c r="L56" i="5"/>
  <c r="J268" i="5"/>
  <c r="O15" i="5"/>
  <c r="L140" i="5"/>
  <c r="Q272" i="5"/>
  <c r="K143" i="5"/>
  <c r="I62" i="5"/>
  <c r="Q17" i="5"/>
  <c r="K224" i="5"/>
  <c r="L54" i="5"/>
  <c r="P100" i="5"/>
  <c r="G104" i="5"/>
  <c r="H188" i="5"/>
  <c r="P63" i="5"/>
  <c r="J100" i="5"/>
  <c r="N266" i="5"/>
  <c r="M14" i="5"/>
  <c r="L269" i="5"/>
  <c r="Q58" i="5"/>
  <c r="P143" i="5"/>
  <c r="J266" i="5"/>
  <c r="I101" i="5"/>
  <c r="H272" i="5"/>
  <c r="L57" i="5"/>
  <c r="P188" i="5"/>
  <c r="H59" i="5"/>
  <c r="J58" i="5"/>
  <c r="O104" i="5"/>
  <c r="P139" i="5"/>
  <c r="K100" i="5"/>
  <c r="L272" i="5"/>
  <c r="G97" i="5"/>
  <c r="L143" i="5"/>
  <c r="M230" i="5"/>
  <c r="O12" i="5"/>
  <c r="J57" i="5"/>
  <c r="H56" i="5"/>
  <c r="J15" i="5"/>
  <c r="J16" i="5"/>
  <c r="M101" i="5"/>
  <c r="N16" i="5"/>
  <c r="I264" i="5"/>
  <c r="H265" i="5"/>
  <c r="O101" i="5"/>
  <c r="K182" i="5"/>
  <c r="L224" i="5"/>
  <c r="P184" i="5"/>
  <c r="I21" i="5"/>
  <c r="K17" i="5"/>
  <c r="M139" i="5"/>
  <c r="L231" i="5"/>
  <c r="J21" i="5"/>
  <c r="P141" i="5"/>
  <c r="J272" i="5"/>
  <c r="Q56" i="5"/>
  <c r="M183" i="5"/>
  <c r="L227" i="5"/>
  <c r="O54" i="5"/>
  <c r="M146" i="5"/>
  <c r="G63" i="5"/>
  <c r="M12" i="5"/>
  <c r="N184" i="5"/>
  <c r="G141" i="5"/>
  <c r="I105" i="5"/>
  <c r="L266" i="5"/>
  <c r="G223" i="5"/>
  <c r="M185" i="5"/>
  <c r="O139" i="5"/>
  <c r="H20" i="5"/>
  <c r="M15" i="5"/>
  <c r="O181" i="5"/>
  <c r="O140" i="5"/>
  <c r="L55" i="5"/>
  <c r="O227" i="5"/>
  <c r="N147" i="5"/>
  <c r="N272" i="5"/>
  <c r="G226" i="5"/>
  <c r="Q226" i="5"/>
  <c r="O267" i="5"/>
  <c r="N57" i="5"/>
  <c r="P231" i="5"/>
  <c r="J146" i="5"/>
  <c r="H57" i="5"/>
  <c r="I182" i="5"/>
  <c r="J230" i="5"/>
  <c r="Q54" i="5"/>
  <c r="M99" i="5"/>
  <c r="K181" i="5"/>
  <c r="M265" i="5"/>
  <c r="L16" i="5"/>
  <c r="M56" i="5"/>
  <c r="Q63" i="5"/>
  <c r="H101" i="5"/>
  <c r="I230" i="5"/>
  <c r="I184" i="5"/>
  <c r="L264" i="5"/>
  <c r="G140" i="5"/>
  <c r="Q227" i="5"/>
  <c r="I138" i="5"/>
  <c r="L12" i="5"/>
  <c r="H96" i="5"/>
  <c r="O143" i="5"/>
  <c r="L230" i="5"/>
  <c r="G189" i="5"/>
  <c r="O96" i="5"/>
  <c r="H147" i="5"/>
  <c r="M222" i="5"/>
  <c r="M55" i="5"/>
  <c r="H264" i="5"/>
  <c r="I54" i="5"/>
  <c r="J227" i="5"/>
  <c r="O63" i="5"/>
  <c r="P101" i="5"/>
  <c r="N273" i="5"/>
  <c r="L265" i="5"/>
  <c r="I98" i="5"/>
  <c r="O224" i="5"/>
  <c r="N264" i="5"/>
  <c r="Q140" i="5"/>
  <c r="J17" i="5"/>
  <c r="G267" i="5"/>
  <c r="I100" i="5"/>
  <c r="L142" i="5"/>
  <c r="G184" i="5"/>
  <c r="M140" i="5"/>
  <c r="P96" i="5"/>
  <c r="N225" i="5"/>
  <c r="P140" i="5"/>
  <c r="Q181" i="5"/>
  <c r="M225" i="5"/>
  <c r="P54" i="5"/>
  <c r="K55" i="5"/>
  <c r="I17" i="5"/>
  <c r="H21" i="5"/>
  <c r="M223" i="5"/>
  <c r="K54" i="5"/>
  <c r="N226" i="5"/>
  <c r="M231" i="5"/>
  <c r="N142" i="5"/>
  <c r="G183" i="5"/>
  <c r="H100" i="5"/>
  <c r="G266" i="5"/>
  <c r="Q16" i="5"/>
  <c r="I225" i="5"/>
  <c r="Q266" i="5"/>
  <c r="N105" i="5"/>
  <c r="J104" i="5"/>
  <c r="I97" i="5"/>
  <c r="I96" i="5"/>
  <c r="J14" i="5"/>
  <c r="Q264" i="5"/>
  <c r="L226" i="5"/>
  <c r="M226" i="5"/>
  <c r="M273" i="5"/>
  <c r="G14" i="5"/>
  <c r="G17" i="5"/>
  <c r="I14" i="5"/>
  <c r="N99" i="5"/>
  <c r="J180" i="5"/>
  <c r="P185" i="5"/>
  <c r="I13" i="5"/>
  <c r="I226" i="5"/>
  <c r="N269" i="5"/>
  <c r="G105" i="5"/>
  <c r="I141" i="5"/>
  <c r="N104" i="5"/>
  <c r="G55" i="5"/>
  <c r="G20" i="5"/>
  <c r="Q15" i="5"/>
  <c r="M141" i="5"/>
  <c r="H142" i="5"/>
  <c r="I63" i="5"/>
  <c r="Q224" i="5"/>
  <c r="P264" i="5"/>
  <c r="N268" i="5"/>
  <c r="J63" i="5"/>
  <c r="G180" i="5"/>
  <c r="M182" i="5"/>
  <c r="H99" i="5"/>
  <c r="H189" i="5"/>
  <c r="G54" i="5"/>
  <c r="J96" i="5"/>
  <c r="Q97" i="5"/>
  <c r="M63" i="5"/>
  <c r="O138" i="5"/>
  <c r="P62" i="5"/>
  <c r="Q267" i="5"/>
  <c r="Q146" i="5"/>
  <c r="J138" i="5"/>
  <c r="J225" i="5"/>
  <c r="P55" i="5"/>
  <c r="H138" i="5"/>
  <c r="N98" i="5"/>
  <c r="G146" i="5"/>
  <c r="P14" i="5"/>
  <c r="L183" i="5"/>
  <c r="M181" i="5"/>
  <c r="H55" i="5"/>
  <c r="M269" i="5"/>
  <c r="Q13" i="5"/>
  <c r="P226" i="5"/>
  <c r="J265" i="5"/>
  <c r="K183" i="5"/>
  <c r="G230" i="5"/>
  <c r="O105" i="5"/>
  <c r="L105" i="5"/>
  <c r="I143" i="5"/>
  <c r="J13" i="5"/>
  <c r="O272" i="5"/>
  <c r="I227" i="5"/>
  <c r="K266" i="5"/>
  <c r="Q268" i="5"/>
  <c r="H98" i="5"/>
  <c r="I272" i="5"/>
  <c r="L185" i="5"/>
  <c r="P58" i="5"/>
  <c r="Q12" i="5"/>
  <c r="M97" i="5"/>
  <c r="N138" i="5"/>
  <c r="H223" i="5"/>
  <c r="G138" i="5"/>
  <c r="J231" i="5"/>
  <c r="G268" i="5"/>
  <c r="K142" i="5"/>
  <c r="P20" i="5"/>
  <c r="N230" i="5"/>
  <c r="M224" i="5"/>
  <c r="I273" i="5"/>
  <c r="K230" i="5"/>
  <c r="Q147" i="5"/>
  <c r="M180" i="5"/>
  <c r="G21" i="5"/>
  <c r="Q100" i="5"/>
  <c r="L99" i="5"/>
  <c r="P225" i="5"/>
  <c r="O182" i="5"/>
  <c r="M105" i="5"/>
  <c r="J273" i="5"/>
  <c r="N140" i="5"/>
  <c r="N181" i="5"/>
  <c r="P16" i="5"/>
  <c r="N58" i="5"/>
  <c r="G225" i="5"/>
  <c r="N185" i="5"/>
  <c r="K16" i="5"/>
  <c r="J189" i="5"/>
  <c r="J141" i="5"/>
  <c r="L180" i="5"/>
  <c r="H62" i="5"/>
  <c r="N54" i="5"/>
  <c r="O147" i="5"/>
  <c r="L139" i="5"/>
  <c r="O57" i="5"/>
  <c r="P105" i="5"/>
  <c r="O264" i="5"/>
  <c r="M98" i="5"/>
  <c r="H139" i="5"/>
  <c r="Q105" i="5"/>
  <c r="O189" i="5"/>
  <c r="J105" i="5"/>
  <c r="I183" i="5"/>
  <c r="K265" i="5"/>
  <c r="N13" i="5"/>
  <c r="H224" i="5"/>
  <c r="H267" i="5"/>
  <c r="K20" i="5"/>
  <c r="H248" i="5"/>
  <c r="H199" i="5"/>
  <c r="H206" i="5"/>
  <c r="H289" i="5"/>
  <c r="H290" i="5"/>
  <c r="H247" i="5"/>
  <c r="H122" i="5"/>
  <c r="H283" i="5"/>
  <c r="H205" i="5"/>
  <c r="H164" i="5"/>
  <c r="H115" i="5"/>
  <c r="H241" i="5"/>
  <c r="H121" i="5"/>
  <c r="H163" i="5"/>
  <c r="H79" i="5"/>
  <c r="H31" i="5"/>
  <c r="H73" i="5"/>
  <c r="H157" i="5"/>
  <c r="H37" i="5"/>
  <c r="AW207" i="5"/>
  <c r="AV39" i="5"/>
  <c r="AW209" i="5"/>
  <c r="AX194" i="5"/>
  <c r="AW247" i="5"/>
  <c r="AW241" i="5"/>
  <c r="AW242" i="5" s="1"/>
  <c r="AW248" i="5"/>
  <c r="AW293" i="5"/>
  <c r="AX278" i="5"/>
  <c r="AW164" i="5"/>
  <c r="AW157" i="5"/>
  <c r="AW158" i="5" s="1"/>
  <c r="AW163" i="5"/>
  <c r="AW79" i="5"/>
  <c r="AW73" i="5"/>
  <c r="AW74" i="5" s="1"/>
  <c r="AW26" i="5"/>
  <c r="AW80" i="5"/>
  <c r="AW122" i="5"/>
  <c r="AW115" i="5"/>
  <c r="AW116" i="5" s="1"/>
  <c r="AW121" i="5"/>
  <c r="AW291" i="5"/>
  <c r="R270" i="5" l="1"/>
  <c r="D17" i="1" s="1"/>
  <c r="R228" i="5"/>
  <c r="C17" i="1" s="1"/>
  <c r="R271" i="5"/>
  <c r="D18" i="1" s="1"/>
  <c r="R229" i="5"/>
  <c r="C18" i="1" s="1"/>
  <c r="R187" i="5"/>
  <c r="H18" i="1" s="1"/>
  <c r="CK21" i="5"/>
  <c r="CL192" i="5"/>
  <c r="R186" i="5"/>
  <c r="H17" i="1" s="1"/>
  <c r="R18" i="5"/>
  <c r="R19" i="5"/>
  <c r="R144" i="5"/>
  <c r="E17" i="1" s="1"/>
  <c r="R145" i="5"/>
  <c r="E18" i="1" s="1"/>
  <c r="R103" i="5"/>
  <c r="G18" i="1" s="1"/>
  <c r="R102" i="5"/>
  <c r="G17" i="1" s="1"/>
  <c r="R61" i="5"/>
  <c r="F18" i="1" s="1"/>
  <c r="R60" i="5"/>
  <c r="F17" i="1" s="1"/>
  <c r="H207" i="5"/>
  <c r="R225" i="5"/>
  <c r="C14" i="1" s="1"/>
  <c r="CR150" i="5"/>
  <c r="CR234" i="5"/>
  <c r="CS66" i="5"/>
  <c r="H165" i="5"/>
  <c r="CQ276" i="5"/>
  <c r="CQ108" i="5"/>
  <c r="H249" i="5"/>
  <c r="N65" i="5"/>
  <c r="M191" i="5"/>
  <c r="R146" i="5"/>
  <c r="E19" i="1" s="1"/>
  <c r="P275" i="5"/>
  <c r="R184" i="5"/>
  <c r="H15" i="1" s="1"/>
  <c r="H291" i="5"/>
  <c r="H123" i="5"/>
  <c r="L191" i="5"/>
  <c r="R55" i="5"/>
  <c r="F12" i="1" s="1"/>
  <c r="I107" i="5"/>
  <c r="R266" i="5"/>
  <c r="D13" i="1" s="1"/>
  <c r="P107" i="5"/>
  <c r="H275" i="5"/>
  <c r="I149" i="5"/>
  <c r="R226" i="5"/>
  <c r="C15" i="1" s="1"/>
  <c r="R141" i="5"/>
  <c r="E14" i="1" s="1"/>
  <c r="R63" i="5"/>
  <c r="F20" i="1" s="1"/>
  <c r="I275" i="5"/>
  <c r="L65" i="5"/>
  <c r="R139" i="5"/>
  <c r="E12" i="1" s="1"/>
  <c r="J65" i="5"/>
  <c r="N233" i="5"/>
  <c r="L107" i="5"/>
  <c r="Q191" i="5"/>
  <c r="R56" i="5"/>
  <c r="F13" i="1" s="1"/>
  <c r="R143" i="5"/>
  <c r="E16" i="1" s="1"/>
  <c r="R99" i="5"/>
  <c r="G14" i="1" s="1"/>
  <c r="R273" i="5"/>
  <c r="D20" i="1" s="1"/>
  <c r="R98" i="5"/>
  <c r="G13" i="1" s="1"/>
  <c r="Q233" i="5"/>
  <c r="K107" i="5"/>
  <c r="J275" i="5"/>
  <c r="I191" i="5"/>
  <c r="H233" i="5"/>
  <c r="K191" i="5"/>
  <c r="AW165" i="5"/>
  <c r="G149" i="5"/>
  <c r="G150" i="5" s="1"/>
  <c r="R138" i="5"/>
  <c r="E11" i="1" s="1"/>
  <c r="R180" i="5"/>
  <c r="H11" i="1" s="1"/>
  <c r="G191" i="5"/>
  <c r="G192" i="5" s="1"/>
  <c r="P65" i="5"/>
  <c r="O107" i="5"/>
  <c r="R227" i="5"/>
  <c r="C16" i="1" s="1"/>
  <c r="R59" i="5"/>
  <c r="F16" i="1" s="1"/>
  <c r="L149" i="5"/>
  <c r="K149" i="5"/>
  <c r="H65" i="5"/>
  <c r="R181" i="5"/>
  <c r="H12" i="1" s="1"/>
  <c r="R57" i="5"/>
  <c r="F14" i="1" s="1"/>
  <c r="R96" i="5"/>
  <c r="G11" i="1" s="1"/>
  <c r="G107" i="5"/>
  <c r="G108" i="5" s="1"/>
  <c r="K23" i="5"/>
  <c r="R264" i="5"/>
  <c r="D11" i="1" s="1"/>
  <c r="G275" i="5"/>
  <c r="G276" i="5" s="1"/>
  <c r="R269" i="5"/>
  <c r="D16" i="1" s="1"/>
  <c r="M65" i="5"/>
  <c r="R62" i="5"/>
  <c r="F19" i="1" s="1"/>
  <c r="R16" i="5"/>
  <c r="N191" i="5"/>
  <c r="O191" i="5"/>
  <c r="M107" i="5"/>
  <c r="M149" i="5"/>
  <c r="P149" i="5"/>
  <c r="O275" i="5"/>
  <c r="R230" i="5"/>
  <c r="C19" i="1" s="1"/>
  <c r="J107" i="5"/>
  <c r="J191" i="5"/>
  <c r="R17" i="5"/>
  <c r="Q275" i="5"/>
  <c r="R183" i="5"/>
  <c r="H14" i="1" s="1"/>
  <c r="N275" i="5"/>
  <c r="R189" i="5"/>
  <c r="H20" i="1" s="1"/>
  <c r="H107" i="5"/>
  <c r="R140" i="5"/>
  <c r="E13" i="1" s="1"/>
  <c r="Q65" i="5"/>
  <c r="O65" i="5"/>
  <c r="R104" i="5"/>
  <c r="G19" i="1" s="1"/>
  <c r="P191" i="5"/>
  <c r="N107" i="5"/>
  <c r="R15" i="5"/>
  <c r="J23" i="5"/>
  <c r="I233" i="5"/>
  <c r="R13" i="5"/>
  <c r="R182" i="5"/>
  <c r="H13" i="1" s="1"/>
  <c r="R142" i="5"/>
  <c r="E15" i="1" s="1"/>
  <c r="L233" i="5"/>
  <c r="H191" i="5"/>
  <c r="I23" i="5"/>
  <c r="J233" i="5"/>
  <c r="R222" i="5"/>
  <c r="C11" i="1" s="1"/>
  <c r="G233" i="5"/>
  <c r="G234" i="5" s="1"/>
  <c r="M275" i="5"/>
  <c r="O233" i="5"/>
  <c r="R101" i="5"/>
  <c r="G16" i="1" s="1"/>
  <c r="R272" i="5"/>
  <c r="D19" i="1" s="1"/>
  <c r="K233" i="5"/>
  <c r="R188" i="5"/>
  <c r="H19" i="1" s="1"/>
  <c r="G23" i="5"/>
  <c r="G24" i="5" s="1"/>
  <c r="R12" i="5"/>
  <c r="H23" i="5"/>
  <c r="R268" i="5"/>
  <c r="D15" i="1" s="1"/>
  <c r="N149" i="5"/>
  <c r="H149" i="5"/>
  <c r="J149" i="5"/>
  <c r="O149" i="5"/>
  <c r="G65" i="5"/>
  <c r="G66" i="5" s="1"/>
  <c r="R54" i="5"/>
  <c r="F11" i="1" s="1"/>
  <c r="R20" i="5"/>
  <c r="R105" i="5"/>
  <c r="G20" i="1" s="1"/>
  <c r="R14" i="5"/>
  <c r="K65" i="5"/>
  <c r="R267" i="5"/>
  <c r="D14" i="1" s="1"/>
  <c r="I65" i="5"/>
  <c r="M233" i="5"/>
  <c r="L275" i="5"/>
  <c r="R223" i="5"/>
  <c r="C12" i="1" s="1"/>
  <c r="R97" i="5"/>
  <c r="G12" i="1" s="1"/>
  <c r="K275" i="5"/>
  <c r="R265" i="5"/>
  <c r="D12" i="1" s="1"/>
  <c r="R100" i="5"/>
  <c r="G15" i="1" s="1"/>
  <c r="Q107" i="5"/>
  <c r="P233" i="5"/>
  <c r="R58" i="5"/>
  <c r="F15" i="1" s="1"/>
  <c r="R147" i="5"/>
  <c r="E20" i="1" s="1"/>
  <c r="R185" i="5"/>
  <c r="H16" i="1" s="1"/>
  <c r="R224" i="5"/>
  <c r="C13" i="1" s="1"/>
  <c r="Q149" i="5"/>
  <c r="R231" i="5"/>
  <c r="C20" i="1" s="1"/>
  <c r="AX199" i="5"/>
  <c r="AX200" i="5" s="1"/>
  <c r="AX205" i="5"/>
  <c r="AX206" i="5"/>
  <c r="AW38" i="5"/>
  <c r="AW37" i="5"/>
  <c r="AW31" i="5"/>
  <c r="AW32" i="5" s="1"/>
  <c r="AW41" i="5" s="1"/>
  <c r="AW167" i="5"/>
  <c r="AX152" i="5"/>
  <c r="G205" i="5"/>
  <c r="AW123" i="5"/>
  <c r="G199" i="5"/>
  <c r="AW83" i="5"/>
  <c r="AX68" i="5"/>
  <c r="AW251" i="5"/>
  <c r="AX236" i="5"/>
  <c r="AW125" i="5"/>
  <c r="AX110" i="5"/>
  <c r="G206" i="5"/>
  <c r="AW81" i="5"/>
  <c r="AX290" i="5"/>
  <c r="AX289" i="5"/>
  <c r="AX283" i="5"/>
  <c r="AX284" i="5" s="1"/>
  <c r="AW249" i="5"/>
  <c r="I18" i="1" l="1"/>
  <c r="I17" i="1"/>
  <c r="CM192" i="5"/>
  <c r="CL21" i="5"/>
  <c r="CL23" i="5" s="1"/>
  <c r="CK23" i="5"/>
  <c r="CK24" i="5" s="1"/>
  <c r="H192" i="5"/>
  <c r="I192" i="5" s="1"/>
  <c r="J192" i="5" s="1"/>
  <c r="K192" i="5" s="1"/>
  <c r="L192" i="5" s="1"/>
  <c r="M192" i="5" s="1"/>
  <c r="N192" i="5" s="1"/>
  <c r="O192" i="5" s="1"/>
  <c r="P192" i="5" s="1"/>
  <c r="Q192" i="5" s="1"/>
  <c r="H108" i="5"/>
  <c r="I108" i="5" s="1"/>
  <c r="J108" i="5" s="1"/>
  <c r="K108" i="5" s="1"/>
  <c r="L108" i="5" s="1"/>
  <c r="M108" i="5" s="1"/>
  <c r="N108" i="5" s="1"/>
  <c r="O108" i="5" s="1"/>
  <c r="P108" i="5" s="1"/>
  <c r="Q108" i="5" s="1"/>
  <c r="H150" i="5"/>
  <c r="I150" i="5" s="1"/>
  <c r="J150" i="5" s="1"/>
  <c r="K150" i="5" s="1"/>
  <c r="L150" i="5" s="1"/>
  <c r="M150" i="5" s="1"/>
  <c r="N150" i="5" s="1"/>
  <c r="O150" i="5" s="1"/>
  <c r="P150" i="5" s="1"/>
  <c r="Q150" i="5" s="1"/>
  <c r="CS234" i="5"/>
  <c r="CR108" i="5"/>
  <c r="CS150" i="5"/>
  <c r="CR276" i="5"/>
  <c r="CT66" i="5"/>
  <c r="R65" i="5"/>
  <c r="R233" i="5"/>
  <c r="R149" i="5"/>
  <c r="H24" i="5"/>
  <c r="I24" i="5" s="1"/>
  <c r="J24" i="5" s="1"/>
  <c r="K24" i="5" s="1"/>
  <c r="H234" i="5"/>
  <c r="I234" i="5" s="1"/>
  <c r="J234" i="5" s="1"/>
  <c r="K234" i="5" s="1"/>
  <c r="L234" i="5" s="1"/>
  <c r="M234" i="5" s="1"/>
  <c r="N234" i="5" s="1"/>
  <c r="O234" i="5" s="1"/>
  <c r="P234" i="5" s="1"/>
  <c r="Q234" i="5" s="1"/>
  <c r="H66" i="5"/>
  <c r="I66" i="5" s="1"/>
  <c r="J66" i="5" s="1"/>
  <c r="K66" i="5" s="1"/>
  <c r="L66" i="5" s="1"/>
  <c r="M66" i="5" s="1"/>
  <c r="N66" i="5" s="1"/>
  <c r="O66" i="5" s="1"/>
  <c r="P66" i="5" s="1"/>
  <c r="Q66" i="5" s="1"/>
  <c r="H276" i="5"/>
  <c r="I276" i="5" s="1"/>
  <c r="J276" i="5" s="1"/>
  <c r="K276" i="5" s="1"/>
  <c r="L276" i="5" s="1"/>
  <c r="M276" i="5" s="1"/>
  <c r="N276" i="5" s="1"/>
  <c r="O276" i="5" s="1"/>
  <c r="P276" i="5" s="1"/>
  <c r="Q276" i="5" s="1"/>
  <c r="R275" i="5"/>
  <c r="P259" i="5" s="1"/>
  <c r="R107" i="5"/>
  <c r="R191" i="5"/>
  <c r="AX207" i="5"/>
  <c r="AX291" i="5"/>
  <c r="AW39" i="5"/>
  <c r="AX209" i="5"/>
  <c r="AY194" i="5"/>
  <c r="AX293" i="5"/>
  <c r="AY278" i="5"/>
  <c r="AX248" i="5"/>
  <c r="AX241" i="5"/>
  <c r="AX242" i="5" s="1"/>
  <c r="AX247" i="5"/>
  <c r="G207" i="5"/>
  <c r="G200" i="5"/>
  <c r="AX122" i="5"/>
  <c r="AX121" i="5"/>
  <c r="AX115" i="5"/>
  <c r="AX116" i="5" s="1"/>
  <c r="AX26" i="5"/>
  <c r="AX80" i="5"/>
  <c r="AX73" i="5"/>
  <c r="AX74" i="5" s="1"/>
  <c r="AX79" i="5"/>
  <c r="AX164" i="5"/>
  <c r="AX157" i="5"/>
  <c r="AX158" i="5" s="1"/>
  <c r="AX163" i="5"/>
  <c r="L21" i="5" l="1"/>
  <c r="CL24" i="5"/>
  <c r="CN192" i="5"/>
  <c r="CM21" i="5"/>
  <c r="CS276" i="5"/>
  <c r="CS108" i="5"/>
  <c r="CT150" i="5"/>
  <c r="CT234" i="5"/>
  <c r="CU66" i="5"/>
  <c r="AX165" i="5"/>
  <c r="AY199" i="5"/>
  <c r="AY206" i="5"/>
  <c r="AY205" i="5"/>
  <c r="AX37" i="5"/>
  <c r="AX31" i="5"/>
  <c r="AX32" i="5" s="1"/>
  <c r="AX41" i="5" s="1"/>
  <c r="AX38" i="5"/>
  <c r="AX251" i="5"/>
  <c r="AY236" i="5"/>
  <c r="AX81" i="5"/>
  <c r="AX125" i="5"/>
  <c r="AY110" i="5"/>
  <c r="G209" i="5"/>
  <c r="H200" i="5"/>
  <c r="AY289" i="5"/>
  <c r="AY290" i="5"/>
  <c r="AY283" i="5"/>
  <c r="AY284" i="5" s="1"/>
  <c r="AX167" i="5"/>
  <c r="AY152" i="5"/>
  <c r="AX83" i="5"/>
  <c r="AY68" i="5"/>
  <c r="AX123" i="5"/>
  <c r="AX249" i="5"/>
  <c r="CN21" i="5" l="1"/>
  <c r="CN23" i="5" s="1"/>
  <c r="CO192" i="5"/>
  <c r="CM23" i="5"/>
  <c r="CM24" i="5" s="1"/>
  <c r="L23" i="5"/>
  <c r="L24" i="5" s="1"/>
  <c r="CU234" i="5"/>
  <c r="CT108" i="5"/>
  <c r="CU150" i="5"/>
  <c r="CV66" i="5"/>
  <c r="CT276" i="5"/>
  <c r="AY207" i="5"/>
  <c r="AY291" i="5"/>
  <c r="AY200" i="5"/>
  <c r="AY293" i="5"/>
  <c r="AZ278" i="5"/>
  <c r="H209" i="5"/>
  <c r="AY26" i="5"/>
  <c r="AY80" i="5"/>
  <c r="AY79" i="5"/>
  <c r="AY73" i="5"/>
  <c r="AY74" i="5" s="1"/>
  <c r="AY122" i="5"/>
  <c r="AY121" i="5"/>
  <c r="AY115" i="5"/>
  <c r="AY116" i="5" s="1"/>
  <c r="AY164" i="5"/>
  <c r="AY163" i="5"/>
  <c r="AY165" i="5" s="1"/>
  <c r="AY157" i="5"/>
  <c r="AY158" i="5" s="1"/>
  <c r="AY247" i="5"/>
  <c r="AY241" i="5"/>
  <c r="AY242" i="5" s="1"/>
  <c r="AY248" i="5"/>
  <c r="AX39" i="5"/>
  <c r="CN24" i="5" l="1"/>
  <c r="CO21" i="5"/>
  <c r="CO23" i="5" s="1"/>
  <c r="CP192" i="5"/>
  <c r="CW66" i="5"/>
  <c r="CV150" i="5"/>
  <c r="CV234" i="5"/>
  <c r="CU276" i="5"/>
  <c r="CU108" i="5"/>
  <c r="AY123" i="5"/>
  <c r="AY209" i="5"/>
  <c r="AZ194" i="5"/>
  <c r="AY38" i="5"/>
  <c r="AY31" i="5"/>
  <c r="AY32" i="5" s="1"/>
  <c r="AY41" i="5" s="1"/>
  <c r="AY37" i="5"/>
  <c r="AY167" i="5"/>
  <c r="AZ152" i="5"/>
  <c r="AY251" i="5"/>
  <c r="AZ236" i="5"/>
  <c r="AY83" i="5"/>
  <c r="AZ68" i="5"/>
  <c r="AZ290" i="5"/>
  <c r="AZ283" i="5"/>
  <c r="AZ289" i="5"/>
  <c r="AY249" i="5"/>
  <c r="AY125" i="5"/>
  <c r="AZ110" i="5"/>
  <c r="AY81" i="5"/>
  <c r="CP21" i="5" l="1"/>
  <c r="CP23" i="5" s="1"/>
  <c r="CQ192" i="5"/>
  <c r="CO24" i="5"/>
  <c r="AZ26" i="5"/>
  <c r="CW234" i="5"/>
  <c r="CW150" i="5"/>
  <c r="CX66" i="5"/>
  <c r="CV108" i="5"/>
  <c r="CV276" i="5"/>
  <c r="AZ199" i="5"/>
  <c r="AZ205" i="5"/>
  <c r="AZ206" i="5"/>
  <c r="AY39" i="5"/>
  <c r="AZ121" i="5"/>
  <c r="AZ115" i="5"/>
  <c r="AZ122" i="5"/>
  <c r="AZ284" i="5"/>
  <c r="BA278" i="5" s="1"/>
  <c r="BA283" i="5" s="1"/>
  <c r="G283" i="5"/>
  <c r="AZ80" i="5"/>
  <c r="AZ79" i="5"/>
  <c r="AZ73" i="5"/>
  <c r="AZ163" i="5"/>
  <c r="AZ157" i="5"/>
  <c r="AZ164" i="5"/>
  <c r="G290" i="5"/>
  <c r="AZ291" i="5"/>
  <c r="G289" i="5"/>
  <c r="AZ248" i="5"/>
  <c r="AZ241" i="5"/>
  <c r="AZ247" i="5"/>
  <c r="CP24" i="5" l="1"/>
  <c r="CQ21" i="5"/>
  <c r="CQ23" i="5" s="1"/>
  <c r="CR192" i="5"/>
  <c r="CW276" i="5"/>
  <c r="CX234" i="5"/>
  <c r="CX150" i="5"/>
  <c r="CW108" i="5"/>
  <c r="CY66" i="5"/>
  <c r="CZ66" i="5" s="1"/>
  <c r="DA66" i="5" s="1"/>
  <c r="BA290" i="5"/>
  <c r="BA289" i="5"/>
  <c r="AZ207" i="5"/>
  <c r="AZ200" i="5"/>
  <c r="BA194" i="5" s="1"/>
  <c r="BA199" i="5" s="1"/>
  <c r="AZ242" i="5"/>
  <c r="BA236" i="5" s="1"/>
  <c r="G241" i="5"/>
  <c r="AZ158" i="5"/>
  <c r="BA152" i="5" s="1"/>
  <c r="BA157" i="5" s="1"/>
  <c r="G157" i="5"/>
  <c r="AZ81" i="5"/>
  <c r="G79" i="5"/>
  <c r="AZ293" i="5"/>
  <c r="BA284" i="5"/>
  <c r="BB278" i="5" s="1"/>
  <c r="G248" i="5"/>
  <c r="AZ165" i="5"/>
  <c r="G163" i="5"/>
  <c r="G80" i="5"/>
  <c r="H80" i="5"/>
  <c r="H81" i="5" s="1"/>
  <c r="G122" i="5"/>
  <c r="AZ38" i="5"/>
  <c r="AZ37" i="5"/>
  <c r="AZ31" i="5"/>
  <c r="AZ116" i="5"/>
  <c r="BA110" i="5" s="1"/>
  <c r="BA115" i="5" s="1"/>
  <c r="G115" i="5"/>
  <c r="AZ249" i="5"/>
  <c r="G247" i="5"/>
  <c r="G291" i="5"/>
  <c r="G164" i="5"/>
  <c r="AZ74" i="5"/>
  <c r="BA68" i="5" s="1"/>
  <c r="BA73" i="5" s="1"/>
  <c r="G73" i="5"/>
  <c r="G284" i="5"/>
  <c r="AZ123" i="5"/>
  <c r="G121" i="5"/>
  <c r="CR21" i="5" l="1"/>
  <c r="CR23" i="5" s="1"/>
  <c r="CS192" i="5"/>
  <c r="CQ24" i="5"/>
  <c r="BA26" i="5"/>
  <c r="BA31" i="5" s="1"/>
  <c r="BB283" i="5"/>
  <c r="I283" i="5" s="1"/>
  <c r="BB290" i="5"/>
  <c r="I290" i="5" s="1"/>
  <c r="BB289" i="5"/>
  <c r="I289" i="5" s="1"/>
  <c r="CX276" i="5"/>
  <c r="CY234" i="5"/>
  <c r="CZ234" i="5" s="1"/>
  <c r="DA234" i="5" s="1"/>
  <c r="CY150" i="5"/>
  <c r="CZ150" i="5" s="1"/>
  <c r="DA150" i="5" s="1"/>
  <c r="CX108" i="5"/>
  <c r="BA241" i="5"/>
  <c r="BA242" i="5" s="1"/>
  <c r="BB236" i="5" s="1"/>
  <c r="BA248" i="5"/>
  <c r="BA247" i="5"/>
  <c r="BA80" i="5"/>
  <c r="BA79" i="5"/>
  <c r="BA121" i="5"/>
  <c r="BA122" i="5"/>
  <c r="BA163" i="5"/>
  <c r="BA164" i="5"/>
  <c r="BA205" i="5"/>
  <c r="BA206" i="5"/>
  <c r="BA291" i="5"/>
  <c r="DB66" i="5"/>
  <c r="AZ209" i="5"/>
  <c r="BA200" i="5"/>
  <c r="BB194" i="5" s="1"/>
  <c r="AZ32" i="5"/>
  <c r="G31" i="5"/>
  <c r="G81" i="5"/>
  <c r="G74" i="5"/>
  <c r="G116" i="5"/>
  <c r="AZ39" i="5"/>
  <c r="G37" i="5"/>
  <c r="G165" i="5"/>
  <c r="BA293" i="5"/>
  <c r="G123" i="5"/>
  <c r="G249" i="5"/>
  <c r="AZ167" i="5"/>
  <c r="BA158" i="5"/>
  <c r="BB152" i="5" s="1"/>
  <c r="G293" i="5"/>
  <c r="H284" i="5"/>
  <c r="AZ83" i="5"/>
  <c r="BA74" i="5"/>
  <c r="BB68" i="5" s="1"/>
  <c r="AZ125" i="5"/>
  <c r="BA116" i="5"/>
  <c r="BB110" i="5" s="1"/>
  <c r="BB115" i="5" s="1"/>
  <c r="I115" i="5" s="1"/>
  <c r="G38" i="5"/>
  <c r="H38" i="5"/>
  <c r="H39" i="5" s="1"/>
  <c r="G242" i="5"/>
  <c r="G158" i="5"/>
  <c r="AZ251" i="5"/>
  <c r="CR24" i="5" l="1"/>
  <c r="CS21" i="5"/>
  <c r="CS23" i="5" s="1"/>
  <c r="CT192" i="5"/>
  <c r="BB26" i="5"/>
  <c r="BB31" i="5" s="1"/>
  <c r="BA37" i="5"/>
  <c r="BA38" i="5"/>
  <c r="CY276" i="5"/>
  <c r="CZ276" i="5" s="1"/>
  <c r="DA276" i="5" s="1"/>
  <c r="BB248" i="5"/>
  <c r="I248" i="5" s="1"/>
  <c r="BB247" i="5"/>
  <c r="BB199" i="5"/>
  <c r="I199" i="5" s="1"/>
  <c r="I200" i="5" s="1"/>
  <c r="I209" i="5" s="1"/>
  <c r="BB206" i="5"/>
  <c r="I206" i="5" s="1"/>
  <c r="BB205" i="5"/>
  <c r="BB207" i="5" s="1"/>
  <c r="BB157" i="5"/>
  <c r="I157" i="5" s="1"/>
  <c r="BB163" i="5"/>
  <c r="BB164" i="5"/>
  <c r="I164" i="5" s="1"/>
  <c r="CY108" i="5"/>
  <c r="CZ108" i="5" s="1"/>
  <c r="DA108" i="5" s="1"/>
  <c r="BB73" i="5"/>
  <c r="I73" i="5" s="1"/>
  <c r="BB80" i="5"/>
  <c r="I80" i="5" s="1"/>
  <c r="BB79" i="5"/>
  <c r="I79" i="5" s="1"/>
  <c r="BB241" i="5"/>
  <c r="I241" i="5" s="1"/>
  <c r="BA249" i="5"/>
  <c r="BB284" i="5"/>
  <c r="BC278" i="5" s="1"/>
  <c r="BB291" i="5"/>
  <c r="BA81" i="5"/>
  <c r="I121" i="5"/>
  <c r="I122" i="5"/>
  <c r="BA123" i="5"/>
  <c r="BA165" i="5"/>
  <c r="BA207" i="5"/>
  <c r="I291" i="5"/>
  <c r="DB234" i="5"/>
  <c r="DC66" i="5"/>
  <c r="DB150" i="5"/>
  <c r="BA209" i="5"/>
  <c r="G32" i="5"/>
  <c r="H293" i="5"/>
  <c r="I284" i="5"/>
  <c r="G125" i="5"/>
  <c r="H116" i="5"/>
  <c r="AZ41" i="5"/>
  <c r="BA32" i="5"/>
  <c r="BA251" i="5"/>
  <c r="G83" i="5"/>
  <c r="H74" i="5"/>
  <c r="G167" i="5"/>
  <c r="H158" i="5"/>
  <c r="G251" i="5"/>
  <c r="H242" i="5"/>
  <c r="BA125" i="5"/>
  <c r="BB116" i="5"/>
  <c r="BC110" i="5" s="1"/>
  <c r="BA83" i="5"/>
  <c r="BA167" i="5"/>
  <c r="BB158" i="5"/>
  <c r="BC152" i="5" s="1"/>
  <c r="G39" i="5"/>
  <c r="CT21" i="5" l="1"/>
  <c r="CT23" i="5" s="1"/>
  <c r="CU192" i="5"/>
  <c r="CS24" i="5"/>
  <c r="BB249" i="5"/>
  <c r="BA39" i="5"/>
  <c r="BB37" i="5"/>
  <c r="I37" i="5" s="1"/>
  <c r="BB74" i="5"/>
  <c r="BC68" i="5" s="1"/>
  <c r="BB38" i="5"/>
  <c r="I38" i="5" s="1"/>
  <c r="BB200" i="5"/>
  <c r="BC194" i="5" s="1"/>
  <c r="I81" i="5"/>
  <c r="I123" i="5"/>
  <c r="I205" i="5"/>
  <c r="I207" i="5" s="1"/>
  <c r="BB242" i="5"/>
  <c r="BC236" i="5" s="1"/>
  <c r="BC26" i="5" s="1"/>
  <c r="I247" i="5"/>
  <c r="I249" i="5" s="1"/>
  <c r="BB293" i="5"/>
  <c r="BC291" i="5"/>
  <c r="BB81" i="5"/>
  <c r="BB123" i="5"/>
  <c r="BB165" i="5"/>
  <c r="I163" i="5"/>
  <c r="I165" i="5" s="1"/>
  <c r="DB108" i="5"/>
  <c r="DC150" i="5"/>
  <c r="DB276" i="5"/>
  <c r="DC234" i="5"/>
  <c r="DD66" i="5"/>
  <c r="BC284" i="5"/>
  <c r="H251" i="5"/>
  <c r="I242" i="5"/>
  <c r="H83" i="5"/>
  <c r="I74" i="5"/>
  <c r="BB32" i="5"/>
  <c r="BA41" i="5"/>
  <c r="I293" i="5"/>
  <c r="G41" i="5"/>
  <c r="H32" i="5"/>
  <c r="H125" i="5"/>
  <c r="I116" i="5"/>
  <c r="BB167" i="5"/>
  <c r="BB125" i="5"/>
  <c r="H167" i="5"/>
  <c r="I158" i="5"/>
  <c r="CT24" i="5" l="1"/>
  <c r="CU21" i="5"/>
  <c r="CU23" i="5" s="1"/>
  <c r="CV192" i="5"/>
  <c r="BB83" i="5"/>
  <c r="BB39" i="5"/>
  <c r="I39" i="5"/>
  <c r="BB209" i="5"/>
  <c r="BB251" i="5"/>
  <c r="BC249" i="5"/>
  <c r="DC276" i="5"/>
  <c r="DE66" i="5"/>
  <c r="DD234" i="5"/>
  <c r="DD150" i="5"/>
  <c r="DC108" i="5"/>
  <c r="BC293" i="5"/>
  <c r="BD278" i="5"/>
  <c r="BC158" i="5"/>
  <c r="BC81" i="5"/>
  <c r="BC116" i="5"/>
  <c r="BC165" i="5"/>
  <c r="BC200" i="5"/>
  <c r="BC207" i="5"/>
  <c r="BC123" i="5"/>
  <c r="BC74" i="5"/>
  <c r="BD68" i="5" s="1"/>
  <c r="BC242" i="5"/>
  <c r="BB41" i="5"/>
  <c r="I167" i="5"/>
  <c r="I125" i="5"/>
  <c r="I83" i="5"/>
  <c r="I251" i="5"/>
  <c r="H41" i="5"/>
  <c r="CV21" i="5" l="1"/>
  <c r="CV23" i="5" s="1"/>
  <c r="CW192" i="5"/>
  <c r="CU24" i="5"/>
  <c r="DD108" i="5"/>
  <c r="DF66" i="5"/>
  <c r="DD276" i="5"/>
  <c r="DE234" i="5"/>
  <c r="DE150" i="5"/>
  <c r="BC32" i="5"/>
  <c r="BC41" i="5" s="1"/>
  <c r="BC39" i="5"/>
  <c r="BC167" i="5"/>
  <c r="BD152" i="5"/>
  <c r="BC83" i="5"/>
  <c r="BC251" i="5"/>
  <c r="BD236" i="5"/>
  <c r="BC209" i="5"/>
  <c r="BD194" i="5"/>
  <c r="BC125" i="5"/>
  <c r="BD110" i="5"/>
  <c r="CV24" i="5" l="1"/>
  <c r="CW21" i="5"/>
  <c r="CW23" i="5" s="1"/>
  <c r="CX192" i="5"/>
  <c r="DG66" i="5"/>
  <c r="DE276" i="5"/>
  <c r="DF234" i="5"/>
  <c r="DF150" i="5"/>
  <c r="DE108" i="5"/>
  <c r="BD291" i="5"/>
  <c r="BD284" i="5"/>
  <c r="BD26" i="5"/>
  <c r="CX21" i="5" l="1"/>
  <c r="CX23" i="5" s="1"/>
  <c r="CY192" i="5"/>
  <c r="CW24" i="5"/>
  <c r="DF108" i="5"/>
  <c r="DG234" i="5"/>
  <c r="DG150" i="5"/>
  <c r="DF276" i="5"/>
  <c r="DH66" i="5"/>
  <c r="BD74" i="5"/>
  <c r="BD123" i="5"/>
  <c r="BD81" i="5"/>
  <c r="BD242" i="5"/>
  <c r="BD207" i="5"/>
  <c r="BD158" i="5"/>
  <c r="BD293" i="5"/>
  <c r="BE278" i="5"/>
  <c r="BD116" i="5"/>
  <c r="BD165" i="5"/>
  <c r="BD249" i="5"/>
  <c r="BD200" i="5"/>
  <c r="CX24" i="5" l="1"/>
  <c r="CZ192" i="5"/>
  <c r="CY21" i="5"/>
  <c r="DI66" i="5"/>
  <c r="DG108" i="5"/>
  <c r="DG276" i="5"/>
  <c r="DH150" i="5"/>
  <c r="DH234" i="5"/>
  <c r="BD32" i="5"/>
  <c r="BD41" i="5" s="1"/>
  <c r="BD125" i="5"/>
  <c r="BE110" i="5"/>
  <c r="BD167" i="5"/>
  <c r="BE152" i="5"/>
  <c r="BD39" i="5"/>
  <c r="BD251" i="5"/>
  <c r="BE236" i="5"/>
  <c r="BD209" i="5"/>
  <c r="BE194" i="5"/>
  <c r="BD83" i="5"/>
  <c r="BE68" i="5"/>
  <c r="CY23" i="5" l="1"/>
  <c r="CY24" i="5" s="1"/>
  <c r="DA192" i="5"/>
  <c r="CZ21" i="5"/>
  <c r="CZ23" i="5" s="1"/>
  <c r="DI234" i="5"/>
  <c r="DH108" i="5"/>
  <c r="DI150" i="5"/>
  <c r="DH276" i="5"/>
  <c r="DJ66" i="5"/>
  <c r="BE284" i="5"/>
  <c r="BE26" i="5"/>
  <c r="BE291" i="5"/>
  <c r="DA21" i="5" l="1"/>
  <c r="DA23" i="5" s="1"/>
  <c r="DB192" i="5"/>
  <c r="CZ24" i="5"/>
  <c r="DK66" i="5"/>
  <c r="DI276" i="5"/>
  <c r="DJ234" i="5"/>
  <c r="DJ150" i="5"/>
  <c r="DI108" i="5"/>
  <c r="BE249" i="5"/>
  <c r="BE158" i="5"/>
  <c r="BE293" i="5"/>
  <c r="BF278" i="5"/>
  <c r="BE123" i="5"/>
  <c r="BE81" i="5"/>
  <c r="BE200" i="5"/>
  <c r="BE242" i="5"/>
  <c r="BE165" i="5"/>
  <c r="BE74" i="5"/>
  <c r="BE207" i="5"/>
  <c r="BE116" i="5"/>
  <c r="DA24" i="5" l="1"/>
  <c r="DB21" i="5"/>
  <c r="DB23" i="5" s="1"/>
  <c r="DC192" i="5"/>
  <c r="DL66" i="5"/>
  <c r="DJ108" i="5"/>
  <c r="DK234" i="5"/>
  <c r="DK150" i="5"/>
  <c r="DJ276" i="5"/>
  <c r="BE167" i="5"/>
  <c r="BF152" i="5"/>
  <c r="BE39" i="5"/>
  <c r="BE209" i="5"/>
  <c r="BF194" i="5"/>
  <c r="BE125" i="5"/>
  <c r="BF110" i="5"/>
  <c r="BE83" i="5"/>
  <c r="BF68" i="5"/>
  <c r="BE251" i="5"/>
  <c r="BF236" i="5"/>
  <c r="BE32" i="5"/>
  <c r="BE41" i="5" s="1"/>
  <c r="DC21" i="5" l="1"/>
  <c r="DC23" i="5" s="1"/>
  <c r="DD192" i="5"/>
  <c r="DB24" i="5"/>
  <c r="DK108" i="5"/>
  <c r="DK276" i="5"/>
  <c r="DL150" i="5"/>
  <c r="DL234" i="5"/>
  <c r="DM66" i="5"/>
  <c r="BF284" i="5"/>
  <c r="BF291" i="5"/>
  <c r="BF26" i="5"/>
  <c r="DC24" i="5" l="1"/>
  <c r="DD21" i="5"/>
  <c r="DD23" i="5" s="1"/>
  <c r="DE192" i="5"/>
  <c r="DN66" i="5"/>
  <c r="DM150" i="5"/>
  <c r="DL108" i="5"/>
  <c r="DM234" i="5"/>
  <c r="DL276" i="5"/>
  <c r="BF116" i="5"/>
  <c r="BF200" i="5"/>
  <c r="BF165" i="5"/>
  <c r="BF207" i="5"/>
  <c r="BF74" i="5"/>
  <c r="BF293" i="5"/>
  <c r="BG278" i="5"/>
  <c r="BF242" i="5"/>
  <c r="BF158" i="5"/>
  <c r="BF81" i="5"/>
  <c r="BF123" i="5"/>
  <c r="BF249" i="5"/>
  <c r="DE21" i="5" l="1"/>
  <c r="DE23" i="5" s="1"/>
  <c r="DF192" i="5"/>
  <c r="DD24" i="5"/>
  <c r="DN234" i="5"/>
  <c r="DN150" i="5"/>
  <c r="DM108" i="5"/>
  <c r="DO66" i="5"/>
  <c r="DM276" i="5"/>
  <c r="BF39" i="5"/>
  <c r="BF167" i="5"/>
  <c r="BG152" i="5"/>
  <c r="BF209" i="5"/>
  <c r="BG194" i="5"/>
  <c r="BF32" i="5"/>
  <c r="BF41" i="5" s="1"/>
  <c r="BF251" i="5"/>
  <c r="BG236" i="5"/>
  <c r="BF83" i="5"/>
  <c r="BG68" i="5"/>
  <c r="BF125" i="5"/>
  <c r="BG110" i="5"/>
  <c r="DE24" i="5" l="1"/>
  <c r="DF21" i="5"/>
  <c r="DF23" i="5" s="1"/>
  <c r="DG192" i="5"/>
  <c r="DN276" i="5"/>
  <c r="DN108" i="5"/>
  <c r="DP66" i="5"/>
  <c r="DO150" i="5"/>
  <c r="DO234" i="5"/>
  <c r="BG26" i="5"/>
  <c r="BG291" i="5"/>
  <c r="BG284" i="5"/>
  <c r="DG21" i="5" l="1"/>
  <c r="DG23" i="5" s="1"/>
  <c r="DH192" i="5"/>
  <c r="DF24" i="5"/>
  <c r="DQ66" i="5"/>
  <c r="DO108" i="5"/>
  <c r="DP234" i="5"/>
  <c r="DP150" i="5"/>
  <c r="DO276" i="5"/>
  <c r="BG81" i="5"/>
  <c r="BG165" i="5"/>
  <c r="BG200" i="5"/>
  <c r="BG293" i="5"/>
  <c r="BH278" i="5"/>
  <c r="BG116" i="5"/>
  <c r="BG207" i="5"/>
  <c r="BG249" i="5"/>
  <c r="BG123" i="5"/>
  <c r="BG74" i="5"/>
  <c r="BG158" i="5"/>
  <c r="BG242" i="5"/>
  <c r="DG24" i="5" l="1"/>
  <c r="DH21" i="5"/>
  <c r="DH23" i="5" s="1"/>
  <c r="DI192" i="5"/>
  <c r="DP276" i="5"/>
  <c r="DQ150" i="5"/>
  <c r="DP108" i="5"/>
  <c r="DQ234" i="5"/>
  <c r="DR66" i="5"/>
  <c r="BG251" i="5"/>
  <c r="BH236" i="5"/>
  <c r="BG83" i="5"/>
  <c r="BH68" i="5"/>
  <c r="BG125" i="5"/>
  <c r="BH110" i="5"/>
  <c r="BG39" i="5"/>
  <c r="BH284" i="5"/>
  <c r="BG167" i="5"/>
  <c r="BH152" i="5"/>
  <c r="BG32" i="5"/>
  <c r="BG41" i="5" s="1"/>
  <c r="BG209" i="5"/>
  <c r="BH194" i="5"/>
  <c r="DI21" i="5" l="1"/>
  <c r="DI23" i="5" s="1"/>
  <c r="DJ192" i="5"/>
  <c r="DH24" i="5"/>
  <c r="DS66" i="5"/>
  <c r="DR234" i="5"/>
  <c r="DR150" i="5"/>
  <c r="DQ276" i="5"/>
  <c r="DQ108" i="5"/>
  <c r="BH291" i="5"/>
  <c r="BH74" i="5"/>
  <c r="BH26" i="5"/>
  <c r="BH116" i="5"/>
  <c r="BH242" i="5"/>
  <c r="BH200" i="5"/>
  <c r="BH158" i="5"/>
  <c r="BH293" i="5"/>
  <c r="BI278" i="5"/>
  <c r="DI24" i="5" l="1"/>
  <c r="DJ21" i="5"/>
  <c r="DJ23" i="5" s="1"/>
  <c r="DK192" i="5"/>
  <c r="BH249" i="5"/>
  <c r="BH123" i="5"/>
  <c r="DR108" i="5"/>
  <c r="DR276" i="5"/>
  <c r="DS234" i="5"/>
  <c r="BH81" i="5"/>
  <c r="DS150" i="5"/>
  <c r="DT66" i="5"/>
  <c r="DU66" i="5" s="1"/>
  <c r="DV66" i="5" s="1"/>
  <c r="DW66" i="5" s="1"/>
  <c r="DX66" i="5" s="1"/>
  <c r="DY66" i="5" s="1"/>
  <c r="DZ66" i="5" s="1"/>
  <c r="EA66" i="5" s="1"/>
  <c r="EB66" i="5" s="1"/>
  <c r="EC66" i="5" s="1"/>
  <c r="ED66" i="5" s="1"/>
  <c r="EE66" i="5" s="1"/>
  <c r="EF66" i="5" s="1"/>
  <c r="EG66" i="5" s="1"/>
  <c r="EH66" i="5" s="1"/>
  <c r="EI66" i="5" s="1"/>
  <c r="EJ66" i="5" s="1"/>
  <c r="EK66" i="5" s="1"/>
  <c r="EL66" i="5" s="1"/>
  <c r="EM66" i="5" s="1"/>
  <c r="EN66" i="5" s="1"/>
  <c r="EO66" i="5" s="1"/>
  <c r="EP66" i="5" s="1"/>
  <c r="EQ66" i="5" s="1"/>
  <c r="ER66" i="5" s="1"/>
  <c r="ES66" i="5" s="1"/>
  <c r="ET66" i="5" s="1"/>
  <c r="BH165" i="5"/>
  <c r="BH32" i="5"/>
  <c r="BH41" i="5" s="1"/>
  <c r="BH167" i="5"/>
  <c r="BI152" i="5"/>
  <c r="BH209" i="5"/>
  <c r="BI194" i="5"/>
  <c r="BH125" i="5"/>
  <c r="BI110" i="5"/>
  <c r="BH83" i="5"/>
  <c r="BI68" i="5"/>
  <c r="BI284" i="5"/>
  <c r="BH251" i="5"/>
  <c r="BI236" i="5"/>
  <c r="BH207" i="5"/>
  <c r="DK21" i="5" l="1"/>
  <c r="DL192" i="5"/>
  <c r="DJ24" i="5"/>
  <c r="BI291" i="5"/>
  <c r="DS276" i="5"/>
  <c r="DT234" i="5"/>
  <c r="DU234" i="5" s="1"/>
  <c r="DV234" i="5" s="1"/>
  <c r="DW234" i="5" s="1"/>
  <c r="DX234" i="5" s="1"/>
  <c r="DY234" i="5" s="1"/>
  <c r="DZ234" i="5" s="1"/>
  <c r="EA234" i="5" s="1"/>
  <c r="EB234" i="5" s="1"/>
  <c r="EC234" i="5" s="1"/>
  <c r="ED234" i="5" s="1"/>
  <c r="EE234" i="5" s="1"/>
  <c r="EF234" i="5" s="1"/>
  <c r="EG234" i="5" s="1"/>
  <c r="EH234" i="5" s="1"/>
  <c r="EI234" i="5" s="1"/>
  <c r="EJ234" i="5" s="1"/>
  <c r="EK234" i="5" s="1"/>
  <c r="EL234" i="5" s="1"/>
  <c r="EM234" i="5" s="1"/>
  <c r="EN234" i="5" s="1"/>
  <c r="EO234" i="5" s="1"/>
  <c r="EP234" i="5" s="1"/>
  <c r="EQ234" i="5" s="1"/>
  <c r="ER234" i="5" s="1"/>
  <c r="ES234" i="5" s="1"/>
  <c r="ET234" i="5" s="1"/>
  <c r="DS108" i="5"/>
  <c r="DT150" i="5"/>
  <c r="DU150" i="5" s="1"/>
  <c r="DV150" i="5" s="1"/>
  <c r="DW150" i="5" s="1"/>
  <c r="DX150" i="5" s="1"/>
  <c r="DY150" i="5" s="1"/>
  <c r="DZ150" i="5" s="1"/>
  <c r="EA150" i="5" s="1"/>
  <c r="EB150" i="5" s="1"/>
  <c r="EC150" i="5" s="1"/>
  <c r="ED150" i="5" s="1"/>
  <c r="EE150" i="5" s="1"/>
  <c r="EF150" i="5" s="1"/>
  <c r="EG150" i="5" s="1"/>
  <c r="EH150" i="5" s="1"/>
  <c r="EI150" i="5" s="1"/>
  <c r="EJ150" i="5" s="1"/>
  <c r="EK150" i="5" s="1"/>
  <c r="EL150" i="5" s="1"/>
  <c r="EM150" i="5" s="1"/>
  <c r="EN150" i="5" s="1"/>
  <c r="EO150" i="5" s="1"/>
  <c r="EP150" i="5" s="1"/>
  <c r="EQ150" i="5" s="1"/>
  <c r="ER150" i="5" s="1"/>
  <c r="ES150" i="5" s="1"/>
  <c r="ET150" i="5" s="1"/>
  <c r="BI249" i="5"/>
  <c r="BI242" i="5"/>
  <c r="BI74" i="5"/>
  <c r="BI26" i="5"/>
  <c r="BI200" i="5"/>
  <c r="BI293" i="5"/>
  <c r="BJ278" i="5"/>
  <c r="BI116" i="5"/>
  <c r="BI158" i="5"/>
  <c r="BH39" i="5"/>
  <c r="DL21" i="5" l="1"/>
  <c r="DL23" i="5" s="1"/>
  <c r="DM192" i="5"/>
  <c r="DK23" i="5"/>
  <c r="DK24" i="5" s="1"/>
  <c r="BI81" i="5"/>
  <c r="DT276" i="5"/>
  <c r="DU276" i="5" s="1"/>
  <c r="DV276" i="5" s="1"/>
  <c r="DW276" i="5" s="1"/>
  <c r="DX276" i="5" s="1"/>
  <c r="DY276" i="5" s="1"/>
  <c r="DZ276" i="5" s="1"/>
  <c r="EA276" i="5" s="1"/>
  <c r="EB276" i="5" s="1"/>
  <c r="EC276" i="5" s="1"/>
  <c r="ED276" i="5" s="1"/>
  <c r="EE276" i="5" s="1"/>
  <c r="EF276" i="5" s="1"/>
  <c r="EG276" i="5" s="1"/>
  <c r="EH276" i="5" s="1"/>
  <c r="EI276" i="5" s="1"/>
  <c r="EJ276" i="5" s="1"/>
  <c r="EK276" i="5" s="1"/>
  <c r="EL276" i="5" s="1"/>
  <c r="EM276" i="5" s="1"/>
  <c r="EN276" i="5" s="1"/>
  <c r="EO276" i="5" s="1"/>
  <c r="EP276" i="5" s="1"/>
  <c r="EQ276" i="5" s="1"/>
  <c r="ER276" i="5" s="1"/>
  <c r="ES276" i="5" s="1"/>
  <c r="ET276" i="5" s="1"/>
  <c r="DT108" i="5"/>
  <c r="DU108" i="5" s="1"/>
  <c r="DV108" i="5" s="1"/>
  <c r="DW108" i="5" s="1"/>
  <c r="DX108" i="5" s="1"/>
  <c r="DY108" i="5" s="1"/>
  <c r="DZ108" i="5" s="1"/>
  <c r="EA108" i="5" s="1"/>
  <c r="EB108" i="5" s="1"/>
  <c r="EC108" i="5" s="1"/>
  <c r="ED108" i="5" s="1"/>
  <c r="EE108" i="5" s="1"/>
  <c r="EF108" i="5" s="1"/>
  <c r="EG108" i="5" s="1"/>
  <c r="EH108" i="5" s="1"/>
  <c r="EI108" i="5" s="1"/>
  <c r="EJ108" i="5" s="1"/>
  <c r="EK108" i="5" s="1"/>
  <c r="EL108" i="5" s="1"/>
  <c r="EM108" i="5" s="1"/>
  <c r="EN108" i="5" s="1"/>
  <c r="EO108" i="5" s="1"/>
  <c r="EP108" i="5" s="1"/>
  <c r="EQ108" i="5" s="1"/>
  <c r="ER108" i="5" s="1"/>
  <c r="ES108" i="5" s="1"/>
  <c r="ET108" i="5" s="1"/>
  <c r="BI167" i="5"/>
  <c r="BJ152" i="5"/>
  <c r="BJ284" i="5"/>
  <c r="BI32" i="5"/>
  <c r="BI41" i="5" s="1"/>
  <c r="BI251" i="5"/>
  <c r="BJ236" i="5"/>
  <c r="BI123" i="5"/>
  <c r="BI209" i="5"/>
  <c r="BJ194" i="5"/>
  <c r="BI165" i="5"/>
  <c r="BI125" i="5"/>
  <c r="BJ110" i="5"/>
  <c r="BI207" i="5"/>
  <c r="BI83" i="5"/>
  <c r="BJ68" i="5"/>
  <c r="DL24" i="5" l="1"/>
  <c r="DM21" i="5"/>
  <c r="DM23" i="5" s="1"/>
  <c r="DM24" i="5" s="1"/>
  <c r="DN192" i="5"/>
  <c r="BI39" i="5"/>
  <c r="BJ291" i="5"/>
  <c r="BJ116" i="5"/>
  <c r="BJ26" i="5"/>
  <c r="BJ74" i="5"/>
  <c r="BJ242" i="5"/>
  <c r="BJ158" i="5"/>
  <c r="BJ200" i="5"/>
  <c r="BJ293" i="5"/>
  <c r="BK278" i="5"/>
  <c r="DN21" i="5" l="1"/>
  <c r="DN23" i="5" s="1"/>
  <c r="DN24" i="5" s="1"/>
  <c r="DO192" i="5"/>
  <c r="BJ165" i="5"/>
  <c r="BJ32" i="5"/>
  <c r="BJ41" i="5" s="1"/>
  <c r="BJ207" i="5"/>
  <c r="BJ167" i="5"/>
  <c r="BK152" i="5"/>
  <c r="BJ209" i="5"/>
  <c r="BK194" i="5"/>
  <c r="BJ251" i="5"/>
  <c r="BK236" i="5"/>
  <c r="BJ83" i="5"/>
  <c r="BK68" i="5"/>
  <c r="BJ123" i="5"/>
  <c r="BK284" i="5"/>
  <c r="BJ249" i="5"/>
  <c r="BJ81" i="5"/>
  <c r="BJ125" i="5"/>
  <c r="BK110" i="5"/>
  <c r="DO21" i="5" l="1"/>
  <c r="DO23" i="5" s="1"/>
  <c r="DO24" i="5" s="1"/>
  <c r="DP192" i="5"/>
  <c r="BJ39" i="5"/>
  <c r="BK291" i="5"/>
  <c r="BK116" i="5"/>
  <c r="BK26" i="5"/>
  <c r="BK74" i="5"/>
  <c r="BK200" i="5"/>
  <c r="BK293" i="5"/>
  <c r="BL278" i="5"/>
  <c r="BK242" i="5"/>
  <c r="BK158" i="5"/>
  <c r="DP21" i="5" l="1"/>
  <c r="DP23" i="5" s="1"/>
  <c r="DP24" i="5" s="1"/>
  <c r="DQ192" i="5"/>
  <c r="BK249" i="5"/>
  <c r="BK81" i="5"/>
  <c r="BK123" i="5"/>
  <c r="BK32" i="5"/>
  <c r="BK41" i="5" s="1"/>
  <c r="BK83" i="5"/>
  <c r="BL68" i="5"/>
  <c r="BK125" i="5"/>
  <c r="BL110" i="5"/>
  <c r="BK167" i="5"/>
  <c r="BL152" i="5"/>
  <c r="BK209" i="5"/>
  <c r="BL194" i="5"/>
  <c r="BK165" i="5"/>
  <c r="BK251" i="5"/>
  <c r="BL236" i="5"/>
  <c r="BK207" i="5"/>
  <c r="DQ21" i="5" l="1"/>
  <c r="DQ23" i="5" s="1"/>
  <c r="DQ24" i="5" s="1"/>
  <c r="DR192" i="5"/>
  <c r="BK39" i="5"/>
  <c r="BL284" i="5"/>
  <c r="BM278" i="5" s="1"/>
  <c r="BL291" i="5"/>
  <c r="BL26" i="5"/>
  <c r="DR21" i="5" l="1"/>
  <c r="DR23" i="5" s="1"/>
  <c r="DR24" i="5" s="1"/>
  <c r="DS192" i="5"/>
  <c r="BL242" i="5"/>
  <c r="BM236" i="5" s="1"/>
  <c r="BL74" i="5"/>
  <c r="BM68" i="5" s="1"/>
  <c r="BM26" i="5" s="1"/>
  <c r="J73" i="5"/>
  <c r="BL200" i="5"/>
  <c r="BM194" i="5" s="1"/>
  <c r="BL116" i="5"/>
  <c r="BM110" i="5" s="1"/>
  <c r="BM284" i="5"/>
  <c r="BN278" i="5" s="1"/>
  <c r="BL293" i="5"/>
  <c r="BL249" i="5"/>
  <c r="BL123" i="5"/>
  <c r="BL158" i="5"/>
  <c r="BM152" i="5" s="1"/>
  <c r="BL81" i="5"/>
  <c r="BL207" i="5"/>
  <c r="BL165" i="5"/>
  <c r="F13" i="3"/>
  <c r="F12" i="3"/>
  <c r="B14" i="2"/>
  <c r="B15" i="2" s="1"/>
  <c r="B16" i="2" s="1"/>
  <c r="B17" i="2" s="1"/>
  <c r="AT13" i="2"/>
  <c r="AR6" i="2"/>
  <c r="AK6" i="2"/>
  <c r="AD6" i="2"/>
  <c r="W6" i="2"/>
  <c r="P6" i="2"/>
  <c r="I6" i="2"/>
  <c r="AR5" i="2"/>
  <c r="AK5" i="2"/>
  <c r="AD5" i="2"/>
  <c r="W5" i="2"/>
  <c r="P5" i="2"/>
  <c r="I5" i="2"/>
  <c r="I26" i="1"/>
  <c r="DS21" i="5" l="1"/>
  <c r="DS23" i="5" s="1"/>
  <c r="DS24" i="5" s="1"/>
  <c r="DT192" i="5"/>
  <c r="BL167" i="5"/>
  <c r="BM158" i="5"/>
  <c r="BN152" i="5" s="1"/>
  <c r="J74" i="5"/>
  <c r="BL39" i="5"/>
  <c r="BN284" i="5"/>
  <c r="BO278" i="5" s="1"/>
  <c r="BM293" i="5"/>
  <c r="BM200" i="5"/>
  <c r="BN194" i="5" s="1"/>
  <c r="BL209" i="5"/>
  <c r="BL83" i="5"/>
  <c r="BM74" i="5"/>
  <c r="BN68" i="5" s="1"/>
  <c r="BL32" i="5"/>
  <c r="BL125" i="5"/>
  <c r="BM116" i="5"/>
  <c r="BN110" i="5" s="1"/>
  <c r="BM242" i="5"/>
  <c r="BN236" i="5" s="1"/>
  <c r="BL251" i="5"/>
  <c r="B18" i="2"/>
  <c r="F14" i="3"/>
  <c r="DU192" i="5" l="1"/>
  <c r="DT21" i="5"/>
  <c r="DT23" i="5" s="1"/>
  <c r="DT24" i="5" s="1"/>
  <c r="BN26" i="5"/>
  <c r="BN293" i="5"/>
  <c r="BN74" i="5"/>
  <c r="BO68" i="5" s="1"/>
  <c r="BM83" i="5"/>
  <c r="BN242" i="5"/>
  <c r="BO236" i="5" s="1"/>
  <c r="BM251" i="5"/>
  <c r="J83" i="5"/>
  <c r="BM167" i="5"/>
  <c r="BN158" i="5"/>
  <c r="BO152" i="5" s="1"/>
  <c r="BN116" i="5"/>
  <c r="BO110" i="5" s="1"/>
  <c r="BM125" i="5"/>
  <c r="BL41" i="5"/>
  <c r="BM32" i="5"/>
  <c r="BN200" i="5"/>
  <c r="BO194" i="5" s="1"/>
  <c r="BM209" i="5"/>
  <c r="B19" i="2"/>
  <c r="F16" i="3"/>
  <c r="F17" i="3" s="1"/>
  <c r="H13" i="3"/>
  <c r="H12" i="3"/>
  <c r="DV192" i="5" l="1"/>
  <c r="DU21" i="5"/>
  <c r="DU23" i="5" s="1"/>
  <c r="DU24" i="5" s="1"/>
  <c r="BO26" i="5"/>
  <c r="BN209" i="5"/>
  <c r="BN125" i="5"/>
  <c r="BN251" i="5"/>
  <c r="BN167" i="5"/>
  <c r="BN83" i="5"/>
  <c r="BN32" i="5"/>
  <c r="BN41" i="5" s="1"/>
  <c r="BM41" i="5"/>
  <c r="I12" i="3"/>
  <c r="I13" i="3"/>
  <c r="B20" i="2"/>
  <c r="I14" i="3"/>
  <c r="AG17" i="2"/>
  <c r="Z17" i="2"/>
  <c r="AU16" i="2"/>
  <c r="S15" i="2"/>
  <c r="L15" i="2"/>
  <c r="S13" i="2"/>
  <c r="T13" i="2" s="1"/>
  <c r="S17" i="2"/>
  <c r="L17" i="2"/>
  <c r="AN16" i="2"/>
  <c r="AG16" i="2"/>
  <c r="E15" i="2"/>
  <c r="AN14" i="2"/>
  <c r="AG14" i="2"/>
  <c r="L14" i="2"/>
  <c r="E14" i="2"/>
  <c r="Z13" i="2"/>
  <c r="AA13" i="2" s="1"/>
  <c r="AU17" i="2"/>
  <c r="L16" i="2"/>
  <c r="AG15" i="2"/>
  <c r="Z15" i="2"/>
  <c r="AU13" i="2"/>
  <c r="AN13" i="2"/>
  <c r="AO13" i="2" s="1"/>
  <c r="E17" i="2"/>
  <c r="Z16" i="2"/>
  <c r="S16" i="2"/>
  <c r="AU15" i="2"/>
  <c r="AN15" i="2"/>
  <c r="AG13" i="2"/>
  <c r="AH13" i="2" s="1"/>
  <c r="E13" i="2"/>
  <c r="F13" i="2" s="1"/>
  <c r="S18" i="2"/>
  <c r="AN17" i="2"/>
  <c r="E16" i="2"/>
  <c r="AU14" i="2"/>
  <c r="Z14" i="2"/>
  <c r="S14" i="2"/>
  <c r="L13" i="2"/>
  <c r="M13" i="2" s="1"/>
  <c r="DW192" i="5" l="1"/>
  <c r="DV21" i="5"/>
  <c r="DV23" i="5" s="1"/>
  <c r="DV24" i="5" s="1"/>
  <c r="BO284" i="5"/>
  <c r="BP278" i="5" s="1"/>
  <c r="BO291" i="5"/>
  <c r="AI13" i="2"/>
  <c r="B21" i="2"/>
  <c r="N13" i="2"/>
  <c r="G13" i="2"/>
  <c r="AV13" i="2"/>
  <c r="AP13" i="2"/>
  <c r="AB13" i="2"/>
  <c r="U13" i="2"/>
  <c r="BO293" i="5" l="1"/>
  <c r="DX192" i="5"/>
  <c r="DW21" i="5"/>
  <c r="BO242" i="5"/>
  <c r="BO251" i="5" s="1"/>
  <c r="BO200" i="5"/>
  <c r="BP194" i="5" s="1"/>
  <c r="BO207" i="5"/>
  <c r="BO158" i="5"/>
  <c r="BO167" i="5" s="1"/>
  <c r="BO116" i="5"/>
  <c r="BO125" i="5" s="1"/>
  <c r="BO74" i="5"/>
  <c r="BO83" i="5" s="1"/>
  <c r="BO123" i="5"/>
  <c r="BO81" i="5"/>
  <c r="BO249" i="5"/>
  <c r="BO165" i="5"/>
  <c r="Y14" i="2"/>
  <c r="AA14" i="2" s="1"/>
  <c r="R14" i="2"/>
  <c r="T14" i="2" s="1"/>
  <c r="K14" i="2"/>
  <c r="M14" i="2" s="1"/>
  <c r="AW13" i="2"/>
  <c r="B22" i="2"/>
  <c r="AM14" i="2"/>
  <c r="D14" i="2"/>
  <c r="F14" i="2" s="1"/>
  <c r="AF14" i="2"/>
  <c r="AH14" i="2" s="1"/>
  <c r="DW23" i="5" l="1"/>
  <c r="DW24" i="5" s="1"/>
  <c r="DY192" i="5"/>
  <c r="DX21" i="5"/>
  <c r="DX23" i="5" s="1"/>
  <c r="BO209" i="5"/>
  <c r="BP236" i="5"/>
  <c r="BP152" i="5"/>
  <c r="BP284" i="5"/>
  <c r="BP293" i="5" s="1"/>
  <c r="BP110" i="5"/>
  <c r="BP68" i="5"/>
  <c r="BO32" i="5"/>
  <c r="BO41" i="5" s="1"/>
  <c r="BO39" i="5"/>
  <c r="BP291" i="5"/>
  <c r="BP26" i="5"/>
  <c r="G14" i="2"/>
  <c r="AT14" i="2"/>
  <c r="AO14" i="2"/>
  <c r="N14" i="2"/>
  <c r="U14" i="2"/>
  <c r="AB14" i="2"/>
  <c r="AI14" i="2"/>
  <c r="B23" i="2"/>
  <c r="DZ192" i="5" l="1"/>
  <c r="DY21" i="5"/>
  <c r="DY23" i="5" s="1"/>
  <c r="DX24" i="5"/>
  <c r="BP249" i="5"/>
  <c r="BP242" i="5"/>
  <c r="BP251" i="5" s="1"/>
  <c r="BQ278" i="5"/>
  <c r="BP123" i="5"/>
  <c r="BP116" i="5"/>
  <c r="BP125" i="5" s="1"/>
  <c r="BP74" i="5"/>
  <c r="BP83" i="5" s="1"/>
  <c r="BP81" i="5"/>
  <c r="BP200" i="5"/>
  <c r="BP209" i="5" s="1"/>
  <c r="BP207" i="5"/>
  <c r="BP158" i="5"/>
  <c r="BQ152" i="5" s="1"/>
  <c r="B24" i="2"/>
  <c r="Y15" i="2"/>
  <c r="AA15" i="2" s="1"/>
  <c r="K15" i="2"/>
  <c r="M15" i="2" s="1"/>
  <c r="AV14" i="2"/>
  <c r="AP14" i="2"/>
  <c r="D15" i="2"/>
  <c r="F15" i="2" s="1"/>
  <c r="R15" i="2"/>
  <c r="T15" i="2" s="1"/>
  <c r="AF15" i="2"/>
  <c r="AH15" i="2" s="1"/>
  <c r="DY24" i="5" l="1"/>
  <c r="EA192" i="5"/>
  <c r="DZ21" i="5"/>
  <c r="DZ23" i="5" s="1"/>
  <c r="BP165" i="5"/>
  <c r="BQ284" i="5"/>
  <c r="BQ293" i="5" s="1"/>
  <c r="BQ291" i="5"/>
  <c r="BP167" i="5"/>
  <c r="BQ194" i="5"/>
  <c r="BQ236" i="5"/>
  <c r="BQ110" i="5"/>
  <c r="BQ68" i="5"/>
  <c r="BP32" i="5"/>
  <c r="BP41" i="5" s="1"/>
  <c r="BQ26" i="5"/>
  <c r="BP39" i="5"/>
  <c r="U15" i="2"/>
  <c r="B25" i="2"/>
  <c r="AM15" i="2"/>
  <c r="G15" i="2"/>
  <c r="AW14" i="2"/>
  <c r="N15" i="2"/>
  <c r="AI15" i="2"/>
  <c r="AB15" i="2"/>
  <c r="EB192" i="5" l="1"/>
  <c r="EA21" i="5"/>
  <c r="EA23" i="5" s="1"/>
  <c r="DZ24" i="5"/>
  <c r="BQ242" i="5"/>
  <c r="BQ251" i="5" s="1"/>
  <c r="BR278" i="5"/>
  <c r="BQ200" i="5"/>
  <c r="BR194" i="5" s="1"/>
  <c r="BQ207" i="5"/>
  <c r="BQ158" i="5"/>
  <c r="BR152" i="5" s="1"/>
  <c r="BQ116" i="5"/>
  <c r="BQ125" i="5" s="1"/>
  <c r="BQ74" i="5"/>
  <c r="BR68" i="5" s="1"/>
  <c r="BQ249" i="5"/>
  <c r="BQ165" i="5"/>
  <c r="BQ123" i="5"/>
  <c r="AT15" i="2"/>
  <c r="AO15" i="2"/>
  <c r="D16" i="2"/>
  <c r="F16" i="2" s="1"/>
  <c r="K16" i="2"/>
  <c r="M16" i="2" s="1"/>
  <c r="R16" i="2"/>
  <c r="T16" i="2" s="1"/>
  <c r="AF16" i="2"/>
  <c r="AH16" i="2" s="1"/>
  <c r="Y16" i="2"/>
  <c r="AA16" i="2" s="1"/>
  <c r="B26" i="2"/>
  <c r="EA24" i="5" l="1"/>
  <c r="EC192" i="5"/>
  <c r="EB21" i="5"/>
  <c r="EB23" i="5" s="1"/>
  <c r="BQ81" i="5"/>
  <c r="BQ167" i="5"/>
  <c r="BR110" i="5"/>
  <c r="BQ209" i="5"/>
  <c r="BR284" i="5"/>
  <c r="BR293" i="5" s="1"/>
  <c r="BR236" i="5"/>
  <c r="BR26" i="5" s="1"/>
  <c r="BQ83" i="5"/>
  <c r="BQ32" i="5"/>
  <c r="BQ41" i="5" s="1"/>
  <c r="BQ39" i="5"/>
  <c r="B27" i="2"/>
  <c r="AB16" i="2"/>
  <c r="U16" i="2"/>
  <c r="N16" i="2"/>
  <c r="AI16" i="2"/>
  <c r="G16" i="2"/>
  <c r="AV15" i="2"/>
  <c r="AP15" i="2"/>
  <c r="ED192" i="5" l="1"/>
  <c r="EC21" i="5"/>
  <c r="EC23" i="5" s="1"/>
  <c r="EB24" i="5"/>
  <c r="BR123" i="5"/>
  <c r="BR291" i="5"/>
  <c r="BS278" i="5"/>
  <c r="BR242" i="5"/>
  <c r="BS236" i="5" s="1"/>
  <c r="BR200" i="5"/>
  <c r="BR209" i="5" s="1"/>
  <c r="BR158" i="5"/>
  <c r="BR167" i="5" s="1"/>
  <c r="BR116" i="5"/>
  <c r="BR125" i="5" s="1"/>
  <c r="BR74" i="5"/>
  <c r="BR83" i="5" s="1"/>
  <c r="BR81" i="5"/>
  <c r="BR207" i="5"/>
  <c r="BR165" i="5"/>
  <c r="R17" i="2"/>
  <c r="T17" i="2" s="1"/>
  <c r="AM16" i="2"/>
  <c r="AW15" i="2"/>
  <c r="AF17" i="2"/>
  <c r="AH17" i="2" s="1"/>
  <c r="K17" i="2"/>
  <c r="M17" i="2" s="1"/>
  <c r="D17" i="2"/>
  <c r="F17" i="2" s="1"/>
  <c r="Y17" i="2"/>
  <c r="AA17" i="2" s="1"/>
  <c r="B28" i="2"/>
  <c r="EC24" i="5" l="1"/>
  <c r="EE192" i="5"/>
  <c r="ED21" i="5"/>
  <c r="ED23" i="5" s="1"/>
  <c r="BR249" i="5"/>
  <c r="BS291" i="5"/>
  <c r="BS284" i="5"/>
  <c r="BS68" i="5"/>
  <c r="BS26" i="5" s="1"/>
  <c r="BS194" i="5"/>
  <c r="BS110" i="5"/>
  <c r="BR251" i="5"/>
  <c r="BS152" i="5"/>
  <c r="BR32" i="5"/>
  <c r="BR41" i="5" s="1"/>
  <c r="BR39" i="5"/>
  <c r="G17" i="2"/>
  <c r="B29" i="2"/>
  <c r="AB17" i="2"/>
  <c r="Y18" i="2" s="1"/>
  <c r="AA18" i="2" s="1"/>
  <c r="AB18" i="2" s="1"/>
  <c r="AO16" i="2"/>
  <c r="AT16" i="2"/>
  <c r="AI17" i="2"/>
  <c r="AF18" i="2" s="1"/>
  <c r="AH18" i="2" s="1"/>
  <c r="AI18" i="2" s="1"/>
  <c r="U17" i="2"/>
  <c r="N17" i="2"/>
  <c r="EF192" i="5" l="1"/>
  <c r="EE21" i="5"/>
  <c r="EE23" i="5" s="1"/>
  <c r="ED24" i="5"/>
  <c r="K18" i="2"/>
  <c r="M18" i="2" s="1"/>
  <c r="N18" i="2" s="1"/>
  <c r="K19" i="2" s="1"/>
  <c r="M19" i="2" s="1"/>
  <c r="N19" i="2" s="1"/>
  <c r="K20" i="2" s="1"/>
  <c r="M20" i="2" s="1"/>
  <c r="N20" i="2" s="1"/>
  <c r="K21" i="2" s="1"/>
  <c r="M21" i="2" s="1"/>
  <c r="N21" i="2" s="1"/>
  <c r="K22" i="2" s="1"/>
  <c r="M22" i="2" s="1"/>
  <c r="N22" i="2" s="1"/>
  <c r="K23" i="2" s="1"/>
  <c r="M23" i="2" s="1"/>
  <c r="N23" i="2" s="1"/>
  <c r="K24" i="2" s="1"/>
  <c r="M24" i="2" s="1"/>
  <c r="N24" i="2" s="1"/>
  <c r="K25" i="2" s="1"/>
  <c r="M25" i="2" s="1"/>
  <c r="N25" i="2" s="1"/>
  <c r="K26" i="2" s="1"/>
  <c r="M26" i="2" s="1"/>
  <c r="N26" i="2" s="1"/>
  <c r="K27" i="2" s="1"/>
  <c r="M27" i="2" s="1"/>
  <c r="N27" i="2" s="1"/>
  <c r="K28" i="2" s="1"/>
  <c r="M28" i="2" s="1"/>
  <c r="N28" i="2" s="1"/>
  <c r="K29" i="2" s="1"/>
  <c r="M29" i="2" s="1"/>
  <c r="N29" i="2" s="1"/>
  <c r="K30" i="2" s="1"/>
  <c r="M30" i="2" s="1"/>
  <c r="N30" i="2" s="1"/>
  <c r="K31" i="2" s="1"/>
  <c r="M31" i="2" s="1"/>
  <c r="N31" i="2" s="1"/>
  <c r="K32" i="2" s="1"/>
  <c r="M32" i="2" s="1"/>
  <c r="N32" i="2" s="1"/>
  <c r="K33" i="2" s="1"/>
  <c r="M33" i="2" s="1"/>
  <c r="N33" i="2" s="1"/>
  <c r="K34" i="2" s="1"/>
  <c r="M34" i="2" s="1"/>
  <c r="N34" i="2" s="1"/>
  <c r="K35" i="2" s="1"/>
  <c r="M35" i="2" s="1"/>
  <c r="N35" i="2" s="1"/>
  <c r="K36" i="2" s="1"/>
  <c r="M36" i="2" s="1"/>
  <c r="N36" i="2" s="1"/>
  <c r="K37" i="2" s="1"/>
  <c r="M37" i="2" s="1"/>
  <c r="N37" i="2" s="1"/>
  <c r="K38" i="2" s="1"/>
  <c r="M38" i="2" s="1"/>
  <c r="N38" i="2" s="1"/>
  <c r="K39" i="2" s="1"/>
  <c r="M39" i="2" s="1"/>
  <c r="N39" i="2" s="1"/>
  <c r="K40" i="2" s="1"/>
  <c r="M40" i="2" s="1"/>
  <c r="N40" i="2" s="1"/>
  <c r="K41" i="2" s="1"/>
  <c r="M41" i="2" s="1"/>
  <c r="N41" i="2" s="1"/>
  <c r="K42" i="2" s="1"/>
  <c r="M42" i="2" s="1"/>
  <c r="N42" i="2" s="1"/>
  <c r="K43" i="2" s="1"/>
  <c r="M43" i="2" s="1"/>
  <c r="N43" i="2" s="1"/>
  <c r="K44" i="2" s="1"/>
  <c r="M44" i="2" s="1"/>
  <c r="N44" i="2" s="1"/>
  <c r="K45" i="2" s="1"/>
  <c r="M45" i="2" s="1"/>
  <c r="N45" i="2" s="1"/>
  <c r="K46" i="2" s="1"/>
  <c r="M46" i="2" s="1"/>
  <c r="N46" i="2" s="1"/>
  <c r="K47" i="2" s="1"/>
  <c r="M47" i="2" s="1"/>
  <c r="N47" i="2" s="1"/>
  <c r="K48" i="2" s="1"/>
  <c r="M48" i="2" s="1"/>
  <c r="N48" i="2" s="1"/>
  <c r="K49" i="2" s="1"/>
  <c r="N49" i="2" s="1"/>
  <c r="K50" i="2" s="1"/>
  <c r="N50" i="2" s="1"/>
  <c r="K51" i="2" s="1"/>
  <c r="N51" i="2" s="1"/>
  <c r="K52" i="2" s="1"/>
  <c r="N52" i="2" s="1"/>
  <c r="K53" i="2" s="1"/>
  <c r="N53" i="2" s="1"/>
  <c r="K54" i="2" s="1"/>
  <c r="N54" i="2" s="1"/>
  <c r="K55" i="2" s="1"/>
  <c r="N55" i="2" s="1"/>
  <c r="K56" i="2" s="1"/>
  <c r="N56" i="2" s="1"/>
  <c r="K57" i="2" s="1"/>
  <c r="N57" i="2" s="1"/>
  <c r="K58" i="2" s="1"/>
  <c r="N58" i="2" s="1"/>
  <c r="K59" i="2" s="1"/>
  <c r="N59" i="2" s="1"/>
  <c r="K60" i="2" s="1"/>
  <c r="N60" i="2" s="1"/>
  <c r="K61" i="2" s="1"/>
  <c r="N61" i="2" s="1"/>
  <c r="K62" i="2" s="1"/>
  <c r="N62" i="2" s="1"/>
  <c r="K63" i="2" s="1"/>
  <c r="N63" i="2" s="1"/>
  <c r="K64" i="2" s="1"/>
  <c r="N64" i="2" s="1"/>
  <c r="K65" i="2" s="1"/>
  <c r="N65" i="2" s="1"/>
  <c r="K66" i="2" s="1"/>
  <c r="N66" i="2" s="1"/>
  <c r="K67" i="2" s="1"/>
  <c r="N67" i="2" s="1"/>
  <c r="K68" i="2" s="1"/>
  <c r="N68" i="2" s="1"/>
  <c r="K69" i="2" s="1"/>
  <c r="N69" i="2" s="1"/>
  <c r="K70" i="2" s="1"/>
  <c r="N70" i="2" s="1"/>
  <c r="K71" i="2" s="1"/>
  <c r="N71" i="2" s="1"/>
  <c r="K72" i="2" s="1"/>
  <c r="N72" i="2" s="1"/>
  <c r="K73" i="2" s="1"/>
  <c r="N73" i="2" s="1"/>
  <c r="K74" i="2" s="1"/>
  <c r="N74" i="2" s="1"/>
  <c r="K75" i="2" s="1"/>
  <c r="N75" i="2" s="1"/>
  <c r="K76" i="2" s="1"/>
  <c r="N76" i="2" s="1"/>
  <c r="K77" i="2" s="1"/>
  <c r="N77" i="2" s="1"/>
  <c r="K78" i="2" s="1"/>
  <c r="N78" i="2" s="1"/>
  <c r="K79" i="2" s="1"/>
  <c r="N79" i="2" s="1"/>
  <c r="K80" i="2" s="1"/>
  <c r="N80" i="2" s="1"/>
  <c r="K81" i="2" s="1"/>
  <c r="N81" i="2" s="1"/>
  <c r="K82" i="2" s="1"/>
  <c r="N82" i="2" s="1"/>
  <c r="K83" i="2" s="1"/>
  <c r="N83" i="2" s="1"/>
  <c r="K84" i="2" s="1"/>
  <c r="N84" i="2" s="1"/>
  <c r="K85" i="2" s="1"/>
  <c r="N85" i="2" s="1"/>
  <c r="K86" i="2" s="1"/>
  <c r="N86" i="2" s="1"/>
  <c r="K87" i="2" s="1"/>
  <c r="N87" i="2" s="1"/>
  <c r="K88" i="2" s="1"/>
  <c r="N88" i="2" s="1"/>
  <c r="K89" i="2" s="1"/>
  <c r="N89" i="2" s="1"/>
  <c r="K90" i="2" s="1"/>
  <c r="N90" i="2" s="1"/>
  <c r="K91" i="2" s="1"/>
  <c r="N91" i="2" s="1"/>
  <c r="K92" i="2" s="1"/>
  <c r="N92" i="2" s="1"/>
  <c r="K93" i="2" s="1"/>
  <c r="N93" i="2" s="1"/>
  <c r="K94" i="2" s="1"/>
  <c r="N94" i="2" s="1"/>
  <c r="K95" i="2" s="1"/>
  <c r="N95" i="2" s="1"/>
  <c r="K96" i="2" s="1"/>
  <c r="N96" i="2" s="1"/>
  <c r="K97" i="2" s="1"/>
  <c r="M97" i="2" s="1"/>
  <c r="N97" i="2" s="1"/>
  <c r="K98" i="2" s="1"/>
  <c r="M98" i="2" s="1"/>
  <c r="N98" i="2" s="1"/>
  <c r="K99" i="2" s="1"/>
  <c r="M99" i="2" s="1"/>
  <c r="N99" i="2" s="1"/>
  <c r="K100" i="2" s="1"/>
  <c r="M100" i="2" s="1"/>
  <c r="N100" i="2" s="1"/>
  <c r="K101" i="2" s="1"/>
  <c r="M101" i="2" s="1"/>
  <c r="N101" i="2" s="1"/>
  <c r="K102" i="2" s="1"/>
  <c r="M102" i="2" s="1"/>
  <c r="N102" i="2" s="1"/>
  <c r="K103" i="2" s="1"/>
  <c r="M103" i="2" s="1"/>
  <c r="N103" i="2" s="1"/>
  <c r="K104" i="2" s="1"/>
  <c r="M104" i="2" s="1"/>
  <c r="N104" i="2" s="1"/>
  <c r="K105" i="2" s="1"/>
  <c r="M105" i="2" s="1"/>
  <c r="N105" i="2" s="1"/>
  <c r="K106" i="2" s="1"/>
  <c r="M106" i="2" s="1"/>
  <c r="N106" i="2" s="1"/>
  <c r="K107" i="2" s="1"/>
  <c r="M107" i="2" s="1"/>
  <c r="N107" i="2" s="1"/>
  <c r="K108" i="2" s="1"/>
  <c r="M108" i="2" s="1"/>
  <c r="N108" i="2" s="1"/>
  <c r="K109" i="2" s="1"/>
  <c r="M109" i="2" s="1"/>
  <c r="N109" i="2" s="1"/>
  <c r="K110" i="2" s="1"/>
  <c r="M110" i="2" s="1"/>
  <c r="N110" i="2" s="1"/>
  <c r="K111" i="2" s="1"/>
  <c r="M111" i="2" s="1"/>
  <c r="N111" i="2" s="1"/>
  <c r="K112" i="2" s="1"/>
  <c r="M112" i="2" s="1"/>
  <c r="N112" i="2" s="1"/>
  <c r="K113" i="2" s="1"/>
  <c r="M113" i="2" s="1"/>
  <c r="N113" i="2" s="1"/>
  <c r="K114" i="2" s="1"/>
  <c r="M114" i="2" s="1"/>
  <c r="N114" i="2" s="1"/>
  <c r="K115" i="2" s="1"/>
  <c r="M115" i="2" s="1"/>
  <c r="N115" i="2" s="1"/>
  <c r="K116" i="2" s="1"/>
  <c r="M116" i="2" s="1"/>
  <c r="N116" i="2" s="1"/>
  <c r="K117" i="2" s="1"/>
  <c r="M117" i="2" s="1"/>
  <c r="N117" i="2" s="1"/>
  <c r="K118" i="2" s="1"/>
  <c r="M118" i="2" s="1"/>
  <c r="N118" i="2" s="1"/>
  <c r="K119" i="2" s="1"/>
  <c r="M119" i="2" s="1"/>
  <c r="N119" i="2" s="1"/>
  <c r="K120" i="2" s="1"/>
  <c r="M120" i="2" s="1"/>
  <c r="N120" i="2" s="1"/>
  <c r="K121" i="2" s="1"/>
  <c r="M121" i="2" s="1"/>
  <c r="N121" i="2" s="1"/>
  <c r="K122" i="2" s="1"/>
  <c r="M122" i="2" s="1"/>
  <c r="N122" i="2" s="1"/>
  <c r="K123" i="2" s="1"/>
  <c r="M123" i="2" s="1"/>
  <c r="N123" i="2" s="1"/>
  <c r="K124" i="2" s="1"/>
  <c r="M124" i="2" s="1"/>
  <c r="N124" i="2" s="1"/>
  <c r="K125" i="2" s="1"/>
  <c r="M125" i="2" s="1"/>
  <c r="N125" i="2" s="1"/>
  <c r="K126" i="2" s="1"/>
  <c r="M126" i="2" s="1"/>
  <c r="N126" i="2" s="1"/>
  <c r="K127" i="2" s="1"/>
  <c r="M127" i="2" s="1"/>
  <c r="N127" i="2" s="1"/>
  <c r="K128" i="2" s="1"/>
  <c r="M128" i="2" s="1"/>
  <c r="N128" i="2" s="1"/>
  <c r="K129" i="2" s="1"/>
  <c r="M129" i="2" s="1"/>
  <c r="N129" i="2" s="1"/>
  <c r="K130" i="2" s="1"/>
  <c r="M130" i="2" s="1"/>
  <c r="N130" i="2" s="1"/>
  <c r="K131" i="2" s="1"/>
  <c r="M131" i="2" s="1"/>
  <c r="N131" i="2" s="1"/>
  <c r="K132" i="2" s="1"/>
  <c r="M132" i="2" s="1"/>
  <c r="N132" i="2" s="1"/>
  <c r="K133" i="2" s="1"/>
  <c r="M133" i="2" s="1"/>
  <c r="N133" i="2" s="1"/>
  <c r="K134" i="2" s="1"/>
  <c r="M134" i="2" s="1"/>
  <c r="N134" i="2" s="1"/>
  <c r="K135" i="2" s="1"/>
  <c r="M135" i="2" s="1"/>
  <c r="N135" i="2" s="1"/>
  <c r="K136" i="2" s="1"/>
  <c r="M136" i="2" s="1"/>
  <c r="N136" i="2" s="1"/>
  <c r="K137" i="2" s="1"/>
  <c r="M137" i="2" s="1"/>
  <c r="N137" i="2" s="1"/>
  <c r="K138" i="2" s="1"/>
  <c r="N138" i="2" s="1"/>
  <c r="K139" i="2" s="1"/>
  <c r="N139" i="2" s="1"/>
  <c r="K140" i="2" s="1"/>
  <c r="N140" i="2" s="1"/>
  <c r="K141" i="2" s="1"/>
  <c r="N141" i="2" s="1"/>
  <c r="K142" i="2" s="1"/>
  <c r="N142" i="2" s="1"/>
  <c r="K143" i="2" s="1"/>
  <c r="N143" i="2" s="1"/>
  <c r="K144" i="2" s="1"/>
  <c r="N144" i="2" s="1"/>
  <c r="D18" i="2"/>
  <c r="F18" i="2" s="1"/>
  <c r="G18" i="2" s="1"/>
  <c r="D19" i="2" s="1"/>
  <c r="F19" i="2" s="1"/>
  <c r="G19" i="2" s="1"/>
  <c r="D20" i="2" s="1"/>
  <c r="F20" i="2" s="1"/>
  <c r="G20" i="2" s="1"/>
  <c r="D21" i="2" s="1"/>
  <c r="F21" i="2" s="1"/>
  <c r="G21" i="2" s="1"/>
  <c r="D22" i="2" s="1"/>
  <c r="F22" i="2" s="1"/>
  <c r="G22" i="2" s="1"/>
  <c r="D23" i="2" s="1"/>
  <c r="F23" i="2" s="1"/>
  <c r="G23" i="2" s="1"/>
  <c r="D24" i="2" s="1"/>
  <c r="F24" i="2" s="1"/>
  <c r="G24" i="2" s="1"/>
  <c r="D25" i="2" s="1"/>
  <c r="F25" i="2" s="1"/>
  <c r="G25" i="2" s="1"/>
  <c r="D26" i="2" s="1"/>
  <c r="F26" i="2" s="1"/>
  <c r="G26" i="2" s="1"/>
  <c r="D27" i="2" s="1"/>
  <c r="F27" i="2" s="1"/>
  <c r="G27" i="2" s="1"/>
  <c r="D28" i="2" s="1"/>
  <c r="F28" i="2" s="1"/>
  <c r="G28" i="2" s="1"/>
  <c r="D29" i="2" s="1"/>
  <c r="F29" i="2" s="1"/>
  <c r="G29" i="2" s="1"/>
  <c r="D30" i="2" s="1"/>
  <c r="F30" i="2" s="1"/>
  <c r="G30" i="2" s="1"/>
  <c r="D31" i="2" s="1"/>
  <c r="F31" i="2" s="1"/>
  <c r="G31" i="2" s="1"/>
  <c r="D32" i="2" s="1"/>
  <c r="F32" i="2" s="1"/>
  <c r="G32" i="2" s="1"/>
  <c r="D33" i="2" s="1"/>
  <c r="F33" i="2" s="1"/>
  <c r="G33" i="2" s="1"/>
  <c r="D34" i="2" s="1"/>
  <c r="F34" i="2" s="1"/>
  <c r="G34" i="2" s="1"/>
  <c r="D35" i="2" s="1"/>
  <c r="F35" i="2" s="1"/>
  <c r="G35" i="2" s="1"/>
  <c r="D36" i="2" s="1"/>
  <c r="F36" i="2" s="1"/>
  <c r="G36" i="2" s="1"/>
  <c r="D37" i="2" s="1"/>
  <c r="F37" i="2" s="1"/>
  <c r="G37" i="2" s="1"/>
  <c r="D38" i="2" s="1"/>
  <c r="F38" i="2" s="1"/>
  <c r="G38" i="2" s="1"/>
  <c r="D39" i="2" s="1"/>
  <c r="F39" i="2" s="1"/>
  <c r="G39" i="2" s="1"/>
  <c r="D40" i="2" s="1"/>
  <c r="F40" i="2" s="1"/>
  <c r="G40" i="2" s="1"/>
  <c r="D41" i="2" s="1"/>
  <c r="F41" i="2" s="1"/>
  <c r="G41" i="2" s="1"/>
  <c r="D42" i="2" s="1"/>
  <c r="F42" i="2" s="1"/>
  <c r="G42" i="2" s="1"/>
  <c r="D43" i="2" s="1"/>
  <c r="F43" i="2" s="1"/>
  <c r="G43" i="2" s="1"/>
  <c r="D44" i="2" s="1"/>
  <c r="F44" i="2" s="1"/>
  <c r="G44" i="2" s="1"/>
  <c r="D45" i="2" s="1"/>
  <c r="F45" i="2" s="1"/>
  <c r="G45" i="2" s="1"/>
  <c r="D46" i="2" s="1"/>
  <c r="F46" i="2" s="1"/>
  <c r="G46" i="2" s="1"/>
  <c r="D47" i="2" s="1"/>
  <c r="F47" i="2" s="1"/>
  <c r="G47" i="2" s="1"/>
  <c r="D48" i="2" s="1"/>
  <c r="F48" i="2" s="1"/>
  <c r="G48" i="2" s="1"/>
  <c r="D49" i="2" s="1"/>
  <c r="G49" i="2" s="1"/>
  <c r="BS123" i="5"/>
  <c r="BS165" i="5"/>
  <c r="BS293" i="5"/>
  <c r="BT278" i="5"/>
  <c r="BS242" i="5"/>
  <c r="BS251" i="5" s="1"/>
  <c r="BS207" i="5"/>
  <c r="BS200" i="5"/>
  <c r="BS209" i="5" s="1"/>
  <c r="BS158" i="5"/>
  <c r="BT152" i="5" s="1"/>
  <c r="BS116" i="5"/>
  <c r="BS125" i="5" s="1"/>
  <c r="BS74" i="5"/>
  <c r="BS83" i="5" s="1"/>
  <c r="BS81" i="5"/>
  <c r="BS249" i="5"/>
  <c r="R18" i="2"/>
  <c r="B30" i="2"/>
  <c r="AV16" i="2"/>
  <c r="AP16" i="2"/>
  <c r="T18" i="2" l="1"/>
  <c r="EE24" i="5"/>
  <c r="EG192" i="5"/>
  <c r="EF21" i="5"/>
  <c r="EF23" i="5" s="1"/>
  <c r="D50" i="2"/>
  <c r="D57" i="2"/>
  <c r="D70" i="2"/>
  <c r="D61" i="2"/>
  <c r="D60" i="2"/>
  <c r="D74" i="2"/>
  <c r="D71" i="2"/>
  <c r="D65" i="2"/>
  <c r="D76" i="2"/>
  <c r="D92" i="2"/>
  <c r="D85" i="2"/>
  <c r="D75" i="2"/>
  <c r="D94" i="2"/>
  <c r="D72" i="2"/>
  <c r="D63" i="2"/>
  <c r="D59" i="2"/>
  <c r="D62" i="2"/>
  <c r="D79" i="2"/>
  <c r="D64" i="2"/>
  <c r="D80" i="2"/>
  <c r="D89" i="2"/>
  <c r="D69" i="2"/>
  <c r="D78" i="2"/>
  <c r="D66" i="2"/>
  <c r="D73" i="2"/>
  <c r="D77" i="2"/>
  <c r="D88" i="2"/>
  <c r="D96" i="2"/>
  <c r="D91" i="2"/>
  <c r="D83" i="2"/>
  <c r="D90" i="2"/>
  <c r="D82" i="2"/>
  <c r="D87" i="2"/>
  <c r="D58" i="2"/>
  <c r="D67" i="2"/>
  <c r="D93" i="2"/>
  <c r="D84" i="2"/>
  <c r="D51" i="2"/>
  <c r="D95" i="2"/>
  <c r="D81" i="2"/>
  <c r="D68" i="2"/>
  <c r="D86" i="2"/>
  <c r="D97" i="2"/>
  <c r="F97" i="2" s="1"/>
  <c r="G97" i="2" s="1"/>
  <c r="D98" i="2" s="1"/>
  <c r="F98" i="2" s="1"/>
  <c r="G98" i="2" s="1"/>
  <c r="D99" i="2" s="1"/>
  <c r="F99" i="2" s="1"/>
  <c r="G99" i="2" s="1"/>
  <c r="D100" i="2" s="1"/>
  <c r="F100" i="2" s="1"/>
  <c r="G100" i="2" s="1"/>
  <c r="D101" i="2" s="1"/>
  <c r="F101" i="2" s="1"/>
  <c r="G101" i="2" s="1"/>
  <c r="D102" i="2" s="1"/>
  <c r="F102" i="2" s="1"/>
  <c r="G102" i="2" s="1"/>
  <c r="D103" i="2" s="1"/>
  <c r="F103" i="2" s="1"/>
  <c r="G103" i="2" s="1"/>
  <c r="D104" i="2" s="1"/>
  <c r="F104" i="2" s="1"/>
  <c r="G104" i="2" s="1"/>
  <c r="D105" i="2" s="1"/>
  <c r="F105" i="2" s="1"/>
  <c r="G105" i="2" s="1"/>
  <c r="D106" i="2" s="1"/>
  <c r="F106" i="2" s="1"/>
  <c r="G106" i="2" s="1"/>
  <c r="D107" i="2" s="1"/>
  <c r="F107" i="2" s="1"/>
  <c r="G107" i="2" s="1"/>
  <c r="D108" i="2" s="1"/>
  <c r="F108" i="2" s="1"/>
  <c r="G108" i="2" s="1"/>
  <c r="D109" i="2" s="1"/>
  <c r="F109" i="2" s="1"/>
  <c r="G109" i="2" s="1"/>
  <c r="D110" i="2" s="1"/>
  <c r="F110" i="2" s="1"/>
  <c r="G110" i="2" s="1"/>
  <c r="D111" i="2" s="1"/>
  <c r="F111" i="2" s="1"/>
  <c r="G111" i="2" s="1"/>
  <c r="D112" i="2" s="1"/>
  <c r="F112" i="2" s="1"/>
  <c r="G112" i="2" s="1"/>
  <c r="D113" i="2" s="1"/>
  <c r="F113" i="2" s="1"/>
  <c r="G113" i="2" s="1"/>
  <c r="D114" i="2" s="1"/>
  <c r="F114" i="2" s="1"/>
  <c r="G114" i="2" s="1"/>
  <c r="D115" i="2" s="1"/>
  <c r="F115" i="2" s="1"/>
  <c r="G115" i="2" s="1"/>
  <c r="D116" i="2" s="1"/>
  <c r="F116" i="2" s="1"/>
  <c r="G116" i="2" s="1"/>
  <c r="D117" i="2" s="1"/>
  <c r="F117" i="2" s="1"/>
  <c r="G117" i="2" s="1"/>
  <c r="D118" i="2" s="1"/>
  <c r="F118" i="2" s="1"/>
  <c r="G118" i="2" s="1"/>
  <c r="D119" i="2" s="1"/>
  <c r="F119" i="2" s="1"/>
  <c r="G119" i="2" s="1"/>
  <c r="D120" i="2" s="1"/>
  <c r="F120" i="2" s="1"/>
  <c r="G120" i="2" s="1"/>
  <c r="D121" i="2" s="1"/>
  <c r="F121" i="2" s="1"/>
  <c r="G121" i="2" s="1"/>
  <c r="D122" i="2" s="1"/>
  <c r="F122" i="2" s="1"/>
  <c r="G122" i="2" s="1"/>
  <c r="D123" i="2" s="1"/>
  <c r="F123" i="2" s="1"/>
  <c r="G123" i="2" s="1"/>
  <c r="D124" i="2" s="1"/>
  <c r="F124" i="2" s="1"/>
  <c r="G124" i="2" s="1"/>
  <c r="D125" i="2" s="1"/>
  <c r="F125" i="2" s="1"/>
  <c r="G125" i="2" s="1"/>
  <c r="D126" i="2" s="1"/>
  <c r="D55" i="2"/>
  <c r="D56" i="2"/>
  <c r="D52" i="2"/>
  <c r="D53" i="2"/>
  <c r="D54" i="2"/>
  <c r="BT284" i="5"/>
  <c r="BT293" i="5" s="1"/>
  <c r="BT291" i="5"/>
  <c r="AF19" i="2"/>
  <c r="Y19" i="2"/>
  <c r="AA19" i="2" s="1"/>
  <c r="AB19" i="2" s="1"/>
  <c r="Y20" i="2" s="1"/>
  <c r="AA20" i="2" s="1"/>
  <c r="AB20" i="2" s="1"/>
  <c r="BT68" i="5"/>
  <c r="BT194" i="5"/>
  <c r="BS167" i="5"/>
  <c r="BT236" i="5"/>
  <c r="BT110" i="5"/>
  <c r="BS39" i="5"/>
  <c r="BS32" i="5"/>
  <c r="BS41" i="5" s="1"/>
  <c r="BT158" i="5"/>
  <c r="B31" i="2"/>
  <c r="AM17" i="2"/>
  <c r="AW16" i="2"/>
  <c r="U18" i="2" l="1"/>
  <c r="R19" i="2" s="1"/>
  <c r="T19" i="2" s="1"/>
  <c r="U19" i="2" s="1"/>
  <c r="AH19" i="2"/>
  <c r="EH192" i="5"/>
  <c r="EG21" i="5"/>
  <c r="EG23" i="5" s="1"/>
  <c r="EF24" i="5"/>
  <c r="BT26" i="5"/>
  <c r="R20" i="2"/>
  <c r="T20" i="2" s="1"/>
  <c r="U20" i="2" s="1"/>
  <c r="F126" i="2"/>
  <c r="BU278" i="5"/>
  <c r="BT74" i="5"/>
  <c r="BU68" i="5" s="1"/>
  <c r="BT200" i="5"/>
  <c r="BT209" i="5" s="1"/>
  <c r="BT207" i="5"/>
  <c r="BT242" i="5"/>
  <c r="BT251" i="5" s="1"/>
  <c r="Y21" i="2"/>
  <c r="AA21" i="2" s="1"/>
  <c r="AB21" i="2" s="1"/>
  <c r="Y22" i="2" s="1"/>
  <c r="AA22" i="2" s="1"/>
  <c r="AB22" i="2" s="1"/>
  <c r="BT249" i="5"/>
  <c r="BT123" i="5"/>
  <c r="BT116" i="5"/>
  <c r="BT125" i="5" s="1"/>
  <c r="BT165" i="5"/>
  <c r="BT81" i="5"/>
  <c r="BU194" i="5"/>
  <c r="BT167" i="5"/>
  <c r="BU152" i="5"/>
  <c r="BT32" i="5"/>
  <c r="BT41" i="5" s="1"/>
  <c r="B32" i="2"/>
  <c r="AT17" i="2"/>
  <c r="AO17" i="2"/>
  <c r="AI19" i="2" l="1"/>
  <c r="AF20" i="2" s="1"/>
  <c r="EG24" i="5"/>
  <c r="EI192" i="5"/>
  <c r="EH21" i="5"/>
  <c r="EH23" i="5" s="1"/>
  <c r="BT83" i="5"/>
  <c r="R21" i="2"/>
  <c r="T21" i="2" s="1"/>
  <c r="U21" i="2" s="1"/>
  <c r="G126" i="2"/>
  <c r="D127" i="2" s="1"/>
  <c r="BU236" i="5"/>
  <c r="BU291" i="5"/>
  <c r="BU284" i="5"/>
  <c r="BU293" i="5" s="1"/>
  <c r="Y23" i="2"/>
  <c r="AA23" i="2" s="1"/>
  <c r="AB23" i="2" s="1"/>
  <c r="BU110" i="5"/>
  <c r="BT39" i="5"/>
  <c r="BU200" i="5"/>
  <c r="BU26" i="5"/>
  <c r="BU74" i="5"/>
  <c r="BU158" i="5"/>
  <c r="BU116" i="5"/>
  <c r="BU242" i="5"/>
  <c r="AV17" i="2"/>
  <c r="AP17" i="2"/>
  <c r="B33" i="2"/>
  <c r="AM18" i="2" l="1"/>
  <c r="AH20" i="2"/>
  <c r="EJ192" i="5"/>
  <c r="EI21" i="5"/>
  <c r="EH24" i="5"/>
  <c r="BV278" i="5"/>
  <c r="R22" i="2"/>
  <c r="T22" i="2" s="1"/>
  <c r="U22" i="2" s="1"/>
  <c r="R23" i="2" s="1"/>
  <c r="T23" i="2" s="1"/>
  <c r="U23" i="2" s="1"/>
  <c r="R24" i="2" s="1"/>
  <c r="T24" i="2" s="1"/>
  <c r="U24" i="2" s="1"/>
  <c r="F127" i="2"/>
  <c r="BU123" i="5"/>
  <c r="BU249" i="5"/>
  <c r="Y24" i="2"/>
  <c r="AA24" i="2" s="1"/>
  <c r="AB24" i="2" s="1"/>
  <c r="Y25" i="2" s="1"/>
  <c r="AA25" i="2" s="1"/>
  <c r="AB25" i="2" s="1"/>
  <c r="BU207" i="5"/>
  <c r="BU32" i="5"/>
  <c r="BU41" i="5" s="1"/>
  <c r="BU251" i="5"/>
  <c r="BV236" i="5"/>
  <c r="BV284" i="5"/>
  <c r="BU167" i="5"/>
  <c r="BV152" i="5"/>
  <c r="BU83" i="5"/>
  <c r="BV68" i="5"/>
  <c r="BU209" i="5"/>
  <c r="BV194" i="5"/>
  <c r="BU125" i="5"/>
  <c r="BV110" i="5"/>
  <c r="BU165" i="5"/>
  <c r="BU81" i="5"/>
  <c r="B34" i="2"/>
  <c r="AW17" i="2"/>
  <c r="AO18" i="2" l="1"/>
  <c r="AT18" i="2"/>
  <c r="AI20" i="2"/>
  <c r="EI23" i="5"/>
  <c r="EI24" i="5" s="1"/>
  <c r="EK192" i="5"/>
  <c r="EJ21" i="5"/>
  <c r="EJ23" i="5" s="1"/>
  <c r="G127" i="2"/>
  <c r="D128" i="2" s="1"/>
  <c r="Y26" i="2"/>
  <c r="AA26" i="2" s="1"/>
  <c r="AB26" i="2" s="1"/>
  <c r="Y27" i="2" s="1"/>
  <c r="AA27" i="2" s="1"/>
  <c r="AB27" i="2" s="1"/>
  <c r="R25" i="2"/>
  <c r="T25" i="2" s="1"/>
  <c r="U25" i="2" s="1"/>
  <c r="BV291" i="5"/>
  <c r="BU39" i="5"/>
  <c r="BV116" i="5"/>
  <c r="BV74" i="5"/>
  <c r="BV26" i="5"/>
  <c r="BV293" i="5"/>
  <c r="BW278" i="5"/>
  <c r="BV200" i="5"/>
  <c r="BV158" i="5"/>
  <c r="BV242" i="5"/>
  <c r="B35" i="2"/>
  <c r="AP18" i="2" l="1"/>
  <c r="AM19" i="2" s="1"/>
  <c r="AV18" i="2"/>
  <c r="AW18" i="2" s="1"/>
  <c r="AF21" i="2"/>
  <c r="EL192" i="5"/>
  <c r="EK21" i="5"/>
  <c r="EK23" i="5" s="1"/>
  <c r="EJ24" i="5"/>
  <c r="F128" i="2"/>
  <c r="Y28" i="2"/>
  <c r="AA28" i="2" s="1"/>
  <c r="AB28" i="2" s="1"/>
  <c r="Y29" i="2" s="1"/>
  <c r="AA29" i="2" s="1"/>
  <c r="AB29" i="2" s="1"/>
  <c r="Y30" i="2" s="1"/>
  <c r="AA30" i="2" s="1"/>
  <c r="AB30" i="2" s="1"/>
  <c r="Y31" i="2" s="1"/>
  <c r="AA31" i="2" s="1"/>
  <c r="AB31" i="2" s="1"/>
  <c r="Y32" i="2" s="1"/>
  <c r="AA32" i="2" s="1"/>
  <c r="AB32" i="2" s="1"/>
  <c r="Y33" i="2" s="1"/>
  <c r="AA33" i="2" s="1"/>
  <c r="AB33" i="2" s="1"/>
  <c r="Y34" i="2" s="1"/>
  <c r="AA34" i="2" s="1"/>
  <c r="AB34" i="2" s="1"/>
  <c r="Y35" i="2" s="1"/>
  <c r="AA35" i="2" s="1"/>
  <c r="AB35" i="2" s="1"/>
  <c r="Y36" i="2" s="1"/>
  <c r="AA36" i="2" s="1"/>
  <c r="AB36" i="2" s="1"/>
  <c r="Y37" i="2" s="1"/>
  <c r="AA37" i="2" s="1"/>
  <c r="AB37" i="2" s="1"/>
  <c r="Y38" i="2" s="1"/>
  <c r="AA38" i="2" s="1"/>
  <c r="AB38" i="2" s="1"/>
  <c r="Y39" i="2" s="1"/>
  <c r="AA39" i="2" s="1"/>
  <c r="AB39" i="2" s="1"/>
  <c r="Y40" i="2" s="1"/>
  <c r="AA40" i="2" s="1"/>
  <c r="AB40" i="2" s="1"/>
  <c r="Y41" i="2" s="1"/>
  <c r="AA41" i="2" s="1"/>
  <c r="AB41" i="2" s="1"/>
  <c r="Y42" i="2" s="1"/>
  <c r="AA42" i="2" s="1"/>
  <c r="AB42" i="2" s="1"/>
  <c r="Y43" i="2" s="1"/>
  <c r="AA43" i="2" s="1"/>
  <c r="AB43" i="2" s="1"/>
  <c r="Y44" i="2" s="1"/>
  <c r="AA44" i="2" s="1"/>
  <c r="AB44" i="2" s="1"/>
  <c r="Y45" i="2" s="1"/>
  <c r="AA45" i="2" s="1"/>
  <c r="AB45" i="2" s="1"/>
  <c r="Y46" i="2" s="1"/>
  <c r="AA46" i="2" s="1"/>
  <c r="AB46" i="2" s="1"/>
  <c r="Y47" i="2" s="1"/>
  <c r="AA47" i="2" s="1"/>
  <c r="AB47" i="2" s="1"/>
  <c r="Y48" i="2" s="1"/>
  <c r="AA48" i="2" s="1"/>
  <c r="AB48" i="2" s="1"/>
  <c r="Y49" i="2" s="1"/>
  <c r="AB49" i="2" s="1"/>
  <c r="Y50" i="2" s="1"/>
  <c r="AB50" i="2" s="1"/>
  <c r="Y51" i="2" s="1"/>
  <c r="AB51" i="2" s="1"/>
  <c r="Y52" i="2" s="1"/>
  <c r="AB52" i="2" s="1"/>
  <c r="Y53" i="2" s="1"/>
  <c r="AB53" i="2" s="1"/>
  <c r="Y54" i="2" s="1"/>
  <c r="AB54" i="2" s="1"/>
  <c r="Y55" i="2" s="1"/>
  <c r="AB55" i="2" s="1"/>
  <c r="Y56" i="2" s="1"/>
  <c r="AB56" i="2" s="1"/>
  <c r="Y57" i="2" s="1"/>
  <c r="AB57" i="2" s="1"/>
  <c r="Y58" i="2" s="1"/>
  <c r="AB58" i="2" s="1"/>
  <c r="Y59" i="2" s="1"/>
  <c r="AB59" i="2" s="1"/>
  <c r="Y60" i="2" s="1"/>
  <c r="AB60" i="2" s="1"/>
  <c r="Y61" i="2" s="1"/>
  <c r="AB61" i="2" s="1"/>
  <c r="Y62" i="2" s="1"/>
  <c r="AB62" i="2" s="1"/>
  <c r="Y63" i="2" s="1"/>
  <c r="AB63" i="2" s="1"/>
  <c r="Y64" i="2" s="1"/>
  <c r="AB64" i="2" s="1"/>
  <c r="Y65" i="2" s="1"/>
  <c r="AB65" i="2" s="1"/>
  <c r="Y66" i="2" s="1"/>
  <c r="AB66" i="2" s="1"/>
  <c r="Y67" i="2" s="1"/>
  <c r="AB67" i="2" s="1"/>
  <c r="Y68" i="2" s="1"/>
  <c r="AB68" i="2" s="1"/>
  <c r="Y69" i="2" s="1"/>
  <c r="AB69" i="2" s="1"/>
  <c r="Y70" i="2" s="1"/>
  <c r="AB70" i="2" s="1"/>
  <c r="Y71" i="2" s="1"/>
  <c r="AB71" i="2" s="1"/>
  <c r="Y72" i="2" s="1"/>
  <c r="AB72" i="2" s="1"/>
  <c r="Y73" i="2" s="1"/>
  <c r="AB73" i="2" s="1"/>
  <c r="Y74" i="2" s="1"/>
  <c r="AB74" i="2" s="1"/>
  <c r="Y75" i="2" s="1"/>
  <c r="AB75" i="2" s="1"/>
  <c r="Y76" i="2" s="1"/>
  <c r="AB76" i="2" s="1"/>
  <c r="Y77" i="2" s="1"/>
  <c r="AB77" i="2" s="1"/>
  <c r="Y78" i="2" s="1"/>
  <c r="AB78" i="2" s="1"/>
  <c r="Y79" i="2" s="1"/>
  <c r="AB79" i="2" s="1"/>
  <c r="Y80" i="2" s="1"/>
  <c r="AB80" i="2" s="1"/>
  <c r="Y81" i="2" s="1"/>
  <c r="AB81" i="2" s="1"/>
  <c r="Y82" i="2" s="1"/>
  <c r="AB82" i="2" s="1"/>
  <c r="Y83" i="2" s="1"/>
  <c r="AB83" i="2" s="1"/>
  <c r="Y84" i="2" s="1"/>
  <c r="AB84" i="2" s="1"/>
  <c r="Y85" i="2" s="1"/>
  <c r="AB85" i="2" s="1"/>
  <c r="Y86" i="2" s="1"/>
  <c r="AB86" i="2" s="1"/>
  <c r="Y87" i="2" s="1"/>
  <c r="AB87" i="2" s="1"/>
  <c r="Y88" i="2" s="1"/>
  <c r="AB88" i="2" s="1"/>
  <c r="Y89" i="2" s="1"/>
  <c r="AB89" i="2" s="1"/>
  <c r="Y90" i="2" s="1"/>
  <c r="AB90" i="2" s="1"/>
  <c r="Y91" i="2" s="1"/>
  <c r="AB91" i="2" s="1"/>
  <c r="Y92" i="2" s="1"/>
  <c r="AB92" i="2" s="1"/>
  <c r="Y93" i="2" s="1"/>
  <c r="AB93" i="2" s="1"/>
  <c r="Y94" i="2" s="1"/>
  <c r="AB94" i="2" s="1"/>
  <c r="Y95" i="2" s="1"/>
  <c r="AB95" i="2" s="1"/>
  <c r="Y96" i="2" s="1"/>
  <c r="AB96" i="2" s="1"/>
  <c r="Y97" i="2" s="1"/>
  <c r="AA97" i="2" s="1"/>
  <c r="AB97" i="2" s="1"/>
  <c r="Y98" i="2" s="1"/>
  <c r="AA98" i="2" s="1"/>
  <c r="AB98" i="2" s="1"/>
  <c r="Y99" i="2" s="1"/>
  <c r="AA99" i="2" s="1"/>
  <c r="AB99" i="2" s="1"/>
  <c r="Y100" i="2" s="1"/>
  <c r="AA100" i="2" s="1"/>
  <c r="AB100" i="2" s="1"/>
  <c r="Y101" i="2" s="1"/>
  <c r="AA101" i="2" s="1"/>
  <c r="AB101" i="2" s="1"/>
  <c r="Y102" i="2" s="1"/>
  <c r="AA102" i="2" s="1"/>
  <c r="AB102" i="2" s="1"/>
  <c r="Y103" i="2" s="1"/>
  <c r="AA103" i="2" s="1"/>
  <c r="AB103" i="2" s="1"/>
  <c r="Y104" i="2" s="1"/>
  <c r="AA104" i="2" s="1"/>
  <c r="AB104" i="2" s="1"/>
  <c r="Y105" i="2" s="1"/>
  <c r="AA105" i="2" s="1"/>
  <c r="AB105" i="2" s="1"/>
  <c r="Y106" i="2" s="1"/>
  <c r="AA106" i="2" s="1"/>
  <c r="AB106" i="2" s="1"/>
  <c r="Y107" i="2" s="1"/>
  <c r="AA107" i="2" s="1"/>
  <c r="AB107" i="2" s="1"/>
  <c r="Y108" i="2" s="1"/>
  <c r="AA108" i="2" s="1"/>
  <c r="AB108" i="2" s="1"/>
  <c r="Y109" i="2" s="1"/>
  <c r="AA109" i="2" s="1"/>
  <c r="AB109" i="2" s="1"/>
  <c r="Y110" i="2" s="1"/>
  <c r="AA110" i="2" s="1"/>
  <c r="AB110" i="2" s="1"/>
  <c r="Y111" i="2" s="1"/>
  <c r="AA111" i="2" s="1"/>
  <c r="AB111" i="2" s="1"/>
  <c r="Y112" i="2" s="1"/>
  <c r="AA112" i="2" s="1"/>
  <c r="AB112" i="2" s="1"/>
  <c r="Y113" i="2" s="1"/>
  <c r="AA113" i="2" s="1"/>
  <c r="AB113" i="2" s="1"/>
  <c r="Y114" i="2" s="1"/>
  <c r="AA114" i="2" s="1"/>
  <c r="AB114" i="2" s="1"/>
  <c r="Y115" i="2" s="1"/>
  <c r="AA115" i="2" s="1"/>
  <c r="AB115" i="2" s="1"/>
  <c r="Y116" i="2" s="1"/>
  <c r="AA116" i="2" s="1"/>
  <c r="AB116" i="2" s="1"/>
  <c r="Y117" i="2" s="1"/>
  <c r="AA117" i="2" s="1"/>
  <c r="AB117" i="2" s="1"/>
  <c r="Y118" i="2" s="1"/>
  <c r="AA118" i="2" s="1"/>
  <c r="AB118" i="2" s="1"/>
  <c r="Y119" i="2" s="1"/>
  <c r="AA119" i="2" s="1"/>
  <c r="AB119" i="2" s="1"/>
  <c r="Y120" i="2" s="1"/>
  <c r="AA120" i="2" s="1"/>
  <c r="AB120" i="2" s="1"/>
  <c r="Y121" i="2" s="1"/>
  <c r="AA121" i="2" s="1"/>
  <c r="AB121" i="2" s="1"/>
  <c r="Y122" i="2" s="1"/>
  <c r="AA122" i="2" s="1"/>
  <c r="AB122" i="2" s="1"/>
  <c r="Y123" i="2" s="1"/>
  <c r="AA123" i="2" s="1"/>
  <c r="AB123" i="2" s="1"/>
  <c r="Y124" i="2" s="1"/>
  <c r="AA124" i="2" s="1"/>
  <c r="AB124" i="2" s="1"/>
  <c r="Y125" i="2" s="1"/>
  <c r="AA125" i="2" s="1"/>
  <c r="AB125" i="2" s="1"/>
  <c r="Y126" i="2" s="1"/>
  <c r="AA126" i="2" s="1"/>
  <c r="AB126" i="2" s="1"/>
  <c r="Y127" i="2" s="1"/>
  <c r="AA127" i="2" s="1"/>
  <c r="AB127" i="2" s="1"/>
  <c r="Y128" i="2" s="1"/>
  <c r="AA128" i="2" s="1"/>
  <c r="AB128" i="2" s="1"/>
  <c r="Y129" i="2" s="1"/>
  <c r="AA129" i="2" s="1"/>
  <c r="AB129" i="2" s="1"/>
  <c r="Y130" i="2" s="1"/>
  <c r="AA130" i="2" s="1"/>
  <c r="AB130" i="2" s="1"/>
  <c r="Y131" i="2" s="1"/>
  <c r="AA131" i="2" s="1"/>
  <c r="AB131" i="2" s="1"/>
  <c r="Y132" i="2" s="1"/>
  <c r="AA132" i="2" s="1"/>
  <c r="AB132" i="2" s="1"/>
  <c r="Y133" i="2" s="1"/>
  <c r="AA133" i="2" s="1"/>
  <c r="AB133" i="2" s="1"/>
  <c r="Y134" i="2" s="1"/>
  <c r="AA134" i="2" s="1"/>
  <c r="AB134" i="2" s="1"/>
  <c r="Y135" i="2" s="1"/>
  <c r="AA135" i="2" s="1"/>
  <c r="AB135" i="2" s="1"/>
  <c r="Y136" i="2" s="1"/>
  <c r="AA136" i="2" s="1"/>
  <c r="AB136" i="2" s="1"/>
  <c r="Y137" i="2" s="1"/>
  <c r="AA137" i="2" s="1"/>
  <c r="AB137" i="2" s="1"/>
  <c r="Y138" i="2" s="1"/>
  <c r="AB138" i="2" s="1"/>
  <c r="Y139" i="2" s="1"/>
  <c r="AB139" i="2" s="1"/>
  <c r="Y140" i="2" s="1"/>
  <c r="AB140" i="2" s="1"/>
  <c r="Y141" i="2" s="1"/>
  <c r="AB141" i="2" s="1"/>
  <c r="Y142" i="2" s="1"/>
  <c r="AB142" i="2" s="1"/>
  <c r="Y143" i="2" s="1"/>
  <c r="AB143" i="2" s="1"/>
  <c r="Y144" i="2" s="1"/>
  <c r="AB144" i="2" s="1"/>
  <c r="R26" i="2"/>
  <c r="T26" i="2" s="1"/>
  <c r="U26" i="2" s="1"/>
  <c r="R27" i="2" s="1"/>
  <c r="T27" i="2" s="1"/>
  <c r="U27" i="2" s="1"/>
  <c r="R28" i="2" s="1"/>
  <c r="T28" i="2" s="1"/>
  <c r="U28" i="2" s="1"/>
  <c r="R29" i="2" s="1"/>
  <c r="T29" i="2" s="1"/>
  <c r="U29" i="2" s="1"/>
  <c r="R30" i="2" s="1"/>
  <c r="T30" i="2" s="1"/>
  <c r="U30" i="2" s="1"/>
  <c r="BV249" i="5"/>
  <c r="BV165" i="5"/>
  <c r="BV123" i="5"/>
  <c r="BV209" i="5"/>
  <c r="BW194" i="5"/>
  <c r="BV32" i="5"/>
  <c r="BV41" i="5" s="1"/>
  <c r="BV125" i="5"/>
  <c r="BW110" i="5"/>
  <c r="BV251" i="5"/>
  <c r="BW236" i="5"/>
  <c r="BV207" i="5"/>
  <c r="BV83" i="5"/>
  <c r="BW68" i="5"/>
  <c r="BV167" i="5"/>
  <c r="BW152" i="5"/>
  <c r="BW284" i="5"/>
  <c r="BV81" i="5"/>
  <c r="B36" i="2"/>
  <c r="AO19" i="2" l="1"/>
  <c r="AT19" i="2"/>
  <c r="AH21" i="2"/>
  <c r="EK24" i="5"/>
  <c r="EM192" i="5"/>
  <c r="EL21" i="5"/>
  <c r="EL23" i="5" s="1"/>
  <c r="R31" i="2"/>
  <c r="T31" i="2" s="1"/>
  <c r="U31" i="2" s="1"/>
  <c r="R32" i="2" s="1"/>
  <c r="T32" i="2" s="1"/>
  <c r="U32" i="2" s="1"/>
  <c r="R33" i="2" s="1"/>
  <c r="T33" i="2" s="1"/>
  <c r="U33" i="2" s="1"/>
  <c r="R34" i="2" s="1"/>
  <c r="T34" i="2" s="1"/>
  <c r="U34" i="2" s="1"/>
  <c r="R35" i="2" s="1"/>
  <c r="T35" i="2" s="1"/>
  <c r="U35" i="2" s="1"/>
  <c r="R36" i="2" s="1"/>
  <c r="T36" i="2" s="1"/>
  <c r="U36" i="2" s="1"/>
  <c r="R37" i="2" s="1"/>
  <c r="T37" i="2" s="1"/>
  <c r="U37" i="2" s="1"/>
  <c r="R38" i="2" s="1"/>
  <c r="T38" i="2" s="1"/>
  <c r="U38" i="2" s="1"/>
  <c r="R39" i="2" s="1"/>
  <c r="T39" i="2" s="1"/>
  <c r="U39" i="2" s="1"/>
  <c r="R40" i="2" s="1"/>
  <c r="T40" i="2" s="1"/>
  <c r="U40" i="2" s="1"/>
  <c r="R41" i="2" s="1"/>
  <c r="T41" i="2" s="1"/>
  <c r="U41" i="2" s="1"/>
  <c r="R42" i="2" s="1"/>
  <c r="T42" i="2" s="1"/>
  <c r="U42" i="2" s="1"/>
  <c r="R43" i="2" s="1"/>
  <c r="T43" i="2" s="1"/>
  <c r="U43" i="2" s="1"/>
  <c r="R44" i="2" s="1"/>
  <c r="T44" i="2" s="1"/>
  <c r="U44" i="2" s="1"/>
  <c r="R45" i="2" s="1"/>
  <c r="T45" i="2" s="1"/>
  <c r="U45" i="2" s="1"/>
  <c r="R46" i="2" s="1"/>
  <c r="T46" i="2" s="1"/>
  <c r="U46" i="2" s="1"/>
  <c r="R47" i="2" s="1"/>
  <c r="T47" i="2" s="1"/>
  <c r="U47" i="2" s="1"/>
  <c r="R48" i="2" s="1"/>
  <c r="T48" i="2" s="1"/>
  <c r="U48" i="2" s="1"/>
  <c r="R49" i="2" s="1"/>
  <c r="U49" i="2" s="1"/>
  <c r="R50" i="2" s="1"/>
  <c r="U50" i="2"/>
  <c r="G128" i="2"/>
  <c r="D129" i="2" s="1"/>
  <c r="BW291" i="5"/>
  <c r="BV39" i="5"/>
  <c r="BW293" i="5"/>
  <c r="BX278" i="5"/>
  <c r="BW74" i="5"/>
  <c r="BW26" i="5"/>
  <c r="BW116" i="5"/>
  <c r="BW158" i="5"/>
  <c r="BW200" i="5"/>
  <c r="BW242" i="5"/>
  <c r="B37" i="2"/>
  <c r="AP19" i="2" l="1"/>
  <c r="AM20" i="2" s="1"/>
  <c r="AV19" i="2"/>
  <c r="AW19" i="2" s="1"/>
  <c r="AI21" i="2"/>
  <c r="EN192" i="5"/>
  <c r="EM21" i="5"/>
  <c r="EM23" i="5" s="1"/>
  <c r="EL24" i="5"/>
  <c r="R51" i="2"/>
  <c r="U51" i="2"/>
  <c r="R52" i="2" s="1"/>
  <c r="F129" i="2"/>
  <c r="BW81" i="5"/>
  <c r="BW123" i="5"/>
  <c r="BW251" i="5"/>
  <c r="BX236" i="5"/>
  <c r="BW167" i="5"/>
  <c r="BX152" i="5"/>
  <c r="BW209" i="5"/>
  <c r="BX194" i="5"/>
  <c r="BW165" i="5"/>
  <c r="BW32" i="5"/>
  <c r="BW41" i="5" s="1"/>
  <c r="BX284" i="5"/>
  <c r="BW249" i="5"/>
  <c r="BW207" i="5"/>
  <c r="BW125" i="5"/>
  <c r="BX110" i="5"/>
  <c r="BW83" i="5"/>
  <c r="BX68" i="5"/>
  <c r="B38" i="2"/>
  <c r="AO20" i="2" l="1"/>
  <c r="AT20" i="2"/>
  <c r="AF22" i="2"/>
  <c r="EM24" i="5"/>
  <c r="EO192" i="5"/>
  <c r="EN21" i="5"/>
  <c r="EN23" i="5" s="1"/>
  <c r="AI50" i="2"/>
  <c r="U52" i="2"/>
  <c r="R53" i="2" s="1"/>
  <c r="G129" i="2"/>
  <c r="D130" i="2" s="1"/>
  <c r="BX291" i="5"/>
  <c r="BX293" i="5"/>
  <c r="BY278" i="5"/>
  <c r="BX158" i="5"/>
  <c r="BX26" i="5"/>
  <c r="BX74" i="5"/>
  <c r="BX207" i="5"/>
  <c r="BX200" i="5"/>
  <c r="BX242" i="5"/>
  <c r="BX116" i="5"/>
  <c r="BW39" i="5"/>
  <c r="B39" i="2"/>
  <c r="AP20" i="2" l="1"/>
  <c r="AM21" i="2" s="1"/>
  <c r="AV20" i="2"/>
  <c r="AW20" i="2" s="1"/>
  <c r="AH22" i="2"/>
  <c r="EP192" i="5"/>
  <c r="EO21" i="5"/>
  <c r="EO23" i="5" s="1"/>
  <c r="EN24" i="5"/>
  <c r="AI51" i="2"/>
  <c r="U53" i="2"/>
  <c r="R54" i="2" s="1"/>
  <c r="F130" i="2"/>
  <c r="BX249" i="5"/>
  <c r="BX123" i="5"/>
  <c r="BX165" i="5"/>
  <c r="BX209" i="5"/>
  <c r="BY194" i="5"/>
  <c r="BX32" i="5"/>
  <c r="BX41" i="5" s="1"/>
  <c r="BX251" i="5"/>
  <c r="BY236" i="5"/>
  <c r="BX81" i="5"/>
  <c r="BY284" i="5"/>
  <c r="BX125" i="5"/>
  <c r="BY110" i="5"/>
  <c r="BX83" i="5"/>
  <c r="BY68" i="5"/>
  <c r="BX167" i="5"/>
  <c r="BY152" i="5"/>
  <c r="B40" i="2"/>
  <c r="AO21" i="2" l="1"/>
  <c r="AT21" i="2"/>
  <c r="AI22" i="2"/>
  <c r="EO24" i="5"/>
  <c r="EQ192" i="5"/>
  <c r="EP21" i="5"/>
  <c r="EP23" i="5" s="1"/>
  <c r="AI52" i="2"/>
  <c r="U54" i="2"/>
  <c r="R55" i="2" s="1"/>
  <c r="G130" i="2"/>
  <c r="D131" i="2" s="1"/>
  <c r="BY291" i="5"/>
  <c r="BY26" i="5"/>
  <c r="BY74" i="5"/>
  <c r="BY293" i="5"/>
  <c r="BZ278" i="5"/>
  <c r="BY242" i="5"/>
  <c r="BY200" i="5"/>
  <c r="BY158" i="5"/>
  <c r="BY116" i="5"/>
  <c r="BX39" i="5"/>
  <c r="B41" i="2"/>
  <c r="AP21" i="2" l="1"/>
  <c r="AM22" i="2" s="1"/>
  <c r="AV21" i="2"/>
  <c r="AW21" i="2" s="1"/>
  <c r="AF23" i="2"/>
  <c r="ER192" i="5"/>
  <c r="EQ21" i="5"/>
  <c r="EQ23" i="5" s="1"/>
  <c r="EP24" i="5"/>
  <c r="AI53" i="2"/>
  <c r="U55" i="2"/>
  <c r="R56" i="2" s="1"/>
  <c r="F131" i="2"/>
  <c r="BY249" i="5"/>
  <c r="BY81" i="5"/>
  <c r="BY123" i="5"/>
  <c r="BY207" i="5"/>
  <c r="BY165" i="5"/>
  <c r="BY167" i="5"/>
  <c r="BZ152" i="5"/>
  <c r="BY209" i="5"/>
  <c r="BZ194" i="5"/>
  <c r="BY251" i="5"/>
  <c r="BZ236" i="5"/>
  <c r="BY125" i="5"/>
  <c r="BZ110" i="5"/>
  <c r="BY83" i="5"/>
  <c r="BZ68" i="5"/>
  <c r="BZ284" i="5"/>
  <c r="BY32" i="5"/>
  <c r="BY41" i="5" s="1"/>
  <c r="B42" i="2"/>
  <c r="AO22" i="2" l="1"/>
  <c r="AT22" i="2"/>
  <c r="AH23" i="2"/>
  <c r="EQ24" i="5"/>
  <c r="ES192" i="5"/>
  <c r="ER21" i="5"/>
  <c r="ER23" i="5" s="1"/>
  <c r="AI54" i="2"/>
  <c r="U56" i="2"/>
  <c r="R57" i="2" s="1"/>
  <c r="G131" i="2"/>
  <c r="D132" i="2" s="1"/>
  <c r="BZ291" i="5"/>
  <c r="BZ116" i="5"/>
  <c r="BZ200" i="5"/>
  <c r="BY39" i="5"/>
  <c r="BZ74" i="5"/>
  <c r="BZ26" i="5"/>
  <c r="BZ242" i="5"/>
  <c r="BZ158" i="5"/>
  <c r="BZ293" i="5"/>
  <c r="CA278" i="5"/>
  <c r="B43" i="2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AP22" i="2" l="1"/>
  <c r="AM23" i="2" s="1"/>
  <c r="AV22" i="2"/>
  <c r="AW22" i="2" s="1"/>
  <c r="AI23" i="2"/>
  <c r="ET192" i="5"/>
  <c r="ET21" i="5" s="1"/>
  <c r="ES21" i="5"/>
  <c r="ES23" i="5" s="1"/>
  <c r="ER24" i="5"/>
  <c r="AI55" i="2"/>
  <c r="U57" i="2"/>
  <c r="R58" i="2" s="1"/>
  <c r="F132" i="2"/>
  <c r="BZ165" i="5"/>
  <c r="BZ123" i="5"/>
  <c r="BZ249" i="5"/>
  <c r="BZ207" i="5"/>
  <c r="BZ167" i="5"/>
  <c r="CA152" i="5"/>
  <c r="BZ32" i="5"/>
  <c r="BZ41" i="5" s="1"/>
  <c r="BZ125" i="5"/>
  <c r="CA110" i="5"/>
  <c r="BZ83" i="5"/>
  <c r="CA68" i="5"/>
  <c r="BZ251" i="5"/>
  <c r="CA236" i="5"/>
  <c r="BZ81" i="5"/>
  <c r="BZ209" i="5"/>
  <c r="CA194" i="5"/>
  <c r="AO23" i="2" l="1"/>
  <c r="AT23" i="2"/>
  <c r="AF24" i="2"/>
  <c r="ES24" i="5"/>
  <c r="ET23" i="5"/>
  <c r="M21" i="5"/>
  <c r="N21" i="5"/>
  <c r="N23" i="5" s="1"/>
  <c r="O21" i="5"/>
  <c r="O23" i="5" s="1"/>
  <c r="P21" i="5"/>
  <c r="P23" i="5" s="1"/>
  <c r="Q21" i="5"/>
  <c r="Q23" i="5" s="1"/>
  <c r="AI56" i="2"/>
  <c r="U58" i="2"/>
  <c r="R59" i="2" s="1"/>
  <c r="G132" i="2"/>
  <c r="D133" i="2" s="1"/>
  <c r="BZ39" i="5"/>
  <c r="CA284" i="5"/>
  <c r="CA293" i="5" s="1"/>
  <c r="CA291" i="5"/>
  <c r="CA26" i="5"/>
  <c r="AP23" i="2" l="1"/>
  <c r="AM24" i="2" s="1"/>
  <c r="AO24" i="2" s="1"/>
  <c r="AP24" i="2" s="1"/>
  <c r="AM25" i="2" s="1"/>
  <c r="AO25" i="2" s="1"/>
  <c r="AP25" i="2" s="1"/>
  <c r="AM26" i="2" s="1"/>
  <c r="AO26" i="2" s="1"/>
  <c r="AP26" i="2" s="1"/>
  <c r="AM27" i="2" s="1"/>
  <c r="AO27" i="2" s="1"/>
  <c r="AP27" i="2" s="1"/>
  <c r="AM28" i="2" s="1"/>
  <c r="AO28" i="2" s="1"/>
  <c r="AP28" i="2" s="1"/>
  <c r="AM29" i="2" s="1"/>
  <c r="AO29" i="2" s="1"/>
  <c r="AP29" i="2" s="1"/>
  <c r="AM30" i="2" s="1"/>
  <c r="AO30" i="2" s="1"/>
  <c r="AP30" i="2" s="1"/>
  <c r="AM31" i="2" s="1"/>
  <c r="AO31" i="2" s="1"/>
  <c r="AP31" i="2" s="1"/>
  <c r="AM32" i="2" s="1"/>
  <c r="AO32" i="2" s="1"/>
  <c r="AP32" i="2" s="1"/>
  <c r="AM33" i="2" s="1"/>
  <c r="AO33" i="2" s="1"/>
  <c r="AP33" i="2" s="1"/>
  <c r="AM34" i="2" s="1"/>
  <c r="AO34" i="2" s="1"/>
  <c r="AP34" i="2" s="1"/>
  <c r="AM35" i="2" s="1"/>
  <c r="AO35" i="2" s="1"/>
  <c r="AP35" i="2" s="1"/>
  <c r="AM36" i="2" s="1"/>
  <c r="AO36" i="2" s="1"/>
  <c r="AP36" i="2" s="1"/>
  <c r="AM37" i="2" s="1"/>
  <c r="AO37" i="2" s="1"/>
  <c r="AP37" i="2" s="1"/>
  <c r="AM38" i="2" s="1"/>
  <c r="AO38" i="2" s="1"/>
  <c r="AP38" i="2" s="1"/>
  <c r="AM39" i="2" s="1"/>
  <c r="AO39" i="2" s="1"/>
  <c r="AP39" i="2" s="1"/>
  <c r="AM40" i="2" s="1"/>
  <c r="AO40" i="2" s="1"/>
  <c r="AP40" i="2" s="1"/>
  <c r="AM41" i="2" s="1"/>
  <c r="AO41" i="2" s="1"/>
  <c r="AP41" i="2" s="1"/>
  <c r="AM42" i="2" s="1"/>
  <c r="AO42" i="2" s="1"/>
  <c r="AP42" i="2" s="1"/>
  <c r="AM43" i="2" s="1"/>
  <c r="AO43" i="2" s="1"/>
  <c r="AP43" i="2" s="1"/>
  <c r="AM44" i="2" s="1"/>
  <c r="AO44" i="2" s="1"/>
  <c r="AP44" i="2" s="1"/>
  <c r="AM45" i="2" s="1"/>
  <c r="AO45" i="2" s="1"/>
  <c r="AP45" i="2" s="1"/>
  <c r="AM46" i="2" s="1"/>
  <c r="AO46" i="2" s="1"/>
  <c r="AP46" i="2" s="1"/>
  <c r="AM47" i="2" s="1"/>
  <c r="AO47" i="2" s="1"/>
  <c r="AP47" i="2" s="1"/>
  <c r="AM48" i="2" s="1"/>
  <c r="AO48" i="2" s="1"/>
  <c r="AP48" i="2" s="1"/>
  <c r="AV23" i="2"/>
  <c r="AW23" i="2" s="1"/>
  <c r="AH24" i="2"/>
  <c r="AT24" i="2"/>
  <c r="M23" i="5"/>
  <c r="M24" i="5" s="1"/>
  <c r="N24" i="5" s="1"/>
  <c r="O24" i="5" s="1"/>
  <c r="P24" i="5" s="1"/>
  <c r="Q24" i="5" s="1"/>
  <c r="R21" i="5"/>
  <c r="R23" i="5" s="1"/>
  <c r="ET24" i="5"/>
  <c r="AI57" i="2"/>
  <c r="U59" i="2"/>
  <c r="R60" i="2" s="1"/>
  <c r="F133" i="2"/>
  <c r="CB278" i="5"/>
  <c r="CA242" i="5"/>
  <c r="CB236" i="5" s="1"/>
  <c r="CA200" i="5"/>
  <c r="CA209" i="5" s="1"/>
  <c r="CA158" i="5"/>
  <c r="CB152" i="5" s="1"/>
  <c r="CA165" i="5"/>
  <c r="CA123" i="5"/>
  <c r="CA116" i="5"/>
  <c r="CB110" i="5" s="1"/>
  <c r="CA74" i="5"/>
  <c r="CA83" i="5" s="1"/>
  <c r="CA249" i="5"/>
  <c r="CA81" i="5"/>
  <c r="CA207" i="5"/>
  <c r="AM89" i="2" l="1"/>
  <c r="AM70" i="2"/>
  <c r="AM87" i="2"/>
  <c r="AM73" i="2"/>
  <c r="AM56" i="2"/>
  <c r="AM57" i="2"/>
  <c r="AM61" i="2"/>
  <c r="AM80" i="2"/>
  <c r="AM59" i="2"/>
  <c r="AM82" i="2"/>
  <c r="AM69" i="2"/>
  <c r="AM74" i="2"/>
  <c r="AM72" i="2"/>
  <c r="AM75" i="2"/>
  <c r="AM85" i="2"/>
  <c r="AM65" i="2"/>
  <c r="AM54" i="2"/>
  <c r="AM94" i="2"/>
  <c r="AM58" i="2"/>
  <c r="AM49" i="2"/>
  <c r="AM77" i="2"/>
  <c r="AM84" i="2"/>
  <c r="AM96" i="2"/>
  <c r="AM62" i="2"/>
  <c r="AM66" i="2"/>
  <c r="AM86" i="2"/>
  <c r="AM53" i="2"/>
  <c r="AM88" i="2"/>
  <c r="AM93" i="2"/>
  <c r="AM71" i="2"/>
  <c r="AM55" i="2"/>
  <c r="AM76" i="2"/>
  <c r="AM68" i="2"/>
  <c r="AM81" i="2"/>
  <c r="AM95" i="2"/>
  <c r="AM83" i="2"/>
  <c r="AM97" i="2"/>
  <c r="AO97" i="2" s="1"/>
  <c r="AP97" i="2" s="1"/>
  <c r="AM98" i="2" s="1"/>
  <c r="AO98" i="2" s="1"/>
  <c r="AP98" i="2" s="1"/>
  <c r="AM99" i="2" s="1"/>
  <c r="AO99" i="2" s="1"/>
  <c r="AP99" i="2" s="1"/>
  <c r="AM100" i="2" s="1"/>
  <c r="AO100" i="2" s="1"/>
  <c r="AP100" i="2" s="1"/>
  <c r="AM101" i="2" s="1"/>
  <c r="AO101" i="2" s="1"/>
  <c r="AP101" i="2" s="1"/>
  <c r="AM102" i="2" s="1"/>
  <c r="AO102" i="2" s="1"/>
  <c r="AP102" i="2" s="1"/>
  <c r="AM103" i="2" s="1"/>
  <c r="AO103" i="2" s="1"/>
  <c r="AP103" i="2" s="1"/>
  <c r="AM104" i="2" s="1"/>
  <c r="AO104" i="2" s="1"/>
  <c r="AP104" i="2" s="1"/>
  <c r="AM105" i="2" s="1"/>
  <c r="AO105" i="2" s="1"/>
  <c r="AP105" i="2" s="1"/>
  <c r="AM106" i="2" s="1"/>
  <c r="AO106" i="2" s="1"/>
  <c r="AP106" i="2" s="1"/>
  <c r="AM107" i="2" s="1"/>
  <c r="AO107" i="2" s="1"/>
  <c r="AP107" i="2" s="1"/>
  <c r="AM108" i="2" s="1"/>
  <c r="AO108" i="2" s="1"/>
  <c r="AP108" i="2" s="1"/>
  <c r="AM109" i="2" s="1"/>
  <c r="AO109" i="2" s="1"/>
  <c r="AP109" i="2" s="1"/>
  <c r="AM110" i="2" s="1"/>
  <c r="AO110" i="2" s="1"/>
  <c r="AP110" i="2" s="1"/>
  <c r="AM111" i="2" s="1"/>
  <c r="AO111" i="2" s="1"/>
  <c r="AP111" i="2" s="1"/>
  <c r="AM112" i="2" s="1"/>
  <c r="AO112" i="2" s="1"/>
  <c r="AP112" i="2" s="1"/>
  <c r="AM113" i="2" s="1"/>
  <c r="AO113" i="2" s="1"/>
  <c r="AP113" i="2" s="1"/>
  <c r="AM114" i="2" s="1"/>
  <c r="AO114" i="2" s="1"/>
  <c r="AP114" i="2" s="1"/>
  <c r="AM115" i="2" s="1"/>
  <c r="AO115" i="2" s="1"/>
  <c r="AP115" i="2" s="1"/>
  <c r="AM116" i="2" s="1"/>
  <c r="AO116" i="2" s="1"/>
  <c r="AP116" i="2" s="1"/>
  <c r="AM117" i="2" s="1"/>
  <c r="AO117" i="2" s="1"/>
  <c r="AP117" i="2" s="1"/>
  <c r="AM118" i="2" s="1"/>
  <c r="AO118" i="2" s="1"/>
  <c r="AP118" i="2" s="1"/>
  <c r="AM119" i="2" s="1"/>
  <c r="AO119" i="2" s="1"/>
  <c r="AP119" i="2" s="1"/>
  <c r="AM120" i="2" s="1"/>
  <c r="AO120" i="2" s="1"/>
  <c r="AP120" i="2" s="1"/>
  <c r="AM121" i="2" s="1"/>
  <c r="AO121" i="2" s="1"/>
  <c r="AP121" i="2" s="1"/>
  <c r="AM122" i="2" s="1"/>
  <c r="AO122" i="2" s="1"/>
  <c r="AP122" i="2" s="1"/>
  <c r="AM123" i="2" s="1"/>
  <c r="AO123" i="2" s="1"/>
  <c r="AP123" i="2" s="1"/>
  <c r="AM124" i="2" s="1"/>
  <c r="AO124" i="2" s="1"/>
  <c r="AP124" i="2" s="1"/>
  <c r="AM125" i="2" s="1"/>
  <c r="AO125" i="2" s="1"/>
  <c r="AP125" i="2" s="1"/>
  <c r="AM126" i="2" s="1"/>
  <c r="AO126" i="2" s="1"/>
  <c r="AP126" i="2" s="1"/>
  <c r="AM127" i="2" s="1"/>
  <c r="AO127" i="2" s="1"/>
  <c r="AP127" i="2" s="1"/>
  <c r="AM128" i="2" s="1"/>
  <c r="AO128" i="2" s="1"/>
  <c r="AP128" i="2" s="1"/>
  <c r="AM129" i="2" s="1"/>
  <c r="AO129" i="2" s="1"/>
  <c r="AP129" i="2" s="1"/>
  <c r="AM130" i="2" s="1"/>
  <c r="AO130" i="2" s="1"/>
  <c r="AP130" i="2" s="1"/>
  <c r="AM131" i="2" s="1"/>
  <c r="AO131" i="2" s="1"/>
  <c r="AM64" i="2"/>
  <c r="AM78" i="2"/>
  <c r="AM67" i="2"/>
  <c r="AM63" i="2"/>
  <c r="AM50" i="2"/>
  <c r="AM60" i="2"/>
  <c r="AM79" i="2"/>
  <c r="AM91" i="2"/>
  <c r="AM51" i="2"/>
  <c r="AM92" i="2"/>
  <c r="AM52" i="2"/>
  <c r="AM90" i="2"/>
  <c r="AI24" i="2"/>
  <c r="AV24" i="2"/>
  <c r="AW24" i="2" s="1"/>
  <c r="AI58" i="2"/>
  <c r="U60" i="2"/>
  <c r="R61" i="2" s="1"/>
  <c r="G133" i="2"/>
  <c r="D134" i="2" s="1"/>
  <c r="CB284" i="5"/>
  <c r="CB293" i="5" s="1"/>
  <c r="CB194" i="5"/>
  <c r="CB291" i="5"/>
  <c r="CA167" i="5"/>
  <c r="CB68" i="5"/>
  <c r="CA251" i="5"/>
  <c r="CA125" i="5"/>
  <c r="CA32" i="5"/>
  <c r="CA41" i="5" s="1"/>
  <c r="CA39" i="5"/>
  <c r="AF25" i="2" l="1"/>
  <c r="AP131" i="2"/>
  <c r="AM132" i="2" s="1"/>
  <c r="AI59" i="2"/>
  <c r="U61" i="2"/>
  <c r="R62" i="2" s="1"/>
  <c r="F134" i="2"/>
  <c r="CB26" i="5"/>
  <c r="CC278" i="5"/>
  <c r="CB249" i="5"/>
  <c r="CB242" i="5"/>
  <c r="CB251" i="5" s="1"/>
  <c r="CB200" i="5"/>
  <c r="CB209" i="5" s="1"/>
  <c r="CB158" i="5"/>
  <c r="CC152" i="5" s="1"/>
  <c r="CB165" i="5"/>
  <c r="CB116" i="5"/>
  <c r="CB125" i="5" s="1"/>
  <c r="CB123" i="5"/>
  <c r="CB74" i="5"/>
  <c r="CB83" i="5" s="1"/>
  <c r="CB81" i="5"/>
  <c r="CB207" i="5"/>
  <c r="AA145" i="2"/>
  <c r="M145" i="2"/>
  <c r="AH25" i="2" l="1"/>
  <c r="AT25" i="2"/>
  <c r="AO132" i="2"/>
  <c r="AI60" i="2"/>
  <c r="U62" i="2"/>
  <c r="R63" i="2" s="1"/>
  <c r="G134" i="2"/>
  <c r="D135" i="2" s="1"/>
  <c r="CC284" i="5"/>
  <c r="CD278" i="5" s="1"/>
  <c r="CB32" i="5"/>
  <c r="CB41" i="5" s="1"/>
  <c r="CB39" i="5"/>
  <c r="CC110" i="5"/>
  <c r="CB167" i="5"/>
  <c r="CC291" i="5"/>
  <c r="CC194" i="5"/>
  <c r="CC236" i="5"/>
  <c r="CC68" i="5"/>
  <c r="AI25" i="2" l="1"/>
  <c r="AV25" i="2"/>
  <c r="AW25" i="2" s="1"/>
  <c r="AP132" i="2"/>
  <c r="AM133" i="2" s="1"/>
  <c r="AI61" i="2"/>
  <c r="U63" i="2"/>
  <c r="R64" i="2" s="1"/>
  <c r="F135" i="2"/>
  <c r="CC207" i="5"/>
  <c r="CC242" i="5"/>
  <c r="CC251" i="5" s="1"/>
  <c r="CC293" i="5"/>
  <c r="CC249" i="5"/>
  <c r="CC26" i="5"/>
  <c r="CC200" i="5"/>
  <c r="CC209" i="5" s="1"/>
  <c r="CC158" i="5"/>
  <c r="CC167" i="5" s="1"/>
  <c r="CC116" i="5"/>
  <c r="CC125" i="5" s="1"/>
  <c r="CC74" i="5"/>
  <c r="CD68" i="5" s="1"/>
  <c r="CC123" i="5"/>
  <c r="CC165" i="5"/>
  <c r="AF26" i="2" l="1"/>
  <c r="AO133" i="2"/>
  <c r="AI62" i="2"/>
  <c r="U64" i="2"/>
  <c r="R65" i="2" s="1"/>
  <c r="G135" i="2"/>
  <c r="D136" i="2" s="1"/>
  <c r="CD194" i="5"/>
  <c r="CC81" i="5"/>
  <c r="CD152" i="5"/>
  <c r="CC83" i="5"/>
  <c r="CC39" i="5"/>
  <c r="CD291" i="5"/>
  <c r="CD236" i="5"/>
  <c r="CD284" i="5"/>
  <c r="CD293" i="5" s="1"/>
  <c r="CD110" i="5"/>
  <c r="CD26" i="5"/>
  <c r="AH26" i="2" l="1"/>
  <c r="AT26" i="2"/>
  <c r="AP133" i="2"/>
  <c r="AM134" i="2" s="1"/>
  <c r="AI63" i="2"/>
  <c r="U65" i="2"/>
  <c r="R66" i="2" s="1"/>
  <c r="F136" i="2"/>
  <c r="CD249" i="5"/>
  <c r="CE278" i="5"/>
  <c r="CD242" i="5"/>
  <c r="CD116" i="5"/>
  <c r="CD125" i="5" s="1"/>
  <c r="CD123" i="5"/>
  <c r="CC32" i="5"/>
  <c r="CC41" i="5" s="1"/>
  <c r="CD200" i="5"/>
  <c r="CD209" i="5" s="1"/>
  <c r="CD158" i="5"/>
  <c r="CD167" i="5" s="1"/>
  <c r="CD165" i="5"/>
  <c r="CD74" i="5"/>
  <c r="CD83" i="5" s="1"/>
  <c r="CD81" i="5"/>
  <c r="CD207" i="5"/>
  <c r="AI26" i="2" l="1"/>
  <c r="AV26" i="2"/>
  <c r="AW26" i="2" s="1"/>
  <c r="AO134" i="2"/>
  <c r="AI64" i="2"/>
  <c r="U66" i="2"/>
  <c r="R67" i="2" s="1"/>
  <c r="G136" i="2"/>
  <c r="D137" i="2" s="1"/>
  <c r="CE152" i="5"/>
  <c r="CE194" i="5"/>
  <c r="CE236" i="5"/>
  <c r="CD251" i="5"/>
  <c r="CE291" i="5"/>
  <c r="CE284" i="5"/>
  <c r="CF278" i="5" s="1"/>
  <c r="CE110" i="5"/>
  <c r="CE68" i="5"/>
  <c r="CD32" i="5"/>
  <c r="CD41" i="5" s="1"/>
  <c r="CD39" i="5"/>
  <c r="CE26" i="5"/>
  <c r="AF27" i="2" l="1"/>
  <c r="AP134" i="2"/>
  <c r="AM135" i="2" s="1"/>
  <c r="AI65" i="2"/>
  <c r="U67" i="2"/>
  <c r="R68" i="2" s="1"/>
  <c r="F137" i="2"/>
  <c r="CE165" i="5"/>
  <c r="CE81" i="5"/>
  <c r="CE293" i="5"/>
  <c r="CE242" i="5"/>
  <c r="CE251" i="5" s="1"/>
  <c r="CE207" i="5"/>
  <c r="CE249" i="5"/>
  <c r="CE200" i="5"/>
  <c r="CE209" i="5" s="1"/>
  <c r="CE158" i="5"/>
  <c r="CE167" i="5" s="1"/>
  <c r="CE116" i="5"/>
  <c r="CE125" i="5" s="1"/>
  <c r="CE74" i="5"/>
  <c r="CE83" i="5" s="1"/>
  <c r="CF284" i="5"/>
  <c r="AH27" i="2" l="1"/>
  <c r="AT27" i="2"/>
  <c r="AO135" i="2"/>
  <c r="AI66" i="2"/>
  <c r="U68" i="2"/>
  <c r="R69" i="2" s="1"/>
  <c r="G137" i="2"/>
  <c r="D138" i="2" s="1"/>
  <c r="CE123" i="5"/>
  <c r="CF152" i="5"/>
  <c r="CF194" i="5"/>
  <c r="CF110" i="5"/>
  <c r="CF68" i="5"/>
  <c r="CF236" i="5"/>
  <c r="CE32" i="5"/>
  <c r="CE41" i="5" s="1"/>
  <c r="CF116" i="5"/>
  <c r="CF293" i="5"/>
  <c r="CG278" i="5"/>
  <c r="CF158" i="5"/>
  <c r="CF200" i="5"/>
  <c r="CE39" i="5"/>
  <c r="CF291" i="5"/>
  <c r="AI27" i="2" l="1"/>
  <c r="AV27" i="2"/>
  <c r="AW27" i="2" s="1"/>
  <c r="AP135" i="2"/>
  <c r="AM136" i="2" s="1"/>
  <c r="CF26" i="5"/>
  <c r="AI67" i="2"/>
  <c r="U69" i="2"/>
  <c r="R70" i="2" s="1"/>
  <c r="CF81" i="5"/>
  <c r="CF74" i="5"/>
  <c r="CF83" i="5" s="1"/>
  <c r="CF165" i="5"/>
  <c r="CF242" i="5"/>
  <c r="CG236" i="5" s="1"/>
  <c r="CF123" i="5"/>
  <c r="CF249" i="5"/>
  <c r="CF32" i="5"/>
  <c r="CF41" i="5" s="1"/>
  <c r="CF167" i="5"/>
  <c r="CG152" i="5"/>
  <c r="CF209" i="5"/>
  <c r="CG194" i="5"/>
  <c r="CF125" i="5"/>
  <c r="CG110" i="5"/>
  <c r="CF207" i="5"/>
  <c r="CG284" i="5"/>
  <c r="AF28" i="2" l="1"/>
  <c r="AO136" i="2"/>
  <c r="AI68" i="2"/>
  <c r="U70" i="2"/>
  <c r="R71" i="2" s="1"/>
  <c r="G138" i="2"/>
  <c r="D139" i="2" s="1"/>
  <c r="CG68" i="5"/>
  <c r="CF251" i="5"/>
  <c r="CF39" i="5"/>
  <c r="CG291" i="5"/>
  <c r="CG116" i="5"/>
  <c r="CG242" i="5"/>
  <c r="CG293" i="5"/>
  <c r="CH278" i="5"/>
  <c r="CG26" i="5"/>
  <c r="CG74" i="5"/>
  <c r="CG200" i="5"/>
  <c r="CG158" i="5"/>
  <c r="AH28" i="2" l="1"/>
  <c r="AT28" i="2"/>
  <c r="AP136" i="2"/>
  <c r="AM137" i="2" s="1"/>
  <c r="AI69" i="2"/>
  <c r="U71" i="2"/>
  <c r="R72" i="2" s="1"/>
  <c r="CG249" i="5"/>
  <c r="CG207" i="5"/>
  <c r="CG209" i="5"/>
  <c r="CH194" i="5"/>
  <c r="CG83" i="5"/>
  <c r="CH68" i="5"/>
  <c r="CG125" i="5"/>
  <c r="CH110" i="5"/>
  <c r="CG167" i="5"/>
  <c r="CH152" i="5"/>
  <c r="CG32" i="5"/>
  <c r="CG41" i="5" s="1"/>
  <c r="CG251" i="5"/>
  <c r="CH236" i="5"/>
  <c r="CG123" i="5"/>
  <c r="CG165" i="5"/>
  <c r="CG81" i="5"/>
  <c r="CH284" i="5"/>
  <c r="AI28" i="2" l="1"/>
  <c r="AV28" i="2"/>
  <c r="AW28" i="2" s="1"/>
  <c r="AO137" i="2"/>
  <c r="AI70" i="2"/>
  <c r="U72" i="2"/>
  <c r="R73" i="2" s="1"/>
  <c r="G139" i="2"/>
  <c r="D140" i="2" s="1"/>
  <c r="CH291" i="5"/>
  <c r="CH26" i="5"/>
  <c r="CH158" i="5"/>
  <c r="CH74" i="5"/>
  <c r="CH293" i="5"/>
  <c r="CI278" i="5"/>
  <c r="CH116" i="5"/>
  <c r="CH200" i="5"/>
  <c r="CH242" i="5"/>
  <c r="CG39" i="5"/>
  <c r="AF29" i="2" l="1"/>
  <c r="AP137" i="2"/>
  <c r="AI71" i="2"/>
  <c r="U73" i="2"/>
  <c r="R74" i="2" s="1"/>
  <c r="CH123" i="5"/>
  <c r="CH249" i="5"/>
  <c r="CH125" i="5"/>
  <c r="CI110" i="5"/>
  <c r="CH32" i="5"/>
  <c r="CH41" i="5" s="1"/>
  <c r="CH209" i="5"/>
  <c r="CI194" i="5"/>
  <c r="CH83" i="5"/>
  <c r="CI68" i="5"/>
  <c r="CH167" i="5"/>
  <c r="CI152" i="5"/>
  <c r="CH251" i="5"/>
  <c r="CI236" i="5"/>
  <c r="CH207" i="5"/>
  <c r="CI284" i="5"/>
  <c r="CH81" i="5"/>
  <c r="CH165" i="5"/>
  <c r="AH29" i="2" l="1"/>
  <c r="AT29" i="2"/>
  <c r="AM139" i="2"/>
  <c r="AM141" i="2"/>
  <c r="AM140" i="2"/>
  <c r="AM144" i="2"/>
  <c r="AM142" i="2"/>
  <c r="AM143" i="2"/>
  <c r="AM138" i="2"/>
  <c r="AI72" i="2"/>
  <c r="U74" i="2"/>
  <c r="R75" i="2" s="1"/>
  <c r="G140" i="2"/>
  <c r="D141" i="2" s="1"/>
  <c r="CI291" i="5"/>
  <c r="CH39" i="5"/>
  <c r="CI158" i="5"/>
  <c r="CI200" i="5"/>
  <c r="CI116" i="5"/>
  <c r="CI293" i="5"/>
  <c r="CJ278" i="5"/>
  <c r="CI242" i="5"/>
  <c r="CI74" i="5"/>
  <c r="CI26" i="5"/>
  <c r="AI29" i="2" l="1"/>
  <c r="AV29" i="2"/>
  <c r="AW29" i="2" s="1"/>
  <c r="AI73" i="2"/>
  <c r="U75" i="2"/>
  <c r="R76" i="2" s="1"/>
  <c r="CI165" i="5"/>
  <c r="CI207" i="5"/>
  <c r="CI81" i="5"/>
  <c r="CI123" i="5"/>
  <c r="CJ284" i="5"/>
  <c r="CK278" i="5" s="1"/>
  <c r="CI167" i="5"/>
  <c r="CJ152" i="5"/>
  <c r="CI32" i="5"/>
  <c r="CI41" i="5" s="1"/>
  <c r="CI251" i="5"/>
  <c r="CJ236" i="5"/>
  <c r="CI83" i="5"/>
  <c r="CJ68" i="5"/>
  <c r="CI249" i="5"/>
  <c r="CI125" i="5"/>
  <c r="CJ110" i="5"/>
  <c r="CI209" i="5"/>
  <c r="CJ194" i="5"/>
  <c r="N145" i="2"/>
  <c r="J145" i="2"/>
  <c r="AE145" i="2"/>
  <c r="AB145" i="2"/>
  <c r="X145" i="2"/>
  <c r="AL145" i="2"/>
  <c r="Q145" i="2"/>
  <c r="C145" i="2"/>
  <c r="AF30" i="2" l="1"/>
  <c r="AI74" i="2"/>
  <c r="U76" i="2"/>
  <c r="G141" i="2"/>
  <c r="CI39" i="5"/>
  <c r="CJ74" i="5"/>
  <c r="CK68" i="5" s="1"/>
  <c r="CJ26" i="5"/>
  <c r="CJ116" i="5"/>
  <c r="CK110" i="5" s="1"/>
  <c r="CK284" i="5"/>
  <c r="CL278" i="5" s="1"/>
  <c r="CJ293" i="5"/>
  <c r="CJ242" i="5"/>
  <c r="CK236" i="5" s="1"/>
  <c r="CJ200" i="5"/>
  <c r="CK194" i="5" s="1"/>
  <c r="CJ158" i="5"/>
  <c r="CK152" i="5" s="1"/>
  <c r="CJ291" i="5"/>
  <c r="AS145" i="2"/>
  <c r="AH30" i="2" l="1"/>
  <c r="AT30" i="2"/>
  <c r="CK26" i="5"/>
  <c r="R77" i="2"/>
  <c r="D142" i="2"/>
  <c r="CJ249" i="5"/>
  <c r="CJ207" i="5"/>
  <c r="CJ81" i="5"/>
  <c r="CJ251" i="5"/>
  <c r="CK242" i="5"/>
  <c r="CL236" i="5" s="1"/>
  <c r="CL284" i="5"/>
  <c r="CM278" i="5" s="1"/>
  <c r="CK293" i="5"/>
  <c r="CJ32" i="5"/>
  <c r="CJ167" i="5"/>
  <c r="CK158" i="5"/>
  <c r="CL152" i="5" s="1"/>
  <c r="CK116" i="5"/>
  <c r="CL110" i="5" s="1"/>
  <c r="CJ125" i="5"/>
  <c r="CJ83" i="5"/>
  <c r="CK74" i="5"/>
  <c r="CL68" i="5" s="1"/>
  <c r="CJ209" i="5"/>
  <c r="CK200" i="5"/>
  <c r="CL194" i="5" s="1"/>
  <c r="CJ165" i="5"/>
  <c r="CJ123" i="5"/>
  <c r="AI30" i="2" l="1"/>
  <c r="AV30" i="2"/>
  <c r="AW30" i="2" s="1"/>
  <c r="CL26" i="5"/>
  <c r="AI75" i="2"/>
  <c r="U77" i="2"/>
  <c r="CL200" i="5"/>
  <c r="CM194" i="5" s="1"/>
  <c r="CK209" i="5"/>
  <c r="CK32" i="5"/>
  <c r="CJ41" i="5"/>
  <c r="CL293" i="5"/>
  <c r="CL116" i="5"/>
  <c r="CM110" i="5" s="1"/>
  <c r="CK125" i="5"/>
  <c r="CK251" i="5"/>
  <c r="CL242" i="5"/>
  <c r="CM236" i="5" s="1"/>
  <c r="CL74" i="5"/>
  <c r="CM68" i="5" s="1"/>
  <c r="CM26" i="5" s="1"/>
  <c r="CK83" i="5"/>
  <c r="CK167" i="5"/>
  <c r="CL158" i="5"/>
  <c r="CM152" i="5" s="1"/>
  <c r="CJ39" i="5"/>
  <c r="AF31" i="2" l="1"/>
  <c r="R78" i="2"/>
  <c r="G142" i="2"/>
  <c r="CM284" i="5"/>
  <c r="CN278" i="5" s="1"/>
  <c r="CM291" i="5"/>
  <c r="CM74" i="5"/>
  <c r="CL83" i="5"/>
  <c r="CL125" i="5"/>
  <c r="CL32" i="5"/>
  <c r="CL41" i="5" s="1"/>
  <c r="CK41" i="5"/>
  <c r="CL251" i="5"/>
  <c r="CL167" i="5"/>
  <c r="CL209" i="5"/>
  <c r="AH31" i="2" l="1"/>
  <c r="AT31" i="2"/>
  <c r="AI76" i="2"/>
  <c r="U78" i="2"/>
  <c r="D143" i="2"/>
  <c r="CM293" i="5"/>
  <c r="CM242" i="5"/>
  <c r="CN236" i="5" s="1"/>
  <c r="CM200" i="5"/>
  <c r="CM209" i="5" s="1"/>
  <c r="CM158" i="5"/>
  <c r="CM167" i="5" s="1"/>
  <c r="CM165" i="5"/>
  <c r="CM116" i="5"/>
  <c r="CM125" i="5" s="1"/>
  <c r="CM249" i="5"/>
  <c r="CM83" i="5"/>
  <c r="CN68" i="5"/>
  <c r="CM123" i="5"/>
  <c r="CM81" i="5"/>
  <c r="CM207" i="5"/>
  <c r="AI31" i="2" l="1"/>
  <c r="AV31" i="2"/>
  <c r="AW31" i="2" s="1"/>
  <c r="R79" i="2"/>
  <c r="CM251" i="5"/>
  <c r="CN152" i="5"/>
  <c r="CN194" i="5"/>
  <c r="CN291" i="5"/>
  <c r="CN284" i="5"/>
  <c r="CO278" i="5" s="1"/>
  <c r="CN110" i="5"/>
  <c r="CN74" i="5"/>
  <c r="AF32" i="2" l="1"/>
  <c r="AI77" i="2"/>
  <c r="U79" i="2"/>
  <c r="G143" i="2"/>
  <c r="CN200" i="5"/>
  <c r="CO194" i="5" s="1"/>
  <c r="CN207" i="5"/>
  <c r="CN293" i="5"/>
  <c r="CN123" i="5"/>
  <c r="CN242" i="5"/>
  <c r="CN251" i="5" s="1"/>
  <c r="CN165" i="5"/>
  <c r="CN158" i="5"/>
  <c r="CO152" i="5" s="1"/>
  <c r="CN116" i="5"/>
  <c r="CO110" i="5" s="1"/>
  <c r="CN81" i="5"/>
  <c r="CN249" i="5"/>
  <c r="CN83" i="5"/>
  <c r="CO68" i="5"/>
  <c r="AH32" i="2" l="1"/>
  <c r="AT32" i="2"/>
  <c r="R80" i="2"/>
  <c r="D144" i="2"/>
  <c r="CN167" i="5"/>
  <c r="CN209" i="5"/>
  <c r="CN125" i="5"/>
  <c r="CM32" i="5"/>
  <c r="CM41" i="5" s="1"/>
  <c r="CO236" i="5"/>
  <c r="CM39" i="5"/>
  <c r="CO284" i="5"/>
  <c r="CP278" i="5" s="1"/>
  <c r="CO74" i="5"/>
  <c r="CO291" i="5"/>
  <c r="AI32" i="2" l="1"/>
  <c r="AV32" i="2"/>
  <c r="AW32" i="2" s="1"/>
  <c r="AI78" i="2"/>
  <c r="U80" i="2"/>
  <c r="CO249" i="5"/>
  <c r="CO242" i="5"/>
  <c r="CO293" i="5"/>
  <c r="CN26" i="5"/>
  <c r="CO207" i="5"/>
  <c r="CO200" i="5"/>
  <c r="CO209" i="5" s="1"/>
  <c r="CO158" i="5"/>
  <c r="CP152" i="5" s="1"/>
  <c r="CO116" i="5"/>
  <c r="CO125" i="5" s="1"/>
  <c r="CO81" i="5"/>
  <c r="CO123" i="5"/>
  <c r="CO83" i="5"/>
  <c r="CP68" i="5"/>
  <c r="CO165" i="5"/>
  <c r="AF33" i="2" l="1"/>
  <c r="R81" i="2"/>
  <c r="G144" i="2"/>
  <c r="G145" i="2" s="1"/>
  <c r="F145" i="2"/>
  <c r="CP236" i="5"/>
  <c r="CO251" i="5"/>
  <c r="CO167" i="5"/>
  <c r="CP110" i="5"/>
  <c r="CP291" i="5"/>
  <c r="CP284" i="5"/>
  <c r="CQ278" i="5" s="1"/>
  <c r="CP194" i="5"/>
  <c r="CP74" i="5"/>
  <c r="AH33" i="2" l="1"/>
  <c r="AT33" i="2"/>
  <c r="AI79" i="2"/>
  <c r="U81" i="2"/>
  <c r="R82" i="2" s="1"/>
  <c r="CP249" i="5"/>
  <c r="CP123" i="5"/>
  <c r="CP200" i="5"/>
  <c r="CP209" i="5" s="1"/>
  <c r="CN32" i="5"/>
  <c r="CN41" i="5" s="1"/>
  <c r="CP293" i="5"/>
  <c r="CP207" i="5"/>
  <c r="CP242" i="5"/>
  <c r="CQ236" i="5" s="1"/>
  <c r="CN39" i="5"/>
  <c r="CP165" i="5"/>
  <c r="CP158" i="5"/>
  <c r="CP167" i="5" s="1"/>
  <c r="CP116" i="5"/>
  <c r="CQ110" i="5" s="1"/>
  <c r="CP81" i="5"/>
  <c r="CP83" i="5"/>
  <c r="CQ68" i="5"/>
  <c r="AI33" i="2" l="1"/>
  <c r="AV33" i="2"/>
  <c r="AW33" i="2" s="1"/>
  <c r="AI80" i="2"/>
  <c r="U82" i="2"/>
  <c r="R83" i="2" s="1"/>
  <c r="CQ152" i="5"/>
  <c r="CQ194" i="5"/>
  <c r="CP125" i="5"/>
  <c r="CP251" i="5"/>
  <c r="CQ284" i="5"/>
  <c r="CQ293" i="5" s="1"/>
  <c r="CO26" i="5"/>
  <c r="CQ291" i="5"/>
  <c r="CQ74" i="5"/>
  <c r="AF34" i="2" l="1"/>
  <c r="AI81" i="2"/>
  <c r="U83" i="2"/>
  <c r="R84" i="2" s="1"/>
  <c r="CQ165" i="5"/>
  <c r="CR278" i="5"/>
  <c r="CQ242" i="5"/>
  <c r="CQ251" i="5" s="1"/>
  <c r="CQ249" i="5"/>
  <c r="CQ200" i="5"/>
  <c r="CR194" i="5" s="1"/>
  <c r="CQ158" i="5"/>
  <c r="CQ167" i="5" s="1"/>
  <c r="CQ116" i="5"/>
  <c r="CQ125" i="5" s="1"/>
  <c r="CQ123" i="5"/>
  <c r="CQ81" i="5"/>
  <c r="CQ83" i="5"/>
  <c r="CR68" i="5"/>
  <c r="CQ207" i="5"/>
  <c r="AH34" i="2" l="1"/>
  <c r="AT34" i="2"/>
  <c r="AI82" i="2"/>
  <c r="U84" i="2"/>
  <c r="R85" i="2" s="1"/>
  <c r="CR291" i="5"/>
  <c r="CR284" i="5"/>
  <c r="CR293" i="5" s="1"/>
  <c r="CR236" i="5"/>
  <c r="CO39" i="5"/>
  <c r="CQ209" i="5"/>
  <c r="CR152" i="5"/>
  <c r="CR158" i="5" s="1"/>
  <c r="CR110" i="5"/>
  <c r="CO32" i="5"/>
  <c r="CO41" i="5" s="1"/>
  <c r="CR200" i="5"/>
  <c r="CR242" i="5"/>
  <c r="CR74" i="5"/>
  <c r="CR116" i="5"/>
  <c r="AI34" i="2" l="1"/>
  <c r="AV34" i="2"/>
  <c r="AW34" i="2" s="1"/>
  <c r="AI83" i="2"/>
  <c r="U85" i="2"/>
  <c r="R86" i="2" s="1"/>
  <c r="CR165" i="5"/>
  <c r="CS278" i="5"/>
  <c r="CS284" i="5" s="1"/>
  <c r="CP26" i="5"/>
  <c r="CR207" i="5"/>
  <c r="CR123" i="5"/>
  <c r="CR83" i="5"/>
  <c r="CS68" i="5"/>
  <c r="CR251" i="5"/>
  <c r="CS236" i="5"/>
  <c r="CR209" i="5"/>
  <c r="CS194" i="5"/>
  <c r="CR249" i="5"/>
  <c r="CR125" i="5"/>
  <c r="CS110" i="5"/>
  <c r="CR167" i="5"/>
  <c r="CS152" i="5"/>
  <c r="CR81" i="5"/>
  <c r="AF35" i="2" l="1"/>
  <c r="AI84" i="2"/>
  <c r="U86" i="2"/>
  <c r="R87" i="2" s="1"/>
  <c r="CS291" i="5"/>
  <c r="CS158" i="5"/>
  <c r="CS200" i="5"/>
  <c r="CS74" i="5"/>
  <c r="CS293" i="5"/>
  <c r="CT278" i="5"/>
  <c r="CS116" i="5"/>
  <c r="CS242" i="5"/>
  <c r="AH35" i="2" l="1"/>
  <c r="AT35" i="2"/>
  <c r="AI85" i="2"/>
  <c r="U87" i="2"/>
  <c r="R88" i="2" s="1"/>
  <c r="CP39" i="5"/>
  <c r="CS123" i="5"/>
  <c r="CP32" i="5"/>
  <c r="CP41" i="5" s="1"/>
  <c r="CS249" i="5"/>
  <c r="CS81" i="5"/>
  <c r="CT284" i="5"/>
  <c r="CS125" i="5"/>
  <c r="CT110" i="5"/>
  <c r="CS83" i="5"/>
  <c r="CT68" i="5"/>
  <c r="CS167" i="5"/>
  <c r="CT152" i="5"/>
  <c r="CS251" i="5"/>
  <c r="CT236" i="5"/>
  <c r="CS209" i="5"/>
  <c r="CT194" i="5"/>
  <c r="CS207" i="5"/>
  <c r="CS165" i="5"/>
  <c r="AI35" i="2" l="1"/>
  <c r="AV35" i="2"/>
  <c r="AW35" i="2" s="1"/>
  <c r="AI86" i="2"/>
  <c r="U88" i="2"/>
  <c r="R89" i="2" s="1"/>
  <c r="CT291" i="5"/>
  <c r="CQ26" i="5"/>
  <c r="CT242" i="5"/>
  <c r="CT74" i="5"/>
  <c r="CT293" i="5"/>
  <c r="CU278" i="5"/>
  <c r="CT200" i="5"/>
  <c r="CT158" i="5"/>
  <c r="CT116" i="5"/>
  <c r="AF36" i="2" l="1"/>
  <c r="AI87" i="2"/>
  <c r="U89" i="2"/>
  <c r="R90" i="2" s="1"/>
  <c r="CT123" i="5"/>
  <c r="CT249" i="5"/>
  <c r="CT165" i="5"/>
  <c r="CT251" i="5"/>
  <c r="CU236" i="5"/>
  <c r="CT125" i="5"/>
  <c r="CU110" i="5"/>
  <c r="CT207" i="5"/>
  <c r="CT83" i="5"/>
  <c r="CU68" i="5"/>
  <c r="CT209" i="5"/>
  <c r="CU194" i="5"/>
  <c r="CT167" i="5"/>
  <c r="CU152" i="5"/>
  <c r="CU284" i="5"/>
  <c r="CT81" i="5"/>
  <c r="AH36" i="2" l="1"/>
  <c r="AT36" i="2"/>
  <c r="AI88" i="2"/>
  <c r="U90" i="2"/>
  <c r="R91" i="2" s="1"/>
  <c r="CQ39" i="5"/>
  <c r="CQ32" i="5"/>
  <c r="CQ41" i="5" s="1"/>
  <c r="CR26" i="5"/>
  <c r="CU293" i="5"/>
  <c r="CV278" i="5"/>
  <c r="CU116" i="5"/>
  <c r="CV110" i="5" s="1"/>
  <c r="CU200" i="5"/>
  <c r="CU158" i="5"/>
  <c r="CU74" i="5"/>
  <c r="CU291" i="5"/>
  <c r="CU242" i="5"/>
  <c r="AI36" i="2" l="1"/>
  <c r="AV36" i="2"/>
  <c r="AW36" i="2" s="1"/>
  <c r="AI89" i="2"/>
  <c r="U91" i="2"/>
  <c r="R92" i="2" s="1"/>
  <c r="CU165" i="5"/>
  <c r="CU123" i="5"/>
  <c r="CU81" i="5"/>
  <c r="CU249" i="5"/>
  <c r="CR32" i="5"/>
  <c r="CR41" i="5" s="1"/>
  <c r="CU251" i="5"/>
  <c r="CV236" i="5"/>
  <c r="CU83" i="5"/>
  <c r="CV68" i="5"/>
  <c r="CU209" i="5"/>
  <c r="CV194" i="5"/>
  <c r="CU167" i="5"/>
  <c r="CV152" i="5"/>
  <c r="CU207" i="5"/>
  <c r="CV284" i="5"/>
  <c r="CW278" i="5" s="1"/>
  <c r="CU125" i="5"/>
  <c r="AF37" i="2" l="1"/>
  <c r="AI90" i="2"/>
  <c r="U92" i="2"/>
  <c r="R93" i="2" s="1"/>
  <c r="CR39" i="5"/>
  <c r="CS26" i="5"/>
  <c r="CV291" i="5"/>
  <c r="CV158" i="5"/>
  <c r="CW152" i="5" s="1"/>
  <c r="CV74" i="5"/>
  <c r="CW68" i="5" s="1"/>
  <c r="CV116" i="5"/>
  <c r="CW110" i="5" s="1"/>
  <c r="CW284" i="5"/>
  <c r="CX278" i="5" s="1"/>
  <c r="CV293" i="5"/>
  <c r="CV200" i="5"/>
  <c r="CW194" i="5" s="1"/>
  <c r="CV242" i="5"/>
  <c r="CW236" i="5" s="1"/>
  <c r="AH37" i="2" l="1"/>
  <c r="AT37" i="2"/>
  <c r="CW26" i="5"/>
  <c r="AI91" i="2"/>
  <c r="U93" i="2"/>
  <c r="R94" i="2" s="1"/>
  <c r="J283" i="5"/>
  <c r="K283" i="5"/>
  <c r="L283" i="5"/>
  <c r="M283" i="5"/>
  <c r="J289" i="5"/>
  <c r="K289" i="5"/>
  <c r="L289" i="5"/>
  <c r="M289" i="5"/>
  <c r="J290" i="5"/>
  <c r="K290" i="5"/>
  <c r="L290" i="5"/>
  <c r="M290" i="5"/>
  <c r="CV165" i="5"/>
  <c r="CS32" i="5"/>
  <c r="CS41" i="5" s="1"/>
  <c r="CV81" i="5"/>
  <c r="CV251" i="5"/>
  <c r="CW242" i="5"/>
  <c r="CX236" i="5" s="1"/>
  <c r="CX284" i="5"/>
  <c r="CY278" i="5" s="1"/>
  <c r="CW293" i="5"/>
  <c r="CW158" i="5"/>
  <c r="CX152" i="5" s="1"/>
  <c r="CV167" i="5"/>
  <c r="CW200" i="5"/>
  <c r="CX194" i="5" s="1"/>
  <c r="CV209" i="5"/>
  <c r="CW116" i="5"/>
  <c r="CX110" i="5" s="1"/>
  <c r="CV125" i="5"/>
  <c r="CW74" i="5"/>
  <c r="CX68" i="5" s="1"/>
  <c r="CV83" i="5"/>
  <c r="CV249" i="5"/>
  <c r="CV207" i="5"/>
  <c r="CV123" i="5"/>
  <c r="AI37" i="2" l="1"/>
  <c r="AV37" i="2"/>
  <c r="AW37" i="2" s="1"/>
  <c r="CX26" i="5"/>
  <c r="AI92" i="2"/>
  <c r="U94" i="2"/>
  <c r="R95" i="2" s="1"/>
  <c r="K291" i="5"/>
  <c r="CS39" i="5"/>
  <c r="J241" i="5"/>
  <c r="K241" i="5"/>
  <c r="L241" i="5"/>
  <c r="M241" i="5"/>
  <c r="M291" i="5"/>
  <c r="J291" i="5"/>
  <c r="J284" i="5"/>
  <c r="J293" i="5" s="1"/>
  <c r="J247" i="5"/>
  <c r="K247" i="5"/>
  <c r="L247" i="5"/>
  <c r="M247" i="5"/>
  <c r="J248" i="5"/>
  <c r="K248" i="5"/>
  <c r="L248" i="5"/>
  <c r="M248" i="5"/>
  <c r="CT26" i="5"/>
  <c r="L291" i="5"/>
  <c r="J199" i="5"/>
  <c r="K199" i="5"/>
  <c r="L199" i="5"/>
  <c r="M199" i="5"/>
  <c r="J205" i="5"/>
  <c r="K205" i="5"/>
  <c r="L205" i="5"/>
  <c r="M205" i="5"/>
  <c r="J206" i="5"/>
  <c r="K206" i="5"/>
  <c r="L206" i="5"/>
  <c r="M206" i="5"/>
  <c r="J163" i="5"/>
  <c r="K163" i="5"/>
  <c r="L163" i="5"/>
  <c r="M163" i="5"/>
  <c r="J157" i="5"/>
  <c r="K157" i="5"/>
  <c r="L157" i="5"/>
  <c r="M157" i="5"/>
  <c r="J164" i="5"/>
  <c r="K164" i="5"/>
  <c r="L164" i="5"/>
  <c r="M164" i="5"/>
  <c r="J115" i="5"/>
  <c r="K115" i="5"/>
  <c r="L115" i="5"/>
  <c r="M115" i="5"/>
  <c r="J121" i="5"/>
  <c r="K121" i="5"/>
  <c r="L121" i="5"/>
  <c r="M121" i="5"/>
  <c r="J122" i="5"/>
  <c r="K122" i="5"/>
  <c r="L122" i="5"/>
  <c r="M122" i="5"/>
  <c r="CX293" i="5"/>
  <c r="CX116" i="5"/>
  <c r="CY110" i="5" s="1"/>
  <c r="CW125" i="5"/>
  <c r="CX74" i="5"/>
  <c r="CY68" i="5" s="1"/>
  <c r="CW83" i="5"/>
  <c r="CW209" i="5"/>
  <c r="CX200" i="5"/>
  <c r="CY194" i="5" s="1"/>
  <c r="CW251" i="5"/>
  <c r="CX242" i="5"/>
  <c r="CY236" i="5" s="1"/>
  <c r="CX158" i="5"/>
  <c r="CY152" i="5" s="1"/>
  <c r="CW167" i="5"/>
  <c r="AF38" i="2" l="1"/>
  <c r="CY26" i="5"/>
  <c r="AI93" i="2"/>
  <c r="U95" i="2"/>
  <c r="R96" i="2" s="1"/>
  <c r="L165" i="5"/>
  <c r="J249" i="5"/>
  <c r="M249" i="5"/>
  <c r="L249" i="5"/>
  <c r="J242" i="5"/>
  <c r="J251" i="5" s="1"/>
  <c r="CT32" i="5"/>
  <c r="CT41" i="5" s="1"/>
  <c r="K249" i="5"/>
  <c r="K284" i="5"/>
  <c r="K207" i="5"/>
  <c r="J207" i="5"/>
  <c r="M207" i="5"/>
  <c r="J200" i="5"/>
  <c r="J209" i="5" s="1"/>
  <c r="L207" i="5"/>
  <c r="J158" i="5"/>
  <c r="J167" i="5" s="1"/>
  <c r="K165" i="5"/>
  <c r="M165" i="5"/>
  <c r="J165" i="5"/>
  <c r="K123" i="5"/>
  <c r="J123" i="5"/>
  <c r="M123" i="5"/>
  <c r="J116" i="5"/>
  <c r="J125" i="5" s="1"/>
  <c r="L123" i="5"/>
  <c r="CX251" i="5"/>
  <c r="CY283" i="5"/>
  <c r="CY289" i="5"/>
  <c r="CY290" i="5"/>
  <c r="CX125" i="5"/>
  <c r="CX83" i="5"/>
  <c r="CX167" i="5"/>
  <c r="CX209" i="5"/>
  <c r="AH38" i="2" l="1"/>
  <c r="AT38" i="2"/>
  <c r="AI94" i="2"/>
  <c r="U96" i="2"/>
  <c r="R97" i="2" s="1"/>
  <c r="CY284" i="5"/>
  <c r="CZ278" i="5" s="1"/>
  <c r="CU26" i="5"/>
  <c r="K293" i="5"/>
  <c r="L284" i="5"/>
  <c r="CT39" i="5"/>
  <c r="K242" i="5"/>
  <c r="K200" i="5"/>
  <c r="K158" i="5"/>
  <c r="K116" i="5"/>
  <c r="CY199" i="5"/>
  <c r="CY206" i="5"/>
  <c r="CY205" i="5"/>
  <c r="CY241" i="5"/>
  <c r="CY247" i="5"/>
  <c r="CY248" i="5"/>
  <c r="CY80" i="5"/>
  <c r="CY79" i="5"/>
  <c r="CY73" i="5"/>
  <c r="CY164" i="5"/>
  <c r="CY163" i="5"/>
  <c r="CY157" i="5"/>
  <c r="CY291" i="5"/>
  <c r="CY122" i="5"/>
  <c r="CY121" i="5"/>
  <c r="CY115" i="5"/>
  <c r="AI38" i="2" l="1"/>
  <c r="AV38" i="2"/>
  <c r="AW38" i="2" s="1"/>
  <c r="AI95" i="2"/>
  <c r="T97" i="2"/>
  <c r="CY293" i="5"/>
  <c r="CY249" i="5"/>
  <c r="L293" i="5"/>
  <c r="M284" i="5"/>
  <c r="M293" i="5" s="1"/>
  <c r="CY242" i="5"/>
  <c r="CZ236" i="5" s="1"/>
  <c r="K251" i="5"/>
  <c r="L242" i="5"/>
  <c r="CU32" i="5"/>
  <c r="CU41" i="5" s="1"/>
  <c r="CY207" i="5"/>
  <c r="CY200" i="5"/>
  <c r="CZ194" i="5" s="1"/>
  <c r="K209" i="5"/>
  <c r="L200" i="5"/>
  <c r="CY165" i="5"/>
  <c r="CY158" i="5"/>
  <c r="CZ152" i="5" s="1"/>
  <c r="K167" i="5"/>
  <c r="L158" i="5"/>
  <c r="CY116" i="5"/>
  <c r="CZ110" i="5" s="1"/>
  <c r="CY123" i="5"/>
  <c r="K125" i="5"/>
  <c r="L116" i="5"/>
  <c r="CY81" i="5"/>
  <c r="CZ283" i="5"/>
  <c r="CZ289" i="5"/>
  <c r="CZ290" i="5"/>
  <c r="CY74" i="5"/>
  <c r="AF39" i="2" l="1"/>
  <c r="CY251" i="5"/>
  <c r="AI96" i="2"/>
  <c r="U97" i="2"/>
  <c r="R98" i="2" s="1"/>
  <c r="CY209" i="5"/>
  <c r="CY125" i="5"/>
  <c r="L251" i="5"/>
  <c r="M242" i="5"/>
  <c r="M251" i="5" s="1"/>
  <c r="CV26" i="5"/>
  <c r="CZ291" i="5"/>
  <c r="CZ284" i="5"/>
  <c r="CZ293" i="5" s="1"/>
  <c r="CU39" i="5"/>
  <c r="L209" i="5"/>
  <c r="M200" i="5"/>
  <c r="M209" i="5" s="1"/>
  <c r="CY167" i="5"/>
  <c r="L167" i="5"/>
  <c r="M158" i="5"/>
  <c r="M167" i="5" s="1"/>
  <c r="L125" i="5"/>
  <c r="M116" i="5"/>
  <c r="M125" i="5" s="1"/>
  <c r="CZ115" i="5"/>
  <c r="CZ122" i="5"/>
  <c r="CZ121" i="5"/>
  <c r="CY83" i="5"/>
  <c r="CZ68" i="5"/>
  <c r="CZ247" i="5"/>
  <c r="CZ248" i="5"/>
  <c r="CZ241" i="5"/>
  <c r="CZ206" i="5"/>
  <c r="CZ205" i="5"/>
  <c r="CZ199" i="5"/>
  <c r="CZ157" i="5"/>
  <c r="CZ163" i="5"/>
  <c r="CZ164" i="5"/>
  <c r="AH39" i="2" l="1"/>
  <c r="AT39" i="2"/>
  <c r="DA278" i="5"/>
  <c r="DA283" i="5" s="1"/>
  <c r="T98" i="2"/>
  <c r="CZ249" i="5"/>
  <c r="CV32" i="5"/>
  <c r="CZ242" i="5"/>
  <c r="CZ251" i="5" s="1"/>
  <c r="CZ200" i="5"/>
  <c r="CZ209" i="5" s="1"/>
  <c r="CZ165" i="5"/>
  <c r="CZ158" i="5"/>
  <c r="DA152" i="5" s="1"/>
  <c r="CZ123" i="5"/>
  <c r="CZ116" i="5"/>
  <c r="CZ125" i="5" s="1"/>
  <c r="J79" i="5"/>
  <c r="K79" i="5"/>
  <c r="L79" i="5"/>
  <c r="M79" i="5"/>
  <c r="K73" i="5"/>
  <c r="K74" i="5" s="1"/>
  <c r="K83" i="5" s="1"/>
  <c r="L73" i="5"/>
  <c r="J80" i="5"/>
  <c r="K80" i="5"/>
  <c r="L80" i="5"/>
  <c r="M80" i="5"/>
  <c r="CZ73" i="5"/>
  <c r="CZ79" i="5"/>
  <c r="CZ80" i="5"/>
  <c r="CZ207" i="5"/>
  <c r="DA290" i="5"/>
  <c r="DA289" i="5"/>
  <c r="M73" i="5"/>
  <c r="AI39" i="2" l="1"/>
  <c r="AV39" i="2"/>
  <c r="AW39" i="2" s="1"/>
  <c r="CZ167" i="5"/>
  <c r="U98" i="2"/>
  <c r="R99" i="2" s="1"/>
  <c r="DA194" i="5"/>
  <c r="DA236" i="5"/>
  <c r="DA248" i="5" s="1"/>
  <c r="CV39" i="5"/>
  <c r="DA110" i="5"/>
  <c r="DA121" i="5" s="1"/>
  <c r="I31" i="5"/>
  <c r="I32" i="5" s="1"/>
  <c r="J31" i="5"/>
  <c r="K31" i="5"/>
  <c r="L31" i="5"/>
  <c r="M31" i="5"/>
  <c r="DA284" i="5"/>
  <c r="DB278" i="5" s="1"/>
  <c r="CW32" i="5"/>
  <c r="CV41" i="5"/>
  <c r="J37" i="5"/>
  <c r="K37" i="5"/>
  <c r="L37" i="5"/>
  <c r="M37" i="5"/>
  <c r="M81" i="5"/>
  <c r="J38" i="5"/>
  <c r="K38" i="5"/>
  <c r="L38" i="5"/>
  <c r="M38" i="5"/>
  <c r="L74" i="5"/>
  <c r="L83" i="5" s="1"/>
  <c r="L81" i="5"/>
  <c r="K81" i="5"/>
  <c r="J81" i="5"/>
  <c r="DA157" i="5"/>
  <c r="DA163" i="5"/>
  <c r="DA164" i="5"/>
  <c r="DA206" i="5"/>
  <c r="DA205" i="5"/>
  <c r="DA199" i="5"/>
  <c r="CZ74" i="5"/>
  <c r="DA291" i="5"/>
  <c r="CZ81" i="5"/>
  <c r="AF40" i="2" l="1"/>
  <c r="DA293" i="5"/>
  <c r="DA122" i="5"/>
  <c r="T99" i="2"/>
  <c r="DA115" i="5"/>
  <c r="DA116" i="5" s="1"/>
  <c r="DA125" i="5" s="1"/>
  <c r="DA241" i="5"/>
  <c r="DA242" i="5" s="1"/>
  <c r="DA251" i="5" s="1"/>
  <c r="DA247" i="5"/>
  <c r="DA249" i="5" s="1"/>
  <c r="J32" i="5"/>
  <c r="K32" i="5" s="1"/>
  <c r="L32" i="5" s="1"/>
  <c r="M32" i="5" s="1"/>
  <c r="I41" i="5"/>
  <c r="M74" i="5"/>
  <c r="M83" i="5" s="1"/>
  <c r="CW41" i="5"/>
  <c r="CX32" i="5"/>
  <c r="CX41" i="5" s="1"/>
  <c r="DA200" i="5"/>
  <c r="DA209" i="5" s="1"/>
  <c r="DA207" i="5"/>
  <c r="DA158" i="5"/>
  <c r="DB152" i="5" s="1"/>
  <c r="DA123" i="5"/>
  <c r="L39" i="5"/>
  <c r="K39" i="5"/>
  <c r="J39" i="5"/>
  <c r="M39" i="5"/>
  <c r="CZ83" i="5"/>
  <c r="DA68" i="5"/>
  <c r="DA165" i="5"/>
  <c r="DB290" i="5"/>
  <c r="DB289" i="5"/>
  <c r="DB283" i="5"/>
  <c r="AH40" i="2" l="1"/>
  <c r="AT40" i="2"/>
  <c r="U99" i="2"/>
  <c r="R100" i="2" s="1"/>
  <c r="DB110" i="5"/>
  <c r="DB122" i="5" s="1"/>
  <c r="DB236" i="5"/>
  <c r="DB248" i="5" s="1"/>
  <c r="J41" i="5"/>
  <c r="DA167" i="5"/>
  <c r="DB291" i="5"/>
  <c r="DB284" i="5"/>
  <c r="DB293" i="5" s="1"/>
  <c r="DB194" i="5"/>
  <c r="DB205" i="5" s="1"/>
  <c r="DA73" i="5"/>
  <c r="DA79" i="5"/>
  <c r="DA80" i="5"/>
  <c r="DB164" i="5"/>
  <c r="DB163" i="5"/>
  <c r="DB157" i="5"/>
  <c r="DB115" i="5" l="1"/>
  <c r="DB121" i="5"/>
  <c r="DB123" i="5" s="1"/>
  <c r="AI40" i="2"/>
  <c r="AV40" i="2"/>
  <c r="AW40" i="2" s="1"/>
  <c r="DB241" i="5"/>
  <c r="DB242" i="5" s="1"/>
  <c r="DB251" i="5" s="1"/>
  <c r="DB247" i="5"/>
  <c r="DB249" i="5" s="1"/>
  <c r="T100" i="2"/>
  <c r="DC278" i="5"/>
  <c r="DC283" i="5" s="1"/>
  <c r="DB199" i="5"/>
  <c r="DB200" i="5" s="1"/>
  <c r="DB209" i="5" s="1"/>
  <c r="DB206" i="5"/>
  <c r="DB207" i="5" s="1"/>
  <c r="CY38" i="5"/>
  <c r="CY37" i="5"/>
  <c r="CY31" i="5"/>
  <c r="DB158" i="5"/>
  <c r="DC152" i="5" s="1"/>
  <c r="DB165" i="5"/>
  <c r="DB116" i="5"/>
  <c r="DB125" i="5" s="1"/>
  <c r="K41" i="5"/>
  <c r="DA81" i="5"/>
  <c r="DA74" i="5"/>
  <c r="AF41" i="2" l="1"/>
  <c r="U100" i="2"/>
  <c r="R101" i="2" s="1"/>
  <c r="DC289" i="5"/>
  <c r="DC290" i="5"/>
  <c r="DC236" i="5"/>
  <c r="DC248" i="5" s="1"/>
  <c r="DC194" i="5"/>
  <c r="DC199" i="5" s="1"/>
  <c r="DB167" i="5"/>
  <c r="CY32" i="5"/>
  <c r="CY41" i="5" s="1"/>
  <c r="CY39" i="5"/>
  <c r="DC284" i="5"/>
  <c r="DC293" i="5" s="1"/>
  <c r="DC110" i="5"/>
  <c r="DC115" i="5" s="1"/>
  <c r="L41" i="5"/>
  <c r="M41" i="5"/>
  <c r="DA83" i="5"/>
  <c r="DB68" i="5"/>
  <c r="DC164" i="5"/>
  <c r="DC163" i="5"/>
  <c r="DC157" i="5"/>
  <c r="AH41" i="2" l="1"/>
  <c r="AT41" i="2"/>
  <c r="DC241" i="5"/>
  <c r="DC242" i="5" s="1"/>
  <c r="DC251" i="5" s="1"/>
  <c r="T101" i="2"/>
  <c r="DC206" i="5"/>
  <c r="DC205" i="5"/>
  <c r="DC247" i="5"/>
  <c r="DC249" i="5" s="1"/>
  <c r="DC291" i="5"/>
  <c r="DC121" i="5"/>
  <c r="DD278" i="5"/>
  <c r="DD283" i="5" s="1"/>
  <c r="DD284" i="5" s="1"/>
  <c r="DC122" i="5"/>
  <c r="CZ26" i="5"/>
  <c r="DC200" i="5"/>
  <c r="DD194" i="5" s="1"/>
  <c r="DC158" i="5"/>
  <c r="DD152" i="5" s="1"/>
  <c r="DC116" i="5"/>
  <c r="DD110" i="5" s="1"/>
  <c r="DC165" i="5"/>
  <c r="DB80" i="5"/>
  <c r="DB79" i="5"/>
  <c r="DB73" i="5"/>
  <c r="AI41" i="2" l="1"/>
  <c r="AV41" i="2"/>
  <c r="AW41" i="2" s="1"/>
  <c r="DC123" i="5"/>
  <c r="DC207" i="5"/>
  <c r="U101" i="2"/>
  <c r="R102" i="2" s="1"/>
  <c r="DC125" i="5"/>
  <c r="DD289" i="5"/>
  <c r="DD290" i="5"/>
  <c r="DC167" i="5"/>
  <c r="CZ31" i="5"/>
  <c r="CZ38" i="5"/>
  <c r="CZ37" i="5"/>
  <c r="DD236" i="5"/>
  <c r="DD248" i="5" s="1"/>
  <c r="DC209" i="5"/>
  <c r="DB81" i="5"/>
  <c r="DD206" i="5"/>
  <c r="DD205" i="5"/>
  <c r="DD199" i="5"/>
  <c r="DD200" i="5" s="1"/>
  <c r="DD293" i="5"/>
  <c r="DE278" i="5"/>
  <c r="DD115" i="5"/>
  <c r="DD116" i="5" s="1"/>
  <c r="DD121" i="5"/>
  <c r="DD122" i="5"/>
  <c r="DB74" i="5"/>
  <c r="DD157" i="5"/>
  <c r="DD158" i="5" s="1"/>
  <c r="DD164" i="5"/>
  <c r="DD163" i="5"/>
  <c r="AF42" i="2" l="1"/>
  <c r="DD165" i="5"/>
  <c r="T102" i="2"/>
  <c r="DD291" i="5"/>
  <c r="DD241" i="5"/>
  <c r="DD242" i="5" s="1"/>
  <c r="DD251" i="5" s="1"/>
  <c r="CZ32" i="5"/>
  <c r="CZ41" i="5" s="1"/>
  <c r="DD247" i="5"/>
  <c r="DD249" i="5" s="1"/>
  <c r="CZ39" i="5"/>
  <c r="DB83" i="5"/>
  <c r="DC68" i="5"/>
  <c r="DE290" i="5"/>
  <c r="DE289" i="5"/>
  <c r="DE283" i="5"/>
  <c r="DE284" i="5" s="1"/>
  <c r="DD167" i="5"/>
  <c r="DE152" i="5"/>
  <c r="DD123" i="5"/>
  <c r="DD209" i="5"/>
  <c r="DE194" i="5"/>
  <c r="DD125" i="5"/>
  <c r="DE110" i="5"/>
  <c r="DD207" i="5"/>
  <c r="AH42" i="2" l="1"/>
  <c r="AT42" i="2"/>
  <c r="U102" i="2"/>
  <c r="R103" i="2" s="1"/>
  <c r="DE236" i="5"/>
  <c r="DE248" i="5" s="1"/>
  <c r="DA26" i="5"/>
  <c r="DE291" i="5"/>
  <c r="DC80" i="5"/>
  <c r="DC79" i="5"/>
  <c r="DC73" i="5"/>
  <c r="DE206" i="5"/>
  <c r="DE205" i="5"/>
  <c r="DE199" i="5"/>
  <c r="DE200" i="5" s="1"/>
  <c r="DE115" i="5"/>
  <c r="DE116" i="5" s="1"/>
  <c r="DE121" i="5"/>
  <c r="DE122" i="5"/>
  <c r="DE157" i="5"/>
  <c r="DE158" i="5" s="1"/>
  <c r="DE164" i="5"/>
  <c r="DE163" i="5"/>
  <c r="DE293" i="5"/>
  <c r="DF278" i="5"/>
  <c r="AI42" i="2" l="1"/>
  <c r="AV42" i="2"/>
  <c r="AW42" i="2" s="1"/>
  <c r="T103" i="2"/>
  <c r="DE241" i="5"/>
  <c r="DE242" i="5" s="1"/>
  <c r="DE251" i="5" s="1"/>
  <c r="DE247" i="5"/>
  <c r="DE249" i="5" s="1"/>
  <c r="DA31" i="5"/>
  <c r="DA37" i="5"/>
  <c r="DA38" i="5"/>
  <c r="DE165" i="5"/>
  <c r="DE123" i="5"/>
  <c r="DE167" i="5"/>
  <c r="DF152" i="5"/>
  <c r="DE125" i="5"/>
  <c r="DF110" i="5"/>
  <c r="DC74" i="5"/>
  <c r="DF290" i="5"/>
  <c r="DF289" i="5"/>
  <c r="DF283" i="5"/>
  <c r="DF284" i="5" s="1"/>
  <c r="DE209" i="5"/>
  <c r="DF194" i="5"/>
  <c r="DE207" i="5"/>
  <c r="DC81" i="5"/>
  <c r="AF43" i="2" l="1"/>
  <c r="U103" i="2"/>
  <c r="R104" i="2" s="1"/>
  <c r="DF236" i="5"/>
  <c r="DF247" i="5" s="1"/>
  <c r="DA32" i="5"/>
  <c r="DA41" i="5" s="1"/>
  <c r="DA39" i="5"/>
  <c r="DF293" i="5"/>
  <c r="DG278" i="5"/>
  <c r="DF199" i="5"/>
  <c r="DF200" i="5" s="1"/>
  <c r="DF206" i="5"/>
  <c r="DF205" i="5"/>
  <c r="DF122" i="5"/>
  <c r="DF121" i="5"/>
  <c r="DF115" i="5"/>
  <c r="DF116" i="5" s="1"/>
  <c r="DF164" i="5"/>
  <c r="DF163" i="5"/>
  <c r="DF157" i="5"/>
  <c r="DF158" i="5" s="1"/>
  <c r="DF291" i="5"/>
  <c r="DC83" i="5"/>
  <c r="DD68" i="5"/>
  <c r="AH43" i="2" l="1"/>
  <c r="AT43" i="2"/>
  <c r="T104" i="2"/>
  <c r="DF241" i="5"/>
  <c r="DF242" i="5" s="1"/>
  <c r="DG236" i="5" s="1"/>
  <c r="DF248" i="5"/>
  <c r="DF249" i="5" s="1"/>
  <c r="DF123" i="5"/>
  <c r="DB26" i="5"/>
  <c r="DF125" i="5"/>
  <c r="DG110" i="5"/>
  <c r="DF209" i="5"/>
  <c r="DG194" i="5"/>
  <c r="DF167" i="5"/>
  <c r="DG152" i="5"/>
  <c r="DG283" i="5"/>
  <c r="DG284" i="5" s="1"/>
  <c r="DG289" i="5"/>
  <c r="DG290" i="5"/>
  <c r="DD73" i="5"/>
  <c r="DD74" i="5" s="1"/>
  <c r="DD80" i="5"/>
  <c r="DD79" i="5"/>
  <c r="DF165" i="5"/>
  <c r="DF207" i="5"/>
  <c r="DF251" i="5" l="1"/>
  <c r="AI43" i="2"/>
  <c r="AF44" i="2" s="1"/>
  <c r="AV43" i="2"/>
  <c r="AW43" i="2" s="1"/>
  <c r="U104" i="2"/>
  <c r="R105" i="2" s="1"/>
  <c r="DG291" i="5"/>
  <c r="DB38" i="5"/>
  <c r="DB37" i="5"/>
  <c r="DB31" i="5"/>
  <c r="DD83" i="5"/>
  <c r="DE68" i="5"/>
  <c r="DG164" i="5"/>
  <c r="DG163" i="5"/>
  <c r="DG157" i="5"/>
  <c r="DG158" i="5" s="1"/>
  <c r="DG122" i="5"/>
  <c r="DG121" i="5"/>
  <c r="DG115" i="5"/>
  <c r="DG116" i="5" s="1"/>
  <c r="DD81" i="5"/>
  <c r="DG199" i="5"/>
  <c r="DG200" i="5" s="1"/>
  <c r="DG206" i="5"/>
  <c r="DG205" i="5"/>
  <c r="DG241" i="5"/>
  <c r="DG242" i="5" s="1"/>
  <c r="DG247" i="5"/>
  <c r="DG248" i="5"/>
  <c r="DG293" i="5"/>
  <c r="DH278" i="5"/>
  <c r="I11" i="1"/>
  <c r="H21" i="1"/>
  <c r="I20" i="1"/>
  <c r="C21" i="1"/>
  <c r="D21" i="1"/>
  <c r="I16" i="1"/>
  <c r="I12" i="1"/>
  <c r="I15" i="1"/>
  <c r="I19" i="1"/>
  <c r="E21" i="1"/>
  <c r="E27" i="1" s="1"/>
  <c r="G21" i="1"/>
  <c r="I13" i="1"/>
  <c r="F21" i="1"/>
  <c r="I14" i="1"/>
  <c r="DG207" i="5" l="1"/>
  <c r="AH44" i="2"/>
  <c r="AT44" i="2"/>
  <c r="T105" i="2"/>
  <c r="DG165" i="5"/>
  <c r="DB32" i="5"/>
  <c r="DB41" i="5" s="1"/>
  <c r="DB39" i="5"/>
  <c r="DG249" i="5"/>
  <c r="DG123" i="5"/>
  <c r="DG125" i="5"/>
  <c r="DH110" i="5"/>
  <c r="DH283" i="5"/>
  <c r="DH284" i="5" s="1"/>
  <c r="DH289" i="5"/>
  <c r="DH290" i="5"/>
  <c r="DG209" i="5"/>
  <c r="DH194" i="5"/>
  <c r="DE73" i="5"/>
  <c r="DE74" i="5" s="1"/>
  <c r="DE80" i="5"/>
  <c r="DE79" i="5"/>
  <c r="DG251" i="5"/>
  <c r="DH236" i="5"/>
  <c r="DG167" i="5"/>
  <c r="DH152" i="5"/>
  <c r="H27" i="1"/>
  <c r="G27" i="1"/>
  <c r="D27" i="1"/>
  <c r="C27" i="1"/>
  <c r="I21" i="1"/>
  <c r="F27" i="1"/>
  <c r="AI44" i="2" l="1"/>
  <c r="AF45" i="2" s="1"/>
  <c r="AV44" i="2"/>
  <c r="AW44" i="2" s="1"/>
  <c r="I27" i="1"/>
  <c r="U105" i="2"/>
  <c r="R106" i="2" s="1"/>
  <c r="DH291" i="5"/>
  <c r="DC26" i="5"/>
  <c r="DE81" i="5"/>
  <c r="DH157" i="5"/>
  <c r="DH158" i="5" s="1"/>
  <c r="DH163" i="5"/>
  <c r="DH164" i="5"/>
  <c r="DE83" i="5"/>
  <c r="DF68" i="5"/>
  <c r="DH206" i="5"/>
  <c r="DH205" i="5"/>
  <c r="DH199" i="5"/>
  <c r="DH200" i="5" s="1"/>
  <c r="DH293" i="5"/>
  <c r="DI278" i="5"/>
  <c r="DH115" i="5"/>
  <c r="DH116" i="5" s="1"/>
  <c r="DH122" i="5"/>
  <c r="DH121" i="5"/>
  <c r="DH247" i="5"/>
  <c r="DH248" i="5"/>
  <c r="DH241" i="5"/>
  <c r="DH242" i="5" s="1"/>
  <c r="AH45" i="2" l="1"/>
  <c r="AT45" i="2"/>
  <c r="DH207" i="5"/>
  <c r="T106" i="2"/>
  <c r="DH123" i="5"/>
  <c r="DC31" i="5"/>
  <c r="DC37" i="5"/>
  <c r="DC38" i="5"/>
  <c r="DH251" i="5"/>
  <c r="DI236" i="5"/>
  <c r="DH209" i="5"/>
  <c r="DI194" i="5"/>
  <c r="DH125" i="5"/>
  <c r="DI110" i="5"/>
  <c r="DH165" i="5"/>
  <c r="DH249" i="5"/>
  <c r="DI290" i="5"/>
  <c r="DI289" i="5"/>
  <c r="DI283" i="5"/>
  <c r="DI284" i="5" s="1"/>
  <c r="DF80" i="5"/>
  <c r="DF79" i="5"/>
  <c r="DF73" i="5"/>
  <c r="DF74" i="5" s="1"/>
  <c r="DH167" i="5"/>
  <c r="DI152" i="5"/>
  <c r="AI45" i="2" l="1"/>
  <c r="AF46" i="2" s="1"/>
  <c r="AV45" i="2"/>
  <c r="AW45" i="2" s="1"/>
  <c r="U106" i="2"/>
  <c r="R107" i="2" s="1"/>
  <c r="DC32" i="5"/>
  <c r="DC41" i="5" s="1"/>
  <c r="DD26" i="5"/>
  <c r="DI291" i="5"/>
  <c r="DC39" i="5"/>
  <c r="DF81" i="5"/>
  <c r="DI293" i="5"/>
  <c r="DJ278" i="5"/>
  <c r="DI206" i="5"/>
  <c r="DI205" i="5"/>
  <c r="DI199" i="5"/>
  <c r="DI200" i="5" s="1"/>
  <c r="DF83" i="5"/>
  <c r="DG68" i="5"/>
  <c r="DI115" i="5"/>
  <c r="DI116" i="5" s="1"/>
  <c r="DI122" i="5"/>
  <c r="DI121" i="5"/>
  <c r="DI248" i="5"/>
  <c r="DI247" i="5"/>
  <c r="DI241" i="5"/>
  <c r="DI242" i="5" s="1"/>
  <c r="DI157" i="5"/>
  <c r="DI158" i="5" s="1"/>
  <c r="DI163" i="5"/>
  <c r="DI164" i="5"/>
  <c r="AH46" i="2" l="1"/>
  <c r="AT46" i="2"/>
  <c r="T107" i="2"/>
  <c r="DI249" i="5"/>
  <c r="DD31" i="5"/>
  <c r="DD32" i="5" s="1"/>
  <c r="DD41" i="5" s="1"/>
  <c r="DD37" i="5"/>
  <c r="DD38" i="5"/>
  <c r="DI207" i="5"/>
  <c r="DI123" i="5"/>
  <c r="DI125" i="5"/>
  <c r="DJ110" i="5"/>
  <c r="DG80" i="5"/>
  <c r="DG79" i="5"/>
  <c r="DG73" i="5"/>
  <c r="DG74" i="5" s="1"/>
  <c r="DI165" i="5"/>
  <c r="DJ290" i="5"/>
  <c r="DJ289" i="5"/>
  <c r="DJ283" i="5"/>
  <c r="DJ284" i="5" s="1"/>
  <c r="DI167" i="5"/>
  <c r="DJ152" i="5"/>
  <c r="DI251" i="5"/>
  <c r="DJ236" i="5"/>
  <c r="DI209" i="5"/>
  <c r="DJ194" i="5"/>
  <c r="AI46" i="2" l="1"/>
  <c r="AF47" i="2" s="1"/>
  <c r="AV46" i="2"/>
  <c r="AW46" i="2" s="1"/>
  <c r="U107" i="2"/>
  <c r="R108" i="2" s="1"/>
  <c r="DD39" i="5"/>
  <c r="DE26" i="5"/>
  <c r="DG81" i="5"/>
  <c r="DJ164" i="5"/>
  <c r="DJ163" i="5"/>
  <c r="DJ157" i="5"/>
  <c r="DJ158" i="5" s="1"/>
  <c r="DJ248" i="5"/>
  <c r="DJ247" i="5"/>
  <c r="DJ241" i="5"/>
  <c r="DJ242" i="5" s="1"/>
  <c r="DJ199" i="5"/>
  <c r="DJ200" i="5" s="1"/>
  <c r="DJ205" i="5"/>
  <c r="DJ206" i="5"/>
  <c r="DJ122" i="5"/>
  <c r="DJ121" i="5"/>
  <c r="DJ123" i="5" s="1"/>
  <c r="DJ115" i="5"/>
  <c r="DJ116" i="5" s="1"/>
  <c r="DJ293" i="5"/>
  <c r="DK278" i="5"/>
  <c r="DJ291" i="5"/>
  <c r="DG83" i="5"/>
  <c r="DH68" i="5"/>
  <c r="AH47" i="2" l="1"/>
  <c r="AT47" i="2"/>
  <c r="T108" i="2"/>
  <c r="DJ165" i="5"/>
  <c r="DE31" i="5"/>
  <c r="DE32" i="5" s="1"/>
  <c r="DE41" i="5" s="1"/>
  <c r="DE37" i="5"/>
  <c r="DE38" i="5"/>
  <c r="DJ207" i="5"/>
  <c r="DH73" i="5"/>
  <c r="DH74" i="5" s="1"/>
  <c r="DH79" i="5"/>
  <c r="DH80" i="5"/>
  <c r="DJ125" i="5"/>
  <c r="DK110" i="5"/>
  <c r="DJ209" i="5"/>
  <c r="DK194" i="5"/>
  <c r="DJ167" i="5"/>
  <c r="DK152" i="5"/>
  <c r="DJ251" i="5"/>
  <c r="DK236" i="5"/>
  <c r="DK283" i="5"/>
  <c r="DK290" i="5"/>
  <c r="DK289" i="5"/>
  <c r="DJ249" i="5"/>
  <c r="AI47" i="2" l="1"/>
  <c r="AF48" i="2" s="1"/>
  <c r="AV47" i="2"/>
  <c r="AW47" i="2" s="1"/>
  <c r="U108" i="2"/>
  <c r="R109" i="2" s="1"/>
  <c r="DE39" i="5"/>
  <c r="DK284" i="5"/>
  <c r="DK293" i="5" s="1"/>
  <c r="DF26" i="5"/>
  <c r="DK241" i="5"/>
  <c r="DK248" i="5"/>
  <c r="DK247" i="5"/>
  <c r="DK199" i="5"/>
  <c r="DK205" i="5"/>
  <c r="DK206" i="5"/>
  <c r="DK291" i="5"/>
  <c r="DH81" i="5"/>
  <c r="DK164" i="5"/>
  <c r="DK163" i="5"/>
  <c r="DK157" i="5"/>
  <c r="DK122" i="5"/>
  <c r="DK121" i="5"/>
  <c r="DK115" i="5"/>
  <c r="DH83" i="5"/>
  <c r="DI68" i="5"/>
  <c r="AH48" i="2" l="1"/>
  <c r="AT48" i="2"/>
  <c r="T109" i="2"/>
  <c r="DL278" i="5"/>
  <c r="DL283" i="5" s="1"/>
  <c r="DK249" i="5"/>
  <c r="DF38" i="5"/>
  <c r="DF37" i="5"/>
  <c r="DF31" i="5"/>
  <c r="DF32" i="5" s="1"/>
  <c r="DF41" i="5" s="1"/>
  <c r="DK242" i="5"/>
  <c r="DK251" i="5" s="1"/>
  <c r="DK200" i="5"/>
  <c r="DL194" i="5" s="1"/>
  <c r="DK207" i="5"/>
  <c r="DK158" i="5"/>
  <c r="DK167" i="5" s="1"/>
  <c r="DK123" i="5"/>
  <c r="DK116" i="5"/>
  <c r="DK125" i="5" s="1"/>
  <c r="DI73" i="5"/>
  <c r="DI74" i="5" s="1"/>
  <c r="DI79" i="5"/>
  <c r="DI80" i="5"/>
  <c r="DK165" i="5"/>
  <c r="AI48" i="2" l="1"/>
  <c r="AV48" i="2"/>
  <c r="AW48" i="2" s="1"/>
  <c r="U109" i="2"/>
  <c r="R110" i="2" s="1"/>
  <c r="DL236" i="5"/>
  <c r="DL248" i="5" s="1"/>
  <c r="DL290" i="5"/>
  <c r="DL289" i="5"/>
  <c r="DK209" i="5"/>
  <c r="DF39" i="5"/>
  <c r="DL152" i="5"/>
  <c r="DL164" i="5" s="1"/>
  <c r="DG26" i="5"/>
  <c r="DL284" i="5"/>
  <c r="DM278" i="5" s="1"/>
  <c r="DL110" i="5"/>
  <c r="DL122" i="5" s="1"/>
  <c r="DL206" i="5"/>
  <c r="DL205" i="5"/>
  <c r="DL199" i="5"/>
  <c r="DI81" i="5"/>
  <c r="DI83" i="5"/>
  <c r="DJ68" i="5"/>
  <c r="AF49" i="2" l="1"/>
  <c r="T110" i="2"/>
  <c r="DL247" i="5"/>
  <c r="DL249" i="5" s="1"/>
  <c r="DL241" i="5"/>
  <c r="DL242" i="5" s="1"/>
  <c r="DL251" i="5" s="1"/>
  <c r="DL291" i="5"/>
  <c r="DL157" i="5"/>
  <c r="DL158" i="5" s="1"/>
  <c r="DL167" i="5" s="1"/>
  <c r="DL163" i="5"/>
  <c r="DL165" i="5" s="1"/>
  <c r="DL115" i="5"/>
  <c r="DL116" i="5" s="1"/>
  <c r="DM110" i="5" s="1"/>
  <c r="DL121" i="5"/>
  <c r="DL123" i="5" s="1"/>
  <c r="DL293" i="5"/>
  <c r="DG37" i="5"/>
  <c r="DG31" i="5"/>
  <c r="DG32" i="5" s="1"/>
  <c r="DG41" i="5" s="1"/>
  <c r="DG38" i="5"/>
  <c r="DL207" i="5"/>
  <c r="DL200" i="5"/>
  <c r="DL209" i="5" s="1"/>
  <c r="DM290" i="5"/>
  <c r="DM289" i="5"/>
  <c r="DM283" i="5"/>
  <c r="DJ80" i="5"/>
  <c r="DJ79" i="5"/>
  <c r="DJ73" i="5"/>
  <c r="DJ74" i="5" s="1"/>
  <c r="AI49" i="2" l="1"/>
  <c r="AT49" i="2"/>
  <c r="U110" i="2"/>
  <c r="R111" i="2" s="1"/>
  <c r="DM236" i="5"/>
  <c r="DM248" i="5" s="1"/>
  <c r="DM194" i="5"/>
  <c r="DM205" i="5" s="1"/>
  <c r="DM152" i="5"/>
  <c r="DM157" i="5" s="1"/>
  <c r="DL125" i="5"/>
  <c r="DG39" i="5"/>
  <c r="DM291" i="5"/>
  <c r="DH26" i="5"/>
  <c r="DM284" i="5"/>
  <c r="DM293" i="5" s="1"/>
  <c r="DJ83" i="5"/>
  <c r="DK68" i="5"/>
  <c r="DM115" i="5"/>
  <c r="DM121" i="5"/>
  <c r="DM122" i="5"/>
  <c r="DJ81" i="5"/>
  <c r="AF50" i="2" l="1"/>
  <c r="AT50" i="2" s="1"/>
  <c r="AF54" i="2"/>
  <c r="AT54" i="2" s="1"/>
  <c r="AF58" i="2"/>
  <c r="AT58" i="2" s="1"/>
  <c r="AF64" i="2"/>
  <c r="AT64" i="2" s="1"/>
  <c r="AF66" i="2"/>
  <c r="AT66" i="2" s="1"/>
  <c r="AF69" i="2"/>
  <c r="AT69" i="2" s="1"/>
  <c r="AF74" i="2"/>
  <c r="AT74" i="2" s="1"/>
  <c r="AF80" i="2"/>
  <c r="AT80" i="2" s="1"/>
  <c r="AF81" i="2"/>
  <c r="AT81" i="2" s="1"/>
  <c r="AF85" i="2"/>
  <c r="AT85" i="2" s="1"/>
  <c r="AF91" i="2"/>
  <c r="AT91" i="2" s="1"/>
  <c r="AF94" i="2"/>
  <c r="AT94" i="2" s="1"/>
  <c r="AF56" i="2"/>
  <c r="AT56" i="2" s="1"/>
  <c r="AF63" i="2"/>
  <c r="AT63" i="2" s="1"/>
  <c r="AF71" i="2"/>
  <c r="AT71" i="2" s="1"/>
  <c r="AF82" i="2"/>
  <c r="AT82" i="2" s="1"/>
  <c r="AF89" i="2"/>
  <c r="AT89" i="2" s="1"/>
  <c r="AF96" i="2"/>
  <c r="AT96" i="2" s="1"/>
  <c r="AF55" i="2"/>
  <c r="AT55" i="2" s="1"/>
  <c r="AF59" i="2"/>
  <c r="AT59" i="2" s="1"/>
  <c r="AF72" i="2"/>
  <c r="AT72" i="2" s="1"/>
  <c r="AF83" i="2"/>
  <c r="AT83" i="2" s="1"/>
  <c r="AF87" i="2"/>
  <c r="AT87" i="2" s="1"/>
  <c r="AF97" i="2"/>
  <c r="AF51" i="2"/>
  <c r="AT51" i="2" s="1"/>
  <c r="AF57" i="2"/>
  <c r="AT57" i="2" s="1"/>
  <c r="AF60" i="2"/>
  <c r="AT60" i="2" s="1"/>
  <c r="AF62" i="2"/>
  <c r="AT62" i="2" s="1"/>
  <c r="AF67" i="2"/>
  <c r="AT67" i="2" s="1"/>
  <c r="AF68" i="2"/>
  <c r="AT68" i="2" s="1"/>
  <c r="AF75" i="2"/>
  <c r="AT75" i="2" s="1"/>
  <c r="AF78" i="2"/>
  <c r="AT78" i="2" s="1"/>
  <c r="AF79" i="2"/>
  <c r="AT79" i="2" s="1"/>
  <c r="AF88" i="2"/>
  <c r="AT88" i="2" s="1"/>
  <c r="AF90" i="2"/>
  <c r="AT90" i="2" s="1"/>
  <c r="AF95" i="2"/>
  <c r="AT95" i="2" s="1"/>
  <c r="AF52" i="2"/>
  <c r="AT52" i="2" s="1"/>
  <c r="AF61" i="2"/>
  <c r="AT61" i="2" s="1"/>
  <c r="AF73" i="2"/>
  <c r="AT73" i="2" s="1"/>
  <c r="AF76" i="2"/>
  <c r="AT76" i="2" s="1"/>
  <c r="AF86" i="2"/>
  <c r="AT86" i="2" s="1"/>
  <c r="AF92" i="2"/>
  <c r="AT92" i="2" s="1"/>
  <c r="AF53" i="2"/>
  <c r="AT53" i="2" s="1"/>
  <c r="AF65" i="2"/>
  <c r="AT65" i="2" s="1"/>
  <c r="AF70" i="2"/>
  <c r="AT70" i="2" s="1"/>
  <c r="AF77" i="2"/>
  <c r="AT77" i="2" s="1"/>
  <c r="AF84" i="2"/>
  <c r="AT84" i="2" s="1"/>
  <c r="AF93" i="2"/>
  <c r="AT93" i="2" s="1"/>
  <c r="DM241" i="5"/>
  <c r="DM242" i="5" s="1"/>
  <c r="DM251" i="5" s="1"/>
  <c r="DM247" i="5"/>
  <c r="DM249" i="5" s="1"/>
  <c r="T111" i="2"/>
  <c r="DM199" i="5"/>
  <c r="DM200" i="5" s="1"/>
  <c r="DN194" i="5" s="1"/>
  <c r="DM206" i="5"/>
  <c r="DM207" i="5" s="1"/>
  <c r="DM164" i="5"/>
  <c r="DM163" i="5"/>
  <c r="DN278" i="5"/>
  <c r="DN289" i="5" s="1"/>
  <c r="DH31" i="5"/>
  <c r="DH32" i="5" s="1"/>
  <c r="DH41" i="5" s="1"/>
  <c r="DH38" i="5"/>
  <c r="DH37" i="5"/>
  <c r="DM158" i="5"/>
  <c r="DN152" i="5" s="1"/>
  <c r="DM116" i="5"/>
  <c r="DN110" i="5" s="1"/>
  <c r="DM123" i="5"/>
  <c r="DK80" i="5"/>
  <c r="DK79" i="5"/>
  <c r="DK73" i="5"/>
  <c r="AT97" i="2" l="1"/>
  <c r="AH97" i="2"/>
  <c r="DM165" i="5"/>
  <c r="U111" i="2"/>
  <c r="R112" i="2" s="1"/>
  <c r="DM125" i="5"/>
  <c r="DN290" i="5"/>
  <c r="DN291" i="5" s="1"/>
  <c r="DM209" i="5"/>
  <c r="DM167" i="5"/>
  <c r="DN283" i="5"/>
  <c r="DN284" i="5" s="1"/>
  <c r="DN293" i="5" s="1"/>
  <c r="DN236" i="5"/>
  <c r="DN248" i="5" s="1"/>
  <c r="DH39" i="5"/>
  <c r="DI26" i="5"/>
  <c r="DK81" i="5"/>
  <c r="DN164" i="5"/>
  <c r="DN163" i="5"/>
  <c r="DN157" i="5"/>
  <c r="DN122" i="5"/>
  <c r="DN121" i="5"/>
  <c r="DN115" i="5"/>
  <c r="DN199" i="5"/>
  <c r="DN206" i="5"/>
  <c r="DN205" i="5"/>
  <c r="DK74" i="5"/>
  <c r="AV97" i="2" l="1"/>
  <c r="AW97" i="2" s="1"/>
  <c r="AI97" i="2"/>
  <c r="AF98" i="2" s="1"/>
  <c r="T112" i="2"/>
  <c r="DN241" i="5"/>
  <c r="DN242" i="5" s="1"/>
  <c r="DN251" i="5" s="1"/>
  <c r="DN247" i="5"/>
  <c r="DN249" i="5" s="1"/>
  <c r="DO278" i="5"/>
  <c r="DO283" i="5" s="1"/>
  <c r="DI38" i="5"/>
  <c r="DI37" i="5"/>
  <c r="DI31" i="5"/>
  <c r="DI32" i="5" s="1"/>
  <c r="DI41" i="5" s="1"/>
  <c r="DN165" i="5"/>
  <c r="DN207" i="5"/>
  <c r="DN200" i="5"/>
  <c r="DN209" i="5" s="1"/>
  <c r="DN158" i="5"/>
  <c r="DN167" i="5" s="1"/>
  <c r="DN116" i="5"/>
  <c r="DN125" i="5" s="1"/>
  <c r="DK83" i="5"/>
  <c r="DL68" i="5"/>
  <c r="DN123" i="5"/>
  <c r="AT98" i="2" l="1"/>
  <c r="AH98" i="2"/>
  <c r="U112" i="2"/>
  <c r="R113" i="2" s="1"/>
  <c r="DO289" i="5"/>
  <c r="DO194" i="5"/>
  <c r="DO205" i="5" s="1"/>
  <c r="DO290" i="5"/>
  <c r="DO152" i="5"/>
  <c r="DO157" i="5" s="1"/>
  <c r="DO110" i="5"/>
  <c r="DO122" i="5" s="1"/>
  <c r="DO236" i="5"/>
  <c r="DO241" i="5" s="1"/>
  <c r="DJ26" i="5"/>
  <c r="DO284" i="5"/>
  <c r="DO293" i="5" s="1"/>
  <c r="DI39" i="5"/>
  <c r="DL73" i="5"/>
  <c r="DL80" i="5"/>
  <c r="DL79" i="5"/>
  <c r="AV98" i="2" l="1"/>
  <c r="AW98" i="2" s="1"/>
  <c r="AI98" i="2"/>
  <c r="AF99" i="2" s="1"/>
  <c r="DO206" i="5"/>
  <c r="DO115" i="5"/>
  <c r="DO116" i="5" s="1"/>
  <c r="DO125" i="5" s="1"/>
  <c r="T113" i="2"/>
  <c r="DO163" i="5"/>
  <c r="DO164" i="5"/>
  <c r="DO199" i="5"/>
  <c r="DO200" i="5" s="1"/>
  <c r="DO209" i="5" s="1"/>
  <c r="DO291" i="5"/>
  <c r="DO121" i="5"/>
  <c r="DO123" i="5" s="1"/>
  <c r="DO247" i="5"/>
  <c r="DO248" i="5"/>
  <c r="DP278" i="5"/>
  <c r="DP283" i="5" s="1"/>
  <c r="DP284" i="5" s="1"/>
  <c r="DJ37" i="5"/>
  <c r="DJ31" i="5"/>
  <c r="DJ32" i="5" s="1"/>
  <c r="DJ41" i="5" s="1"/>
  <c r="DJ38" i="5"/>
  <c r="DO242" i="5"/>
  <c r="DO251" i="5" s="1"/>
  <c r="DO158" i="5"/>
  <c r="DO167" i="5" s="1"/>
  <c r="DO207" i="5"/>
  <c r="DL74" i="5"/>
  <c r="DL81" i="5"/>
  <c r="DO165" i="5" l="1"/>
  <c r="AT99" i="2"/>
  <c r="AH99" i="2"/>
  <c r="U113" i="2"/>
  <c r="R114" i="2" s="1"/>
  <c r="DO249" i="5"/>
  <c r="DP236" i="5"/>
  <c r="DP248" i="5" s="1"/>
  <c r="DP290" i="5"/>
  <c r="DP289" i="5"/>
  <c r="DP110" i="5"/>
  <c r="DP122" i="5" s="1"/>
  <c r="DP152" i="5"/>
  <c r="DP164" i="5" s="1"/>
  <c r="DP194" i="5"/>
  <c r="DP206" i="5" s="1"/>
  <c r="DK26" i="5"/>
  <c r="DJ39" i="5"/>
  <c r="DL83" i="5"/>
  <c r="DM68" i="5"/>
  <c r="DP293" i="5"/>
  <c r="DQ278" i="5"/>
  <c r="AV99" i="2" l="1"/>
  <c r="AW99" i="2" s="1"/>
  <c r="AI99" i="2"/>
  <c r="AF100" i="2" s="1"/>
  <c r="DP241" i="5"/>
  <c r="DP242" i="5" s="1"/>
  <c r="DQ236" i="5" s="1"/>
  <c r="DP247" i="5"/>
  <c r="DP249" i="5" s="1"/>
  <c r="DP121" i="5"/>
  <c r="DP123" i="5" s="1"/>
  <c r="DP115" i="5"/>
  <c r="DP116" i="5" s="1"/>
  <c r="DP125" i="5" s="1"/>
  <c r="T114" i="2"/>
  <c r="DP291" i="5"/>
  <c r="DP199" i="5"/>
  <c r="DP200" i="5" s="1"/>
  <c r="DQ194" i="5" s="1"/>
  <c r="DP205" i="5"/>
  <c r="DP207" i="5" s="1"/>
  <c r="DP163" i="5"/>
  <c r="DP165" i="5" s="1"/>
  <c r="DP157" i="5"/>
  <c r="DP158" i="5" s="1"/>
  <c r="DQ152" i="5" s="1"/>
  <c r="DK31" i="5"/>
  <c r="DK37" i="5"/>
  <c r="DK38" i="5"/>
  <c r="DM73" i="5"/>
  <c r="DM80" i="5"/>
  <c r="DM79" i="5"/>
  <c r="DQ290" i="5"/>
  <c r="DQ289" i="5"/>
  <c r="DQ283" i="5"/>
  <c r="DQ284" i="5" s="1"/>
  <c r="AT100" i="2" l="1"/>
  <c r="AH100" i="2"/>
  <c r="DP251" i="5"/>
  <c r="DQ110" i="5"/>
  <c r="DQ115" i="5" s="1"/>
  <c r="DQ116" i="5" s="1"/>
  <c r="U114" i="2"/>
  <c r="R115" i="2" s="1"/>
  <c r="DP209" i="5"/>
  <c r="DP167" i="5"/>
  <c r="DK32" i="5"/>
  <c r="DK41" i="5" s="1"/>
  <c r="DK39" i="5"/>
  <c r="DQ291" i="5"/>
  <c r="DQ206" i="5"/>
  <c r="DQ205" i="5"/>
  <c r="DQ199" i="5"/>
  <c r="DQ200" i="5" s="1"/>
  <c r="DM74" i="5"/>
  <c r="DQ248" i="5"/>
  <c r="DQ247" i="5"/>
  <c r="DQ241" i="5"/>
  <c r="DQ242" i="5" s="1"/>
  <c r="DQ157" i="5"/>
  <c r="DQ158" i="5" s="1"/>
  <c r="DQ163" i="5"/>
  <c r="DQ164" i="5"/>
  <c r="DQ293" i="5"/>
  <c r="DR278" i="5"/>
  <c r="DM81" i="5"/>
  <c r="AV100" i="2" l="1"/>
  <c r="AW100" i="2" s="1"/>
  <c r="AI100" i="2"/>
  <c r="AF101" i="2" s="1"/>
  <c r="DQ207" i="5"/>
  <c r="DQ121" i="5"/>
  <c r="DQ122" i="5"/>
  <c r="T115" i="2"/>
  <c r="DL26" i="5"/>
  <c r="DQ165" i="5"/>
  <c r="DQ125" i="5"/>
  <c r="DR110" i="5"/>
  <c r="DM83" i="5"/>
  <c r="DN68" i="5"/>
  <c r="DQ209" i="5"/>
  <c r="DR194" i="5"/>
  <c r="DQ167" i="5"/>
  <c r="DR152" i="5"/>
  <c r="DQ251" i="5"/>
  <c r="DR236" i="5"/>
  <c r="DR290" i="5"/>
  <c r="DR289" i="5"/>
  <c r="DR283" i="5"/>
  <c r="DR284" i="5" s="1"/>
  <c r="DQ249" i="5"/>
  <c r="AT101" i="2" l="1"/>
  <c r="AH101" i="2"/>
  <c r="DQ123" i="5"/>
  <c r="U115" i="2"/>
  <c r="R116" i="2" s="1"/>
  <c r="DR291" i="5"/>
  <c r="DL31" i="5"/>
  <c r="DL37" i="5"/>
  <c r="DL38" i="5"/>
  <c r="DR164" i="5"/>
  <c r="DR163" i="5"/>
  <c r="DR157" i="5"/>
  <c r="DR158" i="5" s="1"/>
  <c r="DN80" i="5"/>
  <c r="DN79" i="5"/>
  <c r="DN73" i="5"/>
  <c r="DR199" i="5"/>
  <c r="DR200" i="5" s="1"/>
  <c r="DR205" i="5"/>
  <c r="DR206" i="5"/>
  <c r="DR122" i="5"/>
  <c r="DR121" i="5"/>
  <c r="DR115" i="5"/>
  <c r="DR116" i="5" s="1"/>
  <c r="DR248" i="5"/>
  <c r="DR247" i="5"/>
  <c r="DR249" i="5" s="1"/>
  <c r="DR241" i="5"/>
  <c r="DR242" i="5" s="1"/>
  <c r="DR293" i="5"/>
  <c r="DS278" i="5"/>
  <c r="AV101" i="2" l="1"/>
  <c r="AW101" i="2" s="1"/>
  <c r="AI101" i="2"/>
  <c r="AF102" i="2" s="1"/>
  <c r="T116" i="2"/>
  <c r="DL32" i="5"/>
  <c r="DL41" i="5" s="1"/>
  <c r="DR165" i="5"/>
  <c r="DL39" i="5"/>
  <c r="DR123" i="5"/>
  <c r="DR209" i="5"/>
  <c r="DS194" i="5"/>
  <c r="DR167" i="5"/>
  <c r="DS152" i="5"/>
  <c r="DS283" i="5"/>
  <c r="DS284" i="5" s="1"/>
  <c r="DS290" i="5"/>
  <c r="DS289" i="5"/>
  <c r="DN74" i="5"/>
  <c r="DR251" i="5"/>
  <c r="DS236" i="5"/>
  <c r="DR125" i="5"/>
  <c r="DS110" i="5"/>
  <c r="DR207" i="5"/>
  <c r="DN81" i="5"/>
  <c r="AT102" i="2" l="1"/>
  <c r="AH102" i="2"/>
  <c r="U116" i="2"/>
  <c r="R117" i="2" s="1"/>
  <c r="DS291" i="5"/>
  <c r="DM26" i="5"/>
  <c r="DN83" i="5"/>
  <c r="DO68" i="5"/>
  <c r="DS164" i="5"/>
  <c r="DS163" i="5"/>
  <c r="DS157" i="5"/>
  <c r="DS158" i="5" s="1"/>
  <c r="DS241" i="5"/>
  <c r="DS242" i="5" s="1"/>
  <c r="DS248" i="5"/>
  <c r="DS247" i="5"/>
  <c r="DS199" i="5"/>
  <c r="DS200" i="5" s="1"/>
  <c r="DS205" i="5"/>
  <c r="DS206" i="5"/>
  <c r="DS122" i="5"/>
  <c r="DS121" i="5"/>
  <c r="DS115" i="5"/>
  <c r="DS116" i="5" s="1"/>
  <c r="DT110" i="5" s="1"/>
  <c r="DS293" i="5"/>
  <c r="DT278" i="5"/>
  <c r="AV102" i="2" l="1"/>
  <c r="AW102" i="2" s="1"/>
  <c r="AI102" i="2"/>
  <c r="AF103" i="2" s="1"/>
  <c r="T117" i="2"/>
  <c r="DM37" i="5"/>
  <c r="DM31" i="5"/>
  <c r="DM38" i="5"/>
  <c r="DS249" i="5"/>
  <c r="DS207" i="5"/>
  <c r="DS165" i="5"/>
  <c r="DT283" i="5"/>
  <c r="DT290" i="5"/>
  <c r="DT289" i="5"/>
  <c r="DS125" i="5"/>
  <c r="DS251" i="5"/>
  <c r="DT236" i="5"/>
  <c r="DO80" i="5"/>
  <c r="DO79" i="5"/>
  <c r="DO73" i="5"/>
  <c r="DS123" i="5"/>
  <c r="DS209" i="5"/>
  <c r="DT194" i="5"/>
  <c r="DS167" i="5"/>
  <c r="DT152" i="5"/>
  <c r="AT103" i="2" l="1"/>
  <c r="AH103" i="2"/>
  <c r="U117" i="2"/>
  <c r="R118" i="2" s="1"/>
  <c r="DM32" i="5"/>
  <c r="DM41" i="5" s="1"/>
  <c r="DT284" i="5"/>
  <c r="N283" i="5"/>
  <c r="N290" i="5"/>
  <c r="DT291" i="5"/>
  <c r="N289" i="5"/>
  <c r="DM39" i="5"/>
  <c r="DT157" i="5"/>
  <c r="DT164" i="5"/>
  <c r="DT163" i="5"/>
  <c r="DT248" i="5"/>
  <c r="DT247" i="5"/>
  <c r="DT241" i="5"/>
  <c r="DT206" i="5"/>
  <c r="DT205" i="5"/>
  <c r="DT199" i="5"/>
  <c r="DO74" i="5"/>
  <c r="DO81" i="5"/>
  <c r="DT115" i="5"/>
  <c r="DT121" i="5"/>
  <c r="DT122" i="5"/>
  <c r="AV103" i="2" l="1"/>
  <c r="AW103" i="2" s="1"/>
  <c r="AI103" i="2"/>
  <c r="AF104" i="2" s="1"/>
  <c r="T118" i="2"/>
  <c r="DT293" i="5"/>
  <c r="DU278" i="5"/>
  <c r="DU283" i="5" s="1"/>
  <c r="DU284" i="5" s="1"/>
  <c r="DT249" i="5"/>
  <c r="N247" i="5"/>
  <c r="DT242" i="5"/>
  <c r="N241" i="5"/>
  <c r="N248" i="5"/>
  <c r="N284" i="5"/>
  <c r="N293" i="5" s="1"/>
  <c r="N291" i="5"/>
  <c r="DN26" i="5"/>
  <c r="DT200" i="5"/>
  <c r="N199" i="5"/>
  <c r="DT207" i="5"/>
  <c r="N205" i="5"/>
  <c r="N206" i="5"/>
  <c r="DT165" i="5"/>
  <c r="N163" i="5"/>
  <c r="N164" i="5"/>
  <c r="DT158" i="5"/>
  <c r="N157" i="5"/>
  <c r="N121" i="5"/>
  <c r="DT116" i="5"/>
  <c r="N115" i="5"/>
  <c r="N122" i="5"/>
  <c r="DT123" i="5"/>
  <c r="DO83" i="5"/>
  <c r="DP68" i="5"/>
  <c r="AH104" i="2" l="1"/>
  <c r="AT104" i="2"/>
  <c r="U118" i="2"/>
  <c r="R119" i="2" s="1"/>
  <c r="DU110" i="5"/>
  <c r="DU115" i="5" s="1"/>
  <c r="DU152" i="5"/>
  <c r="DU157" i="5" s="1"/>
  <c r="DU158" i="5" s="1"/>
  <c r="DV152" i="5" s="1"/>
  <c r="DU194" i="5"/>
  <c r="DU199" i="5" s="1"/>
  <c r="DU236" i="5"/>
  <c r="DU241" i="5" s="1"/>
  <c r="DT251" i="5"/>
  <c r="DU293" i="5"/>
  <c r="DV278" i="5"/>
  <c r="DU290" i="5"/>
  <c r="DU289" i="5"/>
  <c r="DT209" i="5"/>
  <c r="DT167" i="5"/>
  <c r="DT125" i="5"/>
  <c r="N242" i="5"/>
  <c r="N251" i="5" s="1"/>
  <c r="N249" i="5"/>
  <c r="DN37" i="5"/>
  <c r="DN31" i="5"/>
  <c r="DN38" i="5"/>
  <c r="N200" i="5"/>
  <c r="N209" i="5" s="1"/>
  <c r="N207" i="5"/>
  <c r="N158" i="5"/>
  <c r="N167" i="5" s="1"/>
  <c r="N165" i="5"/>
  <c r="N116" i="5"/>
  <c r="N125" i="5" s="1"/>
  <c r="N123" i="5"/>
  <c r="DP73" i="5"/>
  <c r="DP74" i="5" s="1"/>
  <c r="DP79" i="5"/>
  <c r="DP80" i="5"/>
  <c r="AV104" i="2" l="1"/>
  <c r="AW104" i="2" s="1"/>
  <c r="AI104" i="2"/>
  <c r="AF105" i="2" s="1"/>
  <c r="DV283" i="5"/>
  <c r="DV284" i="5" s="1"/>
  <c r="DV293" i="5" s="1"/>
  <c r="DV290" i="5"/>
  <c r="O290" i="5" s="1"/>
  <c r="DV289" i="5"/>
  <c r="O289" i="5" s="1"/>
  <c r="DV157" i="5"/>
  <c r="DV158" i="5" s="1"/>
  <c r="DW152" i="5" s="1"/>
  <c r="DW157" i="5" s="1"/>
  <c r="DW158" i="5" s="1"/>
  <c r="DV164" i="5"/>
  <c r="DV163" i="5"/>
  <c r="T119" i="2"/>
  <c r="DU116" i="5"/>
  <c r="DU121" i="5"/>
  <c r="DU122" i="5"/>
  <c r="DU167" i="5"/>
  <c r="DU163" i="5"/>
  <c r="DU164" i="5"/>
  <c r="DU200" i="5"/>
  <c r="DU206" i="5"/>
  <c r="DU205" i="5"/>
  <c r="DU242" i="5"/>
  <c r="DU247" i="5"/>
  <c r="DU248" i="5"/>
  <c r="DU291" i="5"/>
  <c r="DN32" i="5"/>
  <c r="DN41" i="5" s="1"/>
  <c r="DN39" i="5"/>
  <c r="DP83" i="5"/>
  <c r="DQ68" i="5"/>
  <c r="DP81" i="5"/>
  <c r="DW278" i="5" l="1"/>
  <c r="DW289" i="5" s="1"/>
  <c r="AT105" i="2"/>
  <c r="AH105" i="2"/>
  <c r="DV165" i="5"/>
  <c r="O283" i="5"/>
  <c r="O284" i="5" s="1"/>
  <c r="O293" i="5" s="1"/>
  <c r="O164" i="5"/>
  <c r="DV167" i="5"/>
  <c r="O157" i="5"/>
  <c r="O158" i="5" s="1"/>
  <c r="O167" i="5" s="1"/>
  <c r="DW283" i="5"/>
  <c r="DW284" i="5" s="1"/>
  <c r="DW290" i="5"/>
  <c r="U119" i="2"/>
  <c r="R120" i="2" s="1"/>
  <c r="DV110" i="5"/>
  <c r="DU125" i="5"/>
  <c r="DU123" i="5"/>
  <c r="DU165" i="5"/>
  <c r="O163" i="5"/>
  <c r="DW163" i="5"/>
  <c r="DW164" i="5"/>
  <c r="DV194" i="5"/>
  <c r="DU209" i="5"/>
  <c r="DU207" i="5"/>
  <c r="DV236" i="5"/>
  <c r="DU251" i="5"/>
  <c r="DU249" i="5"/>
  <c r="O291" i="5"/>
  <c r="DV291" i="5"/>
  <c r="DO26" i="5"/>
  <c r="DQ73" i="5"/>
  <c r="DQ74" i="5" s="1"/>
  <c r="DQ79" i="5"/>
  <c r="DQ80" i="5"/>
  <c r="AV105" i="2" l="1"/>
  <c r="AW105" i="2" s="1"/>
  <c r="AI105" i="2"/>
  <c r="AF106" i="2" s="1"/>
  <c r="DW291" i="5"/>
  <c r="DV248" i="5"/>
  <c r="DV247" i="5"/>
  <c r="DV206" i="5"/>
  <c r="DV205" i="5"/>
  <c r="DV121" i="5"/>
  <c r="DV122" i="5"/>
  <c r="O122" i="5" s="1"/>
  <c r="T120" i="2"/>
  <c r="DV115" i="5"/>
  <c r="DW165" i="5"/>
  <c r="O165" i="5"/>
  <c r="DV199" i="5"/>
  <c r="DV200" i="5" s="1"/>
  <c r="O206" i="5"/>
  <c r="DV241" i="5"/>
  <c r="O248" i="5"/>
  <c r="DW293" i="5"/>
  <c r="DX278" i="5"/>
  <c r="DO37" i="5"/>
  <c r="DO31" i="5"/>
  <c r="DO38" i="5"/>
  <c r="DQ81" i="5"/>
  <c r="DQ83" i="5"/>
  <c r="DR68" i="5"/>
  <c r="AT106" i="2" l="1"/>
  <c r="AH106" i="2"/>
  <c r="U120" i="2"/>
  <c r="R121" i="2" s="1"/>
  <c r="DV123" i="5"/>
  <c r="O121" i="5"/>
  <c r="O123" i="5" s="1"/>
  <c r="DV116" i="5"/>
  <c r="O115" i="5"/>
  <c r="O116" i="5" s="1"/>
  <c r="O125" i="5" s="1"/>
  <c r="DW167" i="5"/>
  <c r="DX152" i="5"/>
  <c r="DV207" i="5"/>
  <c r="O205" i="5"/>
  <c r="O207" i="5" s="1"/>
  <c r="O199" i="5"/>
  <c r="O200" i="5" s="1"/>
  <c r="O209" i="5" s="1"/>
  <c r="DV249" i="5"/>
  <c r="O247" i="5"/>
  <c r="O249" i="5" s="1"/>
  <c r="DV242" i="5"/>
  <c r="O241" i="5"/>
  <c r="O242" i="5" s="1"/>
  <c r="O251" i="5" s="1"/>
  <c r="DX290" i="5"/>
  <c r="DX283" i="5"/>
  <c r="DX284" i="5" s="1"/>
  <c r="DX289" i="5"/>
  <c r="DO32" i="5"/>
  <c r="DO41" i="5" s="1"/>
  <c r="DP26" i="5"/>
  <c r="DO39" i="5"/>
  <c r="DR80" i="5"/>
  <c r="DR79" i="5"/>
  <c r="DR73" i="5"/>
  <c r="DR74" i="5" s="1"/>
  <c r="AV106" i="2" l="1"/>
  <c r="AW106" i="2" s="1"/>
  <c r="AI106" i="2"/>
  <c r="AF107" i="2" s="1"/>
  <c r="T121" i="2"/>
  <c r="DV125" i="5"/>
  <c r="DW110" i="5"/>
  <c r="DX164" i="5"/>
  <c r="DX163" i="5"/>
  <c r="DX157" i="5"/>
  <c r="DX158" i="5" s="1"/>
  <c r="DW194" i="5"/>
  <c r="DV209" i="5"/>
  <c r="DV251" i="5"/>
  <c r="DW236" i="5"/>
  <c r="DX291" i="5"/>
  <c r="DR81" i="5"/>
  <c r="DP38" i="5"/>
  <c r="DP37" i="5"/>
  <c r="DP31" i="5"/>
  <c r="DP32" i="5" s="1"/>
  <c r="DP41" i="5" s="1"/>
  <c r="DR83" i="5"/>
  <c r="DS68" i="5"/>
  <c r="AT107" i="2" l="1"/>
  <c r="AH107" i="2"/>
  <c r="U121" i="2"/>
  <c r="R122" i="2" s="1"/>
  <c r="DW115" i="5"/>
  <c r="DW116" i="5" s="1"/>
  <c r="DW122" i="5"/>
  <c r="DW121" i="5"/>
  <c r="DX165" i="5"/>
  <c r="DW199" i="5"/>
  <c r="DW200" i="5" s="1"/>
  <c r="DW205" i="5"/>
  <c r="DW206" i="5"/>
  <c r="DW241" i="5"/>
  <c r="DW242" i="5" s="1"/>
  <c r="DW248" i="5"/>
  <c r="DW247" i="5"/>
  <c r="DX293" i="5"/>
  <c r="DY278" i="5"/>
  <c r="DP39" i="5"/>
  <c r="DQ26" i="5"/>
  <c r="DS80" i="5"/>
  <c r="DS79" i="5"/>
  <c r="DS73" i="5"/>
  <c r="DS74" i="5" s="1"/>
  <c r="AV107" i="2" l="1"/>
  <c r="AW107" i="2" s="1"/>
  <c r="AI107" i="2"/>
  <c r="AF108" i="2" s="1"/>
  <c r="DW123" i="5"/>
  <c r="DW249" i="5"/>
  <c r="T122" i="2"/>
  <c r="DW125" i="5"/>
  <c r="DX110" i="5"/>
  <c r="DX167" i="5"/>
  <c r="DY152" i="5"/>
  <c r="DW207" i="5"/>
  <c r="DW209" i="5"/>
  <c r="DX194" i="5"/>
  <c r="DW251" i="5"/>
  <c r="DX236" i="5"/>
  <c r="DY283" i="5"/>
  <c r="DY284" i="5" s="1"/>
  <c r="DY289" i="5"/>
  <c r="DY290" i="5"/>
  <c r="DS81" i="5"/>
  <c r="DQ37" i="5"/>
  <c r="DQ31" i="5"/>
  <c r="DQ32" i="5" s="1"/>
  <c r="DQ41" i="5" s="1"/>
  <c r="DQ38" i="5"/>
  <c r="DS83" i="5"/>
  <c r="DT68" i="5"/>
  <c r="AT108" i="2" l="1"/>
  <c r="AH108" i="2"/>
  <c r="U122" i="2"/>
  <c r="R123" i="2" s="1"/>
  <c r="DX115" i="5"/>
  <c r="DX116" i="5" s="1"/>
  <c r="DX122" i="5"/>
  <c r="DX121" i="5"/>
  <c r="DY164" i="5"/>
  <c r="DY157" i="5"/>
  <c r="DY158" i="5" s="1"/>
  <c r="DY163" i="5"/>
  <c r="DX205" i="5"/>
  <c r="DX206" i="5"/>
  <c r="DX199" i="5"/>
  <c r="DX200" i="5" s="1"/>
  <c r="DX241" i="5"/>
  <c r="DX242" i="5" s="1"/>
  <c r="DX248" i="5"/>
  <c r="DX247" i="5"/>
  <c r="DY291" i="5"/>
  <c r="DR26" i="5"/>
  <c r="DQ39" i="5"/>
  <c r="DT73" i="5"/>
  <c r="DT80" i="5"/>
  <c r="DT79" i="5"/>
  <c r="AV108" i="2" l="1"/>
  <c r="AW108" i="2" s="1"/>
  <c r="AI108" i="2"/>
  <c r="AF109" i="2" s="1"/>
  <c r="DX123" i="5"/>
  <c r="DX249" i="5"/>
  <c r="T123" i="2"/>
  <c r="DX125" i="5"/>
  <c r="DY110" i="5"/>
  <c r="DY165" i="5"/>
  <c r="DY194" i="5"/>
  <c r="DX209" i="5"/>
  <c r="DX207" i="5"/>
  <c r="DX251" i="5"/>
  <c r="DY236" i="5"/>
  <c r="DZ278" i="5"/>
  <c r="DY293" i="5"/>
  <c r="DR37" i="5"/>
  <c r="DR31" i="5"/>
  <c r="DR32" i="5" s="1"/>
  <c r="DR41" i="5" s="1"/>
  <c r="DR38" i="5"/>
  <c r="N80" i="5"/>
  <c r="N79" i="5"/>
  <c r="DT74" i="5"/>
  <c r="DU68" i="5" s="1"/>
  <c r="DU26" i="5" s="1"/>
  <c r="N73" i="5"/>
  <c r="DT81" i="5"/>
  <c r="AT109" i="2" l="1"/>
  <c r="AH109" i="2"/>
  <c r="DU31" i="5"/>
  <c r="DU38" i="5"/>
  <c r="DU37" i="5"/>
  <c r="U123" i="2"/>
  <c r="R124" i="2" s="1"/>
  <c r="DU73" i="5"/>
  <c r="DU74" i="5" s="1"/>
  <c r="DV68" i="5" s="1"/>
  <c r="DU79" i="5"/>
  <c r="DU80" i="5"/>
  <c r="DY115" i="5"/>
  <c r="DY116" i="5" s="1"/>
  <c r="DZ110" i="5" s="1"/>
  <c r="DY121" i="5"/>
  <c r="DY122" i="5"/>
  <c r="DZ152" i="5"/>
  <c r="DY167" i="5"/>
  <c r="DY206" i="5"/>
  <c r="DY199" i="5"/>
  <c r="DY200" i="5" s="1"/>
  <c r="DZ194" i="5" s="1"/>
  <c r="DY205" i="5"/>
  <c r="DY241" i="5"/>
  <c r="DY242" i="5" s="1"/>
  <c r="DY251" i="5" s="1"/>
  <c r="DY247" i="5"/>
  <c r="DY248" i="5"/>
  <c r="DZ290" i="5"/>
  <c r="DZ283" i="5"/>
  <c r="DZ284" i="5" s="1"/>
  <c r="DZ289" i="5"/>
  <c r="DR39" i="5"/>
  <c r="DS26" i="5"/>
  <c r="N38" i="5"/>
  <c r="N81" i="5"/>
  <c r="N37" i="5"/>
  <c r="DT83" i="5"/>
  <c r="N74" i="5"/>
  <c r="N83" i="5" s="1"/>
  <c r="AV109" i="2" l="1"/>
  <c r="AW109" i="2" s="1"/>
  <c r="AI109" i="2"/>
  <c r="AF110" i="2" s="1"/>
  <c r="DY207" i="5"/>
  <c r="DY125" i="5"/>
  <c r="DY209" i="5"/>
  <c r="DU39" i="5"/>
  <c r="DV26" i="5"/>
  <c r="DV31" i="5" s="1"/>
  <c r="DV80" i="5"/>
  <c r="O80" i="5" s="1"/>
  <c r="DV79" i="5"/>
  <c r="O79" i="5" s="1"/>
  <c r="DZ236" i="5"/>
  <c r="DZ241" i="5" s="1"/>
  <c r="DZ242" i="5" s="1"/>
  <c r="T124" i="2"/>
  <c r="DU81" i="5"/>
  <c r="DV73" i="5"/>
  <c r="DV74" i="5" s="1"/>
  <c r="DY123" i="5"/>
  <c r="DZ121" i="5"/>
  <c r="DZ115" i="5"/>
  <c r="DZ116" i="5" s="1"/>
  <c r="DZ122" i="5"/>
  <c r="DZ163" i="5"/>
  <c r="DZ164" i="5"/>
  <c r="DZ157" i="5"/>
  <c r="DZ158" i="5" s="1"/>
  <c r="DZ199" i="5"/>
  <c r="DZ200" i="5" s="1"/>
  <c r="DZ206" i="5"/>
  <c r="DZ205" i="5"/>
  <c r="DY249" i="5"/>
  <c r="DZ291" i="5"/>
  <c r="DS31" i="5"/>
  <c r="DS38" i="5"/>
  <c r="DS37" i="5"/>
  <c r="N39" i="5"/>
  <c r="DU83" i="5"/>
  <c r="AT110" i="2" l="1"/>
  <c r="AH110" i="2"/>
  <c r="O73" i="5"/>
  <c r="O74" i="5" s="1"/>
  <c r="DV38" i="5"/>
  <c r="DV37" i="5"/>
  <c r="DZ247" i="5"/>
  <c r="DZ248" i="5"/>
  <c r="U124" i="2"/>
  <c r="R125" i="2" s="1"/>
  <c r="O81" i="5"/>
  <c r="DV81" i="5"/>
  <c r="DV83" i="5"/>
  <c r="DW68" i="5"/>
  <c r="DW26" i="5" s="1"/>
  <c r="DW31" i="5" s="1"/>
  <c r="DZ123" i="5"/>
  <c r="DZ165" i="5"/>
  <c r="DZ207" i="5"/>
  <c r="DZ293" i="5"/>
  <c r="EA278" i="5"/>
  <c r="DS32" i="5"/>
  <c r="DS41" i="5" s="1"/>
  <c r="DT26" i="5"/>
  <c r="DS39" i="5"/>
  <c r="AV110" i="2" l="1"/>
  <c r="AW110" i="2" s="1"/>
  <c r="AI110" i="2"/>
  <c r="AF111" i="2" s="1"/>
  <c r="DZ249" i="5"/>
  <c r="DV39" i="5"/>
  <c r="T125" i="2"/>
  <c r="DW73" i="5"/>
  <c r="DW74" i="5" s="1"/>
  <c r="DW80" i="5"/>
  <c r="DW79" i="5"/>
  <c r="O83" i="5"/>
  <c r="EA110" i="5"/>
  <c r="DZ125" i="5"/>
  <c r="EA152" i="5"/>
  <c r="DZ167" i="5"/>
  <c r="DZ209" i="5"/>
  <c r="EA194" i="5"/>
  <c r="DZ251" i="5"/>
  <c r="EA236" i="5"/>
  <c r="EA283" i="5"/>
  <c r="EA284" i="5" s="1"/>
  <c r="EA290" i="5"/>
  <c r="EA289" i="5"/>
  <c r="DT38" i="5"/>
  <c r="O38" i="5" s="1"/>
  <c r="DT37" i="5"/>
  <c r="DT31" i="5"/>
  <c r="AT111" i="2" l="1"/>
  <c r="AH111" i="2"/>
  <c r="U125" i="2"/>
  <c r="R126" i="2" s="1"/>
  <c r="DW38" i="5"/>
  <c r="DW37" i="5"/>
  <c r="DW32" i="5"/>
  <c r="DW41" i="5" s="1"/>
  <c r="DW81" i="5"/>
  <c r="EA122" i="5"/>
  <c r="EA115" i="5"/>
  <c r="EA116" i="5" s="1"/>
  <c r="EA121" i="5"/>
  <c r="EA164" i="5"/>
  <c r="EA163" i="5"/>
  <c r="EA157" i="5"/>
  <c r="EA158" i="5" s="1"/>
  <c r="EA206" i="5"/>
  <c r="EA205" i="5"/>
  <c r="EA199" i="5"/>
  <c r="EA200" i="5" s="1"/>
  <c r="EA241" i="5"/>
  <c r="EA242" i="5" s="1"/>
  <c r="EA248" i="5"/>
  <c r="EA247" i="5"/>
  <c r="EA291" i="5"/>
  <c r="N31" i="5"/>
  <c r="N32" i="5" s="1"/>
  <c r="O31" i="5"/>
  <c r="DT32" i="5"/>
  <c r="DT39" i="5"/>
  <c r="O37" i="5"/>
  <c r="AV111" i="2" l="1"/>
  <c r="AW111" i="2" s="1"/>
  <c r="AI111" i="2"/>
  <c r="AF112" i="2" s="1"/>
  <c r="EA207" i="5"/>
  <c r="DW39" i="5"/>
  <c r="T126" i="2"/>
  <c r="DW83" i="5"/>
  <c r="DX68" i="5"/>
  <c r="EA123" i="5"/>
  <c r="EA165" i="5"/>
  <c r="EA249" i="5"/>
  <c r="EA293" i="5"/>
  <c r="EB278" i="5"/>
  <c r="O32" i="5"/>
  <c r="N41" i="5"/>
  <c r="DU32" i="5"/>
  <c r="DT41" i="5"/>
  <c r="O39" i="5"/>
  <c r="AH112" i="2" l="1"/>
  <c r="AT112" i="2"/>
  <c r="U126" i="2"/>
  <c r="R127" i="2" s="1"/>
  <c r="DX73" i="5"/>
  <c r="DX74" i="5" s="1"/>
  <c r="DX79" i="5"/>
  <c r="DX80" i="5"/>
  <c r="DX26" i="5"/>
  <c r="EB110" i="5"/>
  <c r="EA125" i="5"/>
  <c r="EA167" i="5"/>
  <c r="EB152" i="5"/>
  <c r="EA209" i="5"/>
  <c r="EB194" i="5"/>
  <c r="EA251" i="5"/>
  <c r="EB236" i="5"/>
  <c r="EB283" i="5"/>
  <c r="EB284" i="5" s="1"/>
  <c r="EB290" i="5"/>
  <c r="EB289" i="5"/>
  <c r="DV32" i="5"/>
  <c r="DV41" i="5" s="1"/>
  <c r="DU41" i="5"/>
  <c r="O41" i="5"/>
  <c r="AV112" i="2" l="1"/>
  <c r="AW112" i="2" s="1"/>
  <c r="AI112" i="2"/>
  <c r="AF113" i="2" s="1"/>
  <c r="EB291" i="5"/>
  <c r="T127" i="2"/>
  <c r="DX37" i="5"/>
  <c r="DX38" i="5"/>
  <c r="DX31" i="5"/>
  <c r="DX32" i="5" s="1"/>
  <c r="DX41" i="5" s="1"/>
  <c r="DX81" i="5"/>
  <c r="EB121" i="5"/>
  <c r="EB122" i="5"/>
  <c r="EB115" i="5"/>
  <c r="EB116" i="5" s="1"/>
  <c r="EB164" i="5"/>
  <c r="EB163" i="5"/>
  <c r="EB157" i="5"/>
  <c r="EB158" i="5" s="1"/>
  <c r="EB206" i="5"/>
  <c r="EB199" i="5"/>
  <c r="EB200" i="5" s="1"/>
  <c r="EB205" i="5"/>
  <c r="EB248" i="5"/>
  <c r="EB241" i="5"/>
  <c r="EB242" i="5" s="1"/>
  <c r="EB247" i="5"/>
  <c r="EC278" i="5"/>
  <c r="EB293" i="5"/>
  <c r="AH113" i="2" l="1"/>
  <c r="AT113" i="2"/>
  <c r="EB249" i="5"/>
  <c r="EB207" i="5"/>
  <c r="EB165" i="5"/>
  <c r="U127" i="2"/>
  <c r="R128" i="2" s="1"/>
  <c r="DX83" i="5"/>
  <c r="DY68" i="5"/>
  <c r="DX39" i="5"/>
  <c r="EB125" i="5"/>
  <c r="EC110" i="5"/>
  <c r="EB123" i="5"/>
  <c r="EB167" i="5"/>
  <c r="EC152" i="5"/>
  <c r="EB209" i="5"/>
  <c r="EC194" i="5"/>
  <c r="EC236" i="5"/>
  <c r="EB251" i="5"/>
  <c r="EC290" i="5"/>
  <c r="EC283" i="5"/>
  <c r="EC284" i="5" s="1"/>
  <c r="EC289" i="5"/>
  <c r="AV113" i="2" l="1"/>
  <c r="AW113" i="2" s="1"/>
  <c r="AI113" i="2"/>
  <c r="AF114" i="2" s="1"/>
  <c r="EC291" i="5"/>
  <c r="T128" i="2"/>
  <c r="DY73" i="5"/>
  <c r="DY74" i="5" s="1"/>
  <c r="DY79" i="5"/>
  <c r="DY80" i="5"/>
  <c r="DY26" i="5"/>
  <c r="EC122" i="5"/>
  <c r="EC115" i="5"/>
  <c r="EC116" i="5" s="1"/>
  <c r="EC121" i="5"/>
  <c r="EC157" i="5"/>
  <c r="EC158" i="5" s="1"/>
  <c r="EC164" i="5"/>
  <c r="EC163" i="5"/>
  <c r="EC206" i="5"/>
  <c r="EC199" i="5"/>
  <c r="EC200" i="5" s="1"/>
  <c r="EC205" i="5"/>
  <c r="EC241" i="5"/>
  <c r="EC242" i="5" s="1"/>
  <c r="EC247" i="5"/>
  <c r="EC248" i="5"/>
  <c r="EC293" i="5"/>
  <c r="ED278" i="5"/>
  <c r="AH114" i="2" l="1"/>
  <c r="AT114" i="2"/>
  <c r="EC123" i="5"/>
  <c r="EC207" i="5"/>
  <c r="U128" i="2"/>
  <c r="R129" i="2" s="1"/>
  <c r="DY81" i="5"/>
  <c r="DY38" i="5"/>
  <c r="DY37" i="5"/>
  <c r="DY31" i="5"/>
  <c r="DY32" i="5" s="1"/>
  <c r="DY41" i="5" s="1"/>
  <c r="EC125" i="5"/>
  <c r="ED110" i="5"/>
  <c r="EC165" i="5"/>
  <c r="ED152" i="5"/>
  <c r="EC167" i="5"/>
  <c r="ED194" i="5"/>
  <c r="EC209" i="5"/>
  <c r="EC249" i="5"/>
  <c r="EC251" i="5"/>
  <c r="ED236" i="5"/>
  <c r="ED289" i="5"/>
  <c r="ED283" i="5"/>
  <c r="ED284" i="5" s="1"/>
  <c r="ED290" i="5"/>
  <c r="AV114" i="2" l="1"/>
  <c r="AW114" i="2" s="1"/>
  <c r="AI114" i="2"/>
  <c r="AF115" i="2" s="1"/>
  <c r="DY39" i="5"/>
  <c r="T129" i="2"/>
  <c r="DY83" i="5"/>
  <c r="DZ68" i="5"/>
  <c r="ED121" i="5"/>
  <c r="ED115" i="5"/>
  <c r="ED116" i="5" s="1"/>
  <c r="ED122" i="5"/>
  <c r="ED164" i="5"/>
  <c r="ED157" i="5"/>
  <c r="ED158" i="5" s="1"/>
  <c r="ED163" i="5"/>
  <c r="ED199" i="5"/>
  <c r="ED200" i="5" s="1"/>
  <c r="ED205" i="5"/>
  <c r="ED206" i="5"/>
  <c r="ED241" i="5"/>
  <c r="ED242" i="5" s="1"/>
  <c r="ED247" i="5"/>
  <c r="ED248" i="5"/>
  <c r="ED293" i="5"/>
  <c r="EE278" i="5"/>
  <c r="ED291" i="5"/>
  <c r="AT115" i="2" l="1"/>
  <c r="AH115" i="2"/>
  <c r="U129" i="2"/>
  <c r="R130" i="2" s="1"/>
  <c r="DZ79" i="5"/>
  <c r="DZ80" i="5"/>
  <c r="DZ73" i="5"/>
  <c r="DZ74" i="5" s="1"/>
  <c r="DZ26" i="5"/>
  <c r="EE110" i="5"/>
  <c r="ED125" i="5"/>
  <c r="ED123" i="5"/>
  <c r="ED165" i="5"/>
  <c r="ED167" i="5"/>
  <c r="EE152" i="5"/>
  <c r="ED207" i="5"/>
  <c r="EE194" i="5"/>
  <c r="ED209" i="5"/>
  <c r="ED249" i="5"/>
  <c r="ED251" i="5"/>
  <c r="EE236" i="5"/>
  <c r="EE283" i="5"/>
  <c r="EE284" i="5" s="1"/>
  <c r="EE290" i="5"/>
  <c r="EE289" i="5"/>
  <c r="AV115" i="2" l="1"/>
  <c r="AW115" i="2" s="1"/>
  <c r="AI115" i="2"/>
  <c r="AF116" i="2" s="1"/>
  <c r="EE291" i="5"/>
  <c r="T130" i="2"/>
  <c r="DZ38" i="5"/>
  <c r="DZ37" i="5"/>
  <c r="DZ31" i="5"/>
  <c r="DZ32" i="5" s="1"/>
  <c r="DZ41" i="5" s="1"/>
  <c r="DZ81" i="5"/>
  <c r="EE121" i="5"/>
  <c r="EE115" i="5"/>
  <c r="EE116" i="5" s="1"/>
  <c r="EE122" i="5"/>
  <c r="EE164" i="5"/>
  <c r="EE163" i="5"/>
  <c r="EE157" i="5"/>
  <c r="EE158" i="5" s="1"/>
  <c r="EE205" i="5"/>
  <c r="EE199" i="5"/>
  <c r="EE200" i="5" s="1"/>
  <c r="EE206" i="5"/>
  <c r="EE248" i="5"/>
  <c r="EE247" i="5"/>
  <c r="EE249" i="5" s="1"/>
  <c r="EE241" i="5"/>
  <c r="EE242" i="5" s="1"/>
  <c r="EE293" i="5"/>
  <c r="EF278" i="5"/>
  <c r="AT116" i="2" l="1"/>
  <c r="AH116" i="2"/>
  <c r="DZ39" i="5"/>
  <c r="U130" i="2"/>
  <c r="R131" i="2" s="1"/>
  <c r="DZ83" i="5"/>
  <c r="EA68" i="5"/>
  <c r="EE123" i="5"/>
  <c r="EE125" i="5"/>
  <c r="EF110" i="5"/>
  <c r="EE165" i="5"/>
  <c r="EE167" i="5"/>
  <c r="EF152" i="5"/>
  <c r="EF194" i="5"/>
  <c r="EE209" i="5"/>
  <c r="EE207" i="5"/>
  <c r="EF236" i="5"/>
  <c r="EE251" i="5"/>
  <c r="EF283" i="5"/>
  <c r="EF284" i="5" s="1"/>
  <c r="EF290" i="5"/>
  <c r="EF289" i="5"/>
  <c r="AV116" i="2" l="1"/>
  <c r="AW116" i="2" s="1"/>
  <c r="AI116" i="2"/>
  <c r="AF117" i="2" s="1"/>
  <c r="T131" i="2"/>
  <c r="EA80" i="5"/>
  <c r="EA79" i="5"/>
  <c r="EA73" i="5"/>
  <c r="EA74" i="5" s="1"/>
  <c r="EA26" i="5"/>
  <c r="EF121" i="5"/>
  <c r="EF122" i="5"/>
  <c r="EF115" i="5"/>
  <c r="EF116" i="5" s="1"/>
  <c r="EF163" i="5"/>
  <c r="EF164" i="5"/>
  <c r="EF157" i="5"/>
  <c r="EF158" i="5" s="1"/>
  <c r="EF206" i="5"/>
  <c r="EF205" i="5"/>
  <c r="EF199" i="5"/>
  <c r="EF200" i="5" s="1"/>
  <c r="EF241" i="5"/>
  <c r="EF242" i="5" s="1"/>
  <c r="EF248" i="5"/>
  <c r="EF247" i="5"/>
  <c r="EF291" i="5"/>
  <c r="EG278" i="5"/>
  <c r="EG283" i="5" s="1"/>
  <c r="EG284" i="5" s="1"/>
  <c r="AT117" i="2" l="1"/>
  <c r="AH117" i="2"/>
  <c r="U131" i="2"/>
  <c r="R132" i="2" s="1"/>
  <c r="EA38" i="5"/>
  <c r="EA37" i="5"/>
  <c r="EA31" i="5"/>
  <c r="EA32" i="5" s="1"/>
  <c r="EA41" i="5" s="1"/>
  <c r="EA81" i="5"/>
  <c r="EG110" i="5"/>
  <c r="EG115" i="5" s="1"/>
  <c r="EG116" i="5" s="1"/>
  <c r="EF123" i="5"/>
  <c r="EG152" i="5"/>
  <c r="EG157" i="5" s="1"/>
  <c r="EG158" i="5" s="1"/>
  <c r="EF165" i="5"/>
  <c r="EG194" i="5"/>
  <c r="EG199" i="5" s="1"/>
  <c r="EG200" i="5" s="1"/>
  <c r="EF207" i="5"/>
  <c r="EF249" i="5"/>
  <c r="EG236" i="5"/>
  <c r="EG289" i="5"/>
  <c r="EG290" i="5"/>
  <c r="EH278" i="5"/>
  <c r="EF293" i="5"/>
  <c r="AV117" i="2" l="1"/>
  <c r="AW117" i="2" s="1"/>
  <c r="AI117" i="2"/>
  <c r="AF118" i="2" s="1"/>
  <c r="EH283" i="5"/>
  <c r="EH284" i="5" s="1"/>
  <c r="EH290" i="5"/>
  <c r="EH289" i="5"/>
  <c r="EA39" i="5"/>
  <c r="P283" i="5"/>
  <c r="P284" i="5" s="1"/>
  <c r="P293" i="5" s="1"/>
  <c r="EG241" i="5"/>
  <c r="EG242" i="5" s="1"/>
  <c r="EH236" i="5" s="1"/>
  <c r="T132" i="2"/>
  <c r="EA83" i="5"/>
  <c r="EB68" i="5"/>
  <c r="EG122" i="5"/>
  <c r="EG121" i="5"/>
  <c r="EF125" i="5"/>
  <c r="EH110" i="5"/>
  <c r="EG163" i="5"/>
  <c r="EG164" i="5"/>
  <c r="EH152" i="5"/>
  <c r="EF167" i="5"/>
  <c r="EG205" i="5"/>
  <c r="EG206" i="5"/>
  <c r="EF209" i="5"/>
  <c r="EH194" i="5"/>
  <c r="EG248" i="5"/>
  <c r="EG247" i="5"/>
  <c r="EF251" i="5"/>
  <c r="P289" i="5"/>
  <c r="P290" i="5"/>
  <c r="EG291" i="5"/>
  <c r="EG293" i="5"/>
  <c r="AT118" i="2" l="1"/>
  <c r="AH118" i="2"/>
  <c r="EH247" i="5"/>
  <c r="P247" i="5" s="1"/>
  <c r="EH248" i="5"/>
  <c r="P248" i="5" s="1"/>
  <c r="EH199" i="5"/>
  <c r="EH200" i="5" s="1"/>
  <c r="EH205" i="5"/>
  <c r="EH206" i="5"/>
  <c r="EH157" i="5"/>
  <c r="EH158" i="5" s="1"/>
  <c r="EH163" i="5"/>
  <c r="P163" i="5" s="1"/>
  <c r="EH164" i="5"/>
  <c r="EH115" i="5"/>
  <c r="EH121" i="5"/>
  <c r="P121" i="5" s="1"/>
  <c r="EH122" i="5"/>
  <c r="P122" i="5" s="1"/>
  <c r="EH241" i="5"/>
  <c r="U132" i="2"/>
  <c r="R133" i="2" s="1"/>
  <c r="EB73" i="5"/>
  <c r="EB74" i="5" s="1"/>
  <c r="EB80" i="5"/>
  <c r="EB79" i="5"/>
  <c r="EB26" i="5"/>
  <c r="EG123" i="5"/>
  <c r="EG125" i="5"/>
  <c r="P164" i="5"/>
  <c r="EG165" i="5"/>
  <c r="EG167" i="5"/>
  <c r="P206" i="5"/>
  <c r="EG207" i="5"/>
  <c r="EG209" i="5"/>
  <c r="EG249" i="5"/>
  <c r="EG251" i="5"/>
  <c r="EH291" i="5"/>
  <c r="P291" i="5"/>
  <c r="EH293" i="5"/>
  <c r="EI278" i="5"/>
  <c r="EI283" i="5" s="1"/>
  <c r="EI284" i="5" s="1"/>
  <c r="P157" i="5" l="1"/>
  <c r="P158" i="5" s="1"/>
  <c r="P167" i="5" s="1"/>
  <c r="AV118" i="2"/>
  <c r="AW118" i="2" s="1"/>
  <c r="AI118" i="2"/>
  <c r="AF119" i="2" s="1"/>
  <c r="P199" i="5"/>
  <c r="P200" i="5" s="1"/>
  <c r="P209" i="5" s="1"/>
  <c r="EH207" i="5"/>
  <c r="P115" i="5"/>
  <c r="P116" i="5" s="1"/>
  <c r="P125" i="5" s="1"/>
  <c r="EH116" i="5"/>
  <c r="EI110" i="5" s="1"/>
  <c r="EI115" i="5" s="1"/>
  <c r="EI116" i="5" s="1"/>
  <c r="EB81" i="5"/>
  <c r="P241" i="5"/>
  <c r="P242" i="5" s="1"/>
  <c r="P251" i="5" s="1"/>
  <c r="EH242" i="5"/>
  <c r="EH251" i="5" s="1"/>
  <c r="T133" i="2"/>
  <c r="EB31" i="5"/>
  <c r="EB38" i="5"/>
  <c r="EB37" i="5"/>
  <c r="EC68" i="5"/>
  <c r="EB83" i="5"/>
  <c r="P123" i="5"/>
  <c r="EH123" i="5"/>
  <c r="EH167" i="5"/>
  <c r="EI152" i="5"/>
  <c r="EI157" i="5" s="1"/>
  <c r="EI158" i="5" s="1"/>
  <c r="P165" i="5"/>
  <c r="EH165" i="5"/>
  <c r="P205" i="5"/>
  <c r="P207" i="5" s="1"/>
  <c r="EH209" i="5"/>
  <c r="EI194" i="5"/>
  <c r="EI199" i="5" s="1"/>
  <c r="EI200" i="5" s="1"/>
  <c r="P249" i="5"/>
  <c r="EH249" i="5"/>
  <c r="EI290" i="5"/>
  <c r="EI289" i="5"/>
  <c r="AT119" i="2" l="1"/>
  <c r="AH119" i="2"/>
  <c r="EH125" i="5"/>
  <c r="EI236" i="5"/>
  <c r="U133" i="2"/>
  <c r="R134" i="2" s="1"/>
  <c r="EC73" i="5"/>
  <c r="EC74" i="5" s="1"/>
  <c r="EC79" i="5"/>
  <c r="EC80" i="5"/>
  <c r="EC26" i="5"/>
  <c r="EB39" i="5"/>
  <c r="EB32" i="5"/>
  <c r="EB41" i="5" s="1"/>
  <c r="EI121" i="5"/>
  <c r="EI122" i="5"/>
  <c r="EI163" i="5"/>
  <c r="EI164" i="5"/>
  <c r="EI205" i="5"/>
  <c r="EI206" i="5"/>
  <c r="EI293" i="5"/>
  <c r="EJ278" i="5"/>
  <c r="EI291" i="5"/>
  <c r="AV119" i="2" l="1"/>
  <c r="AW119" i="2" s="1"/>
  <c r="AI119" i="2"/>
  <c r="AF120" i="2" s="1"/>
  <c r="EC81" i="5"/>
  <c r="EI241" i="5"/>
  <c r="EI242" i="5" s="1"/>
  <c r="EJ236" i="5" s="1"/>
  <c r="EI247" i="5"/>
  <c r="EI248" i="5"/>
  <c r="T134" i="2"/>
  <c r="EC31" i="5"/>
  <c r="EC37" i="5"/>
  <c r="EC38" i="5"/>
  <c r="ED68" i="5"/>
  <c r="EC83" i="5"/>
  <c r="EJ110" i="5"/>
  <c r="EI125" i="5"/>
  <c r="EI123" i="5"/>
  <c r="EJ152" i="5"/>
  <c r="EI167" i="5"/>
  <c r="EI165" i="5"/>
  <c r="EJ194" i="5"/>
  <c r="EI209" i="5"/>
  <c r="EI207" i="5"/>
  <c r="EJ283" i="5"/>
  <c r="EJ284" i="5" s="1"/>
  <c r="EJ290" i="5"/>
  <c r="EJ289" i="5"/>
  <c r="AH120" i="2" l="1"/>
  <c r="AT120" i="2"/>
  <c r="EI251" i="5"/>
  <c r="EI249" i="5"/>
  <c r="U134" i="2"/>
  <c r="R135" i="2" s="1"/>
  <c r="ED80" i="5"/>
  <c r="ED79" i="5"/>
  <c r="ED73" i="5"/>
  <c r="ED74" i="5" s="1"/>
  <c r="ED26" i="5"/>
  <c r="EC39" i="5"/>
  <c r="EC32" i="5"/>
  <c r="EC41" i="5" s="1"/>
  <c r="EJ115" i="5"/>
  <c r="EJ116" i="5" s="1"/>
  <c r="EJ122" i="5"/>
  <c r="EJ121" i="5"/>
  <c r="EJ157" i="5"/>
  <c r="EJ158" i="5" s="1"/>
  <c r="EJ164" i="5"/>
  <c r="EJ163" i="5"/>
  <c r="EJ199" i="5"/>
  <c r="EJ200" i="5" s="1"/>
  <c r="EJ205" i="5"/>
  <c r="EJ206" i="5"/>
  <c r="EJ241" i="5"/>
  <c r="EJ242" i="5" s="1"/>
  <c r="EJ247" i="5"/>
  <c r="EJ248" i="5"/>
  <c r="EJ291" i="5"/>
  <c r="AV120" i="2" l="1"/>
  <c r="AW120" i="2" s="1"/>
  <c r="AI120" i="2"/>
  <c r="AF121" i="2" s="1"/>
  <c r="ED81" i="5"/>
  <c r="T135" i="2"/>
  <c r="EE68" i="5"/>
  <c r="ED83" i="5"/>
  <c r="ED38" i="5"/>
  <c r="ED31" i="5"/>
  <c r="ED37" i="5"/>
  <c r="EJ123" i="5"/>
  <c r="EJ165" i="5"/>
  <c r="EJ207" i="5"/>
  <c r="EJ249" i="5"/>
  <c r="EK278" i="5"/>
  <c r="EJ293" i="5"/>
  <c r="AH121" i="2" l="1"/>
  <c r="AT121" i="2"/>
  <c r="U135" i="2"/>
  <c r="R136" i="2" s="1"/>
  <c r="ED39" i="5"/>
  <c r="ED32" i="5"/>
  <c r="ED41" i="5" s="1"/>
  <c r="EE80" i="5"/>
  <c r="EE79" i="5"/>
  <c r="EE73" i="5"/>
  <c r="EE74" i="5" s="1"/>
  <c r="EE26" i="5"/>
  <c r="EK110" i="5"/>
  <c r="EJ125" i="5"/>
  <c r="EK152" i="5"/>
  <c r="EJ167" i="5"/>
  <c r="EK194" i="5"/>
  <c r="EJ209" i="5"/>
  <c r="EK236" i="5"/>
  <c r="EJ251" i="5"/>
  <c r="EK283" i="5"/>
  <c r="EK284" i="5" s="1"/>
  <c r="EK290" i="5"/>
  <c r="EK289" i="5"/>
  <c r="EE81" i="5" l="1"/>
  <c r="AV121" i="2"/>
  <c r="AW121" i="2" s="1"/>
  <c r="AI121" i="2"/>
  <c r="AF122" i="2" s="1"/>
  <c r="T136" i="2"/>
  <c r="EE83" i="5"/>
  <c r="EF68" i="5"/>
  <c r="EE38" i="5"/>
  <c r="EE37" i="5"/>
  <c r="EE31" i="5"/>
  <c r="EK115" i="5"/>
  <c r="EK116" i="5" s="1"/>
  <c r="EK122" i="5"/>
  <c r="EK121" i="5"/>
  <c r="EK157" i="5"/>
  <c r="EK158" i="5" s="1"/>
  <c r="EK164" i="5"/>
  <c r="EK163" i="5"/>
  <c r="EK199" i="5"/>
  <c r="EK200" i="5" s="1"/>
  <c r="EK205" i="5"/>
  <c r="EK206" i="5"/>
  <c r="EK241" i="5"/>
  <c r="EK242" i="5" s="1"/>
  <c r="EK248" i="5"/>
  <c r="EK247" i="5"/>
  <c r="EK291" i="5"/>
  <c r="AT122" i="2" l="1"/>
  <c r="AH122" i="2"/>
  <c r="U136" i="2"/>
  <c r="R137" i="2" s="1"/>
  <c r="EF73" i="5"/>
  <c r="EF74" i="5" s="1"/>
  <c r="EF80" i="5"/>
  <c r="EF79" i="5"/>
  <c r="EF26" i="5"/>
  <c r="EE32" i="5"/>
  <c r="EE41" i="5" s="1"/>
  <c r="EE39" i="5"/>
  <c r="EK123" i="5"/>
  <c r="EK165" i="5"/>
  <c r="EK207" i="5"/>
  <c r="EK249" i="5"/>
  <c r="EL278" i="5"/>
  <c r="EL283" i="5" s="1"/>
  <c r="EL284" i="5" s="1"/>
  <c r="EK293" i="5"/>
  <c r="AV122" i="2" l="1"/>
  <c r="AW122" i="2" s="1"/>
  <c r="AI122" i="2"/>
  <c r="AF123" i="2" s="1"/>
  <c r="T137" i="2"/>
  <c r="EF38" i="5"/>
  <c r="EF31" i="5"/>
  <c r="EF37" i="5"/>
  <c r="EF81" i="5"/>
  <c r="EG68" i="5"/>
  <c r="EL110" i="5"/>
  <c r="EK125" i="5"/>
  <c r="EL152" i="5"/>
  <c r="EK167" i="5"/>
  <c r="EL194" i="5"/>
  <c r="EK209" i="5"/>
  <c r="EL236" i="5"/>
  <c r="EK251" i="5"/>
  <c r="EL289" i="5"/>
  <c r="EL290" i="5"/>
  <c r="EM278" i="5"/>
  <c r="EM283" i="5" s="1"/>
  <c r="EL293" i="5"/>
  <c r="AT123" i="2" l="1"/>
  <c r="AH123" i="2"/>
  <c r="EG73" i="5"/>
  <c r="EG74" i="5" s="1"/>
  <c r="EH68" i="5" s="1"/>
  <c r="EG26" i="5"/>
  <c r="Q283" i="5"/>
  <c r="EM284" i="5"/>
  <c r="EN284" i="5" s="1"/>
  <c r="EO284" i="5" s="1"/>
  <c r="EP284" i="5" s="1"/>
  <c r="EQ284" i="5" s="1"/>
  <c r="ER284" i="5" s="1"/>
  <c r="ES284" i="5" s="1"/>
  <c r="ET284" i="5" s="1"/>
  <c r="U137" i="2"/>
  <c r="R138" i="2" s="1"/>
  <c r="EG80" i="5"/>
  <c r="EG79" i="5"/>
  <c r="EF83" i="5"/>
  <c r="EF39" i="5"/>
  <c r="EF32" i="5"/>
  <c r="EL115" i="5"/>
  <c r="EL116" i="5" s="1"/>
  <c r="EL121" i="5"/>
  <c r="EL122" i="5"/>
  <c r="EL157" i="5"/>
  <c r="EL158" i="5" s="1"/>
  <c r="EL164" i="5"/>
  <c r="EL163" i="5"/>
  <c r="EL199" i="5"/>
  <c r="EL200" i="5" s="1"/>
  <c r="EL205" i="5"/>
  <c r="EL206" i="5"/>
  <c r="EL241" i="5"/>
  <c r="EL242" i="5" s="1"/>
  <c r="EL247" i="5"/>
  <c r="EL248" i="5"/>
  <c r="EM289" i="5"/>
  <c r="Q289" i="5" s="1"/>
  <c r="EM290" i="5"/>
  <c r="Q290" i="5" s="1"/>
  <c r="R290" i="5" s="1"/>
  <c r="EL291" i="5"/>
  <c r="AV123" i="2" l="1"/>
  <c r="AW123" i="2" s="1"/>
  <c r="AI123" i="2"/>
  <c r="AF124" i="2" s="1"/>
  <c r="Q284" i="5"/>
  <c r="Q293" i="5" s="1"/>
  <c r="EH80" i="5"/>
  <c r="P80" i="5" s="1"/>
  <c r="EH79" i="5"/>
  <c r="EH73" i="5"/>
  <c r="EH26" i="5"/>
  <c r="EG31" i="5"/>
  <c r="EG32" i="5" s="1"/>
  <c r="EG38" i="5"/>
  <c r="EG37" i="5"/>
  <c r="EM293" i="5"/>
  <c r="R283" i="5"/>
  <c r="D23" i="1" s="1"/>
  <c r="D24" i="1" s="1"/>
  <c r="EG81" i="5"/>
  <c r="P79" i="5"/>
  <c r="EF41" i="5"/>
  <c r="EG83" i="5"/>
  <c r="EL123" i="5"/>
  <c r="EL165" i="5"/>
  <c r="EL207" i="5"/>
  <c r="EL249" i="5"/>
  <c r="R289" i="5"/>
  <c r="Q291" i="5"/>
  <c r="R291" i="5" s="1"/>
  <c r="EN293" i="5"/>
  <c r="EM291" i="5"/>
  <c r="AH124" i="2" l="1"/>
  <c r="AT124" i="2"/>
  <c r="EH37" i="5"/>
  <c r="EH38" i="5"/>
  <c r="P73" i="5"/>
  <c r="P74" i="5" s="1"/>
  <c r="P83" i="5" s="1"/>
  <c r="EH74" i="5"/>
  <c r="EH83" i="5" s="1"/>
  <c r="EG39" i="5"/>
  <c r="P38" i="5"/>
  <c r="EH31" i="5"/>
  <c r="EH32" i="5" s="1"/>
  <c r="EH41" i="5" s="1"/>
  <c r="U138" i="2"/>
  <c r="R139" i="2" s="1"/>
  <c r="P81" i="5"/>
  <c r="EH81" i="5"/>
  <c r="EG41" i="5"/>
  <c r="EM110" i="5"/>
  <c r="EL125" i="5"/>
  <c r="EM152" i="5"/>
  <c r="EL167" i="5"/>
  <c r="EM194" i="5"/>
  <c r="EL209" i="5"/>
  <c r="EM236" i="5"/>
  <c r="EL251" i="5"/>
  <c r="EO293" i="5"/>
  <c r="EI68" i="5" l="1"/>
  <c r="EI73" i="5" s="1"/>
  <c r="EI74" i="5" s="1"/>
  <c r="AI124" i="2"/>
  <c r="AF125" i="2" s="1"/>
  <c r="AV124" i="2"/>
  <c r="AW124" i="2" s="1"/>
  <c r="EH39" i="5"/>
  <c r="P31" i="5"/>
  <c r="P32" i="5" s="1"/>
  <c r="P41" i="5" s="1"/>
  <c r="P37" i="5"/>
  <c r="P39" i="5" s="1"/>
  <c r="EI26" i="5"/>
  <c r="EI79" i="5"/>
  <c r="EI80" i="5"/>
  <c r="EM115" i="5"/>
  <c r="EM116" i="5" s="1"/>
  <c r="EN116" i="5" s="1"/>
  <c r="EO116" i="5" s="1"/>
  <c r="EP116" i="5" s="1"/>
  <c r="EQ116" i="5" s="1"/>
  <c r="ER116" i="5" s="1"/>
  <c r="ES116" i="5" s="1"/>
  <c r="ET116" i="5" s="1"/>
  <c r="EM121" i="5"/>
  <c r="EM122" i="5"/>
  <c r="Q122" i="5" s="1"/>
  <c r="R122" i="5" s="1"/>
  <c r="EM157" i="5"/>
  <c r="EM158" i="5" s="1"/>
  <c r="EN158" i="5" s="1"/>
  <c r="EO158" i="5" s="1"/>
  <c r="EP158" i="5" s="1"/>
  <c r="EQ158" i="5" s="1"/>
  <c r="ER158" i="5" s="1"/>
  <c r="ES158" i="5" s="1"/>
  <c r="ET158" i="5" s="1"/>
  <c r="EM163" i="5"/>
  <c r="EM164" i="5"/>
  <c r="Q164" i="5" s="1"/>
  <c r="R164" i="5" s="1"/>
  <c r="EM199" i="5"/>
  <c r="EM200" i="5" s="1"/>
  <c r="EN200" i="5" s="1"/>
  <c r="EO200" i="5" s="1"/>
  <c r="EP200" i="5" s="1"/>
  <c r="EQ200" i="5" s="1"/>
  <c r="ER200" i="5" s="1"/>
  <c r="ES200" i="5" s="1"/>
  <c r="ET200" i="5" s="1"/>
  <c r="EM206" i="5"/>
  <c r="Q206" i="5" s="1"/>
  <c r="R206" i="5" s="1"/>
  <c r="EM205" i="5"/>
  <c r="EM241" i="5"/>
  <c r="EM242" i="5" s="1"/>
  <c r="EN242" i="5" s="1"/>
  <c r="EO242" i="5" s="1"/>
  <c r="EP242" i="5" s="1"/>
  <c r="EQ242" i="5" s="1"/>
  <c r="ER242" i="5" s="1"/>
  <c r="ES242" i="5" s="1"/>
  <c r="ET242" i="5" s="1"/>
  <c r="EM247" i="5"/>
  <c r="EM248" i="5"/>
  <c r="Q248" i="5" s="1"/>
  <c r="R248" i="5" s="1"/>
  <c r="EP293" i="5"/>
  <c r="AT125" i="2" l="1"/>
  <c r="AH125" i="2"/>
  <c r="EI31" i="5"/>
  <c r="EI32" i="5" s="1"/>
  <c r="EI41" i="5" s="1"/>
  <c r="EI38" i="5"/>
  <c r="EI37" i="5"/>
  <c r="AI138" i="2"/>
  <c r="U139" i="2"/>
  <c r="R140" i="2" s="1"/>
  <c r="EJ68" i="5"/>
  <c r="EJ26" i="5" s="1"/>
  <c r="EI83" i="5"/>
  <c r="EI81" i="5"/>
  <c r="EM123" i="5"/>
  <c r="Q121" i="5"/>
  <c r="Q115" i="5"/>
  <c r="Q116" i="5" s="1"/>
  <c r="EM165" i="5"/>
  <c r="Q163" i="5"/>
  <c r="Q157" i="5"/>
  <c r="Q158" i="5" s="1"/>
  <c r="EM207" i="5"/>
  <c r="Q205" i="5"/>
  <c r="Q199" i="5"/>
  <c r="Q200" i="5" s="1"/>
  <c r="EM249" i="5"/>
  <c r="Q247" i="5"/>
  <c r="Q241" i="5"/>
  <c r="Q242" i="5" s="1"/>
  <c r="EQ293" i="5"/>
  <c r="AI125" i="2" l="1"/>
  <c r="AF126" i="2" s="1"/>
  <c r="AV125" i="2"/>
  <c r="AW125" i="2" s="1"/>
  <c r="EI39" i="5"/>
  <c r="EJ31" i="5"/>
  <c r="EJ37" i="5"/>
  <c r="EJ38" i="5"/>
  <c r="EJ73" i="5"/>
  <c r="EJ74" i="5" s="1"/>
  <c r="EJ80" i="5"/>
  <c r="EJ79" i="5"/>
  <c r="R121" i="5"/>
  <c r="Q123" i="5"/>
  <c r="R123" i="5" s="1"/>
  <c r="Q125" i="5"/>
  <c r="R115" i="5"/>
  <c r="G23" i="1" s="1"/>
  <c r="G24" i="1" s="1"/>
  <c r="EM125" i="5"/>
  <c r="Q165" i="5"/>
  <c r="R165" i="5" s="1"/>
  <c r="R163" i="5"/>
  <c r="Q167" i="5"/>
  <c r="R157" i="5"/>
  <c r="E23" i="1" s="1"/>
  <c r="E24" i="1" s="1"/>
  <c r="EM167" i="5"/>
  <c r="Q209" i="5"/>
  <c r="R199" i="5"/>
  <c r="H23" i="1" s="1"/>
  <c r="H24" i="1" s="1"/>
  <c r="EM209" i="5"/>
  <c r="Q207" i="5"/>
  <c r="R207" i="5" s="1"/>
  <c r="R205" i="5"/>
  <c r="R247" i="5"/>
  <c r="Q249" i="5"/>
  <c r="R249" i="5" s="1"/>
  <c r="Q251" i="5"/>
  <c r="R241" i="5"/>
  <c r="C23" i="1" s="1"/>
  <c r="EM251" i="5"/>
  <c r="ER293" i="5"/>
  <c r="AH126" i="2" l="1"/>
  <c r="AT126" i="2"/>
  <c r="EJ39" i="5"/>
  <c r="EJ32" i="5"/>
  <c r="EJ41" i="5" s="1"/>
  <c r="AI139" i="2"/>
  <c r="U140" i="2"/>
  <c r="R141" i="2" s="1"/>
  <c r="EJ81" i="5"/>
  <c r="EN125" i="5"/>
  <c r="EN167" i="5"/>
  <c r="EN209" i="5"/>
  <c r="C24" i="1"/>
  <c r="EN251" i="5"/>
  <c r="ES293" i="5"/>
  <c r="ET293" i="5"/>
  <c r="AI126" i="2" l="1"/>
  <c r="AF127" i="2" s="1"/>
  <c r="AV126" i="2"/>
  <c r="AW126" i="2" s="1"/>
  <c r="EK68" i="5"/>
  <c r="EK26" i="5" s="1"/>
  <c r="EJ83" i="5"/>
  <c r="EO125" i="5"/>
  <c r="EO167" i="5"/>
  <c r="EO209" i="5"/>
  <c r="EO251" i="5"/>
  <c r="AT127" i="2" l="1"/>
  <c r="AH127" i="2"/>
  <c r="EK31" i="5"/>
  <c r="EK38" i="5"/>
  <c r="EK37" i="5"/>
  <c r="AI140" i="2"/>
  <c r="U141" i="2"/>
  <c r="R142" i="2" s="1"/>
  <c r="EK73" i="5"/>
  <c r="EK74" i="5" s="1"/>
  <c r="EK79" i="5"/>
  <c r="EK80" i="5"/>
  <c r="EP125" i="5"/>
  <c r="EP167" i="5"/>
  <c r="EP209" i="5"/>
  <c r="EP251" i="5"/>
  <c r="AV127" i="2" l="1"/>
  <c r="AW127" i="2" s="1"/>
  <c r="AI127" i="2"/>
  <c r="AF128" i="2" s="1"/>
  <c r="AT128" i="2" s="1"/>
  <c r="EK39" i="5"/>
  <c r="EK32" i="5"/>
  <c r="EK41" i="5" s="1"/>
  <c r="EK81" i="5"/>
  <c r="EQ125" i="5"/>
  <c r="EQ167" i="5"/>
  <c r="EQ209" i="5"/>
  <c r="EQ251" i="5"/>
  <c r="AH128" i="2" l="1"/>
  <c r="AV128" i="2" s="1"/>
  <c r="AW128" i="2" s="1"/>
  <c r="AI141" i="2"/>
  <c r="U142" i="2"/>
  <c r="R143" i="2" s="1"/>
  <c r="EL68" i="5"/>
  <c r="EL26" i="5" s="1"/>
  <c r="EK83" i="5"/>
  <c r="ER125" i="5"/>
  <c r="ER167" i="5"/>
  <c r="ER209" i="5"/>
  <c r="ER251" i="5"/>
  <c r="AI128" i="2" l="1"/>
  <c r="AF129" i="2"/>
  <c r="EL31" i="5"/>
  <c r="EL37" i="5"/>
  <c r="EL38" i="5"/>
  <c r="EL73" i="5"/>
  <c r="EL74" i="5" s="1"/>
  <c r="EL79" i="5"/>
  <c r="EL80" i="5"/>
  <c r="ET125" i="5"/>
  <c r="ES125" i="5"/>
  <c r="ES167" i="5"/>
  <c r="ET167" i="5"/>
  <c r="ES209" i="5"/>
  <c r="ET209" i="5"/>
  <c r="ET251" i="5"/>
  <c r="ES251" i="5"/>
  <c r="AT129" i="2" l="1"/>
  <c r="AH129" i="2"/>
  <c r="EL39" i="5"/>
  <c r="EL32" i="5"/>
  <c r="EL41" i="5" s="1"/>
  <c r="AI142" i="2"/>
  <c r="U143" i="2"/>
  <c r="R144" i="2" s="1"/>
  <c r="EL81" i="5"/>
  <c r="AV129" i="2" l="1"/>
  <c r="AW129" i="2" s="1"/>
  <c r="AI129" i="2"/>
  <c r="EM68" i="5"/>
  <c r="EM26" i="5" s="1"/>
  <c r="EL83" i="5"/>
  <c r="AF130" i="2" l="1"/>
  <c r="EM31" i="5"/>
  <c r="EM37" i="5"/>
  <c r="EM38" i="5"/>
  <c r="Q38" i="5" s="1"/>
  <c r="R38" i="5" s="1"/>
  <c r="AI143" i="2"/>
  <c r="U144" i="2"/>
  <c r="U145" i="2" s="1"/>
  <c r="T145" i="2"/>
  <c r="EM73" i="5"/>
  <c r="EM74" i="5" s="1"/>
  <c r="EN74" i="5" s="1"/>
  <c r="EO74" i="5" s="1"/>
  <c r="EP74" i="5" s="1"/>
  <c r="EQ74" i="5" s="1"/>
  <c r="ER74" i="5" s="1"/>
  <c r="ES74" i="5" s="1"/>
  <c r="ET74" i="5" s="1"/>
  <c r="EM79" i="5"/>
  <c r="EM80" i="5"/>
  <c r="Q80" i="5" s="1"/>
  <c r="R80" i="5" s="1"/>
  <c r="AT130" i="2" l="1"/>
  <c r="AH130" i="2"/>
  <c r="EM39" i="5"/>
  <c r="Q37" i="5"/>
  <c r="EM32" i="5"/>
  <c r="Q31" i="5"/>
  <c r="Q32" i="5" s="1"/>
  <c r="EM81" i="5"/>
  <c r="Q79" i="5"/>
  <c r="Q73" i="5"/>
  <c r="Q74" i="5" s="1"/>
  <c r="AV130" i="2" l="1"/>
  <c r="AW130" i="2" s="1"/>
  <c r="AI130" i="2"/>
  <c r="EM41" i="5"/>
  <c r="EN32" i="5"/>
  <c r="Q41" i="5"/>
  <c r="R31" i="5"/>
  <c r="Q39" i="5"/>
  <c r="R39" i="5" s="1"/>
  <c r="R37" i="5"/>
  <c r="AI144" i="2"/>
  <c r="EM83" i="5"/>
  <c r="R79" i="5"/>
  <c r="Q81" i="5"/>
  <c r="R81" i="5" s="1"/>
  <c r="Q83" i="5"/>
  <c r="R73" i="5"/>
  <c r="F23" i="1" s="1"/>
  <c r="AF131" i="2" l="1"/>
  <c r="EN41" i="5"/>
  <c r="EO32" i="5"/>
  <c r="F24" i="1"/>
  <c r="I23" i="1"/>
  <c r="I24" i="1" s="1"/>
  <c r="EN83" i="5"/>
  <c r="AT131" i="2" l="1"/>
  <c r="AH131" i="2"/>
  <c r="EP32" i="5"/>
  <c r="EO41" i="5"/>
  <c r="EO83" i="5"/>
  <c r="AV131" i="2" l="1"/>
  <c r="AW131" i="2" s="1"/>
  <c r="AI131" i="2"/>
  <c r="EP41" i="5"/>
  <c r="EQ32" i="5"/>
  <c r="EP83" i="5"/>
  <c r="AF132" i="2" l="1"/>
  <c r="EQ41" i="5"/>
  <c r="ER32" i="5"/>
  <c r="EQ83" i="5"/>
  <c r="AT132" i="2" l="1"/>
  <c r="AH132" i="2"/>
  <c r="ER41" i="5"/>
  <c r="ES32" i="5"/>
  <c r="ER83" i="5"/>
  <c r="AV132" i="2" l="1"/>
  <c r="AW132" i="2" s="1"/>
  <c r="AI132" i="2"/>
  <c r="ES41" i="5"/>
  <c r="ET32" i="5"/>
  <c r="ET41" i="5" s="1"/>
  <c r="ET83" i="5"/>
  <c r="ES83" i="5"/>
  <c r="AF133" i="2" l="1"/>
  <c r="AP145" i="2"/>
  <c r="AO145" i="2"/>
  <c r="AT133" i="2" l="1"/>
  <c r="AH133" i="2"/>
  <c r="AV133" i="2" l="1"/>
  <c r="AI133" i="2"/>
  <c r="AF134" i="2" l="1"/>
  <c r="AW133" i="2"/>
  <c r="AT134" i="2" l="1"/>
  <c r="AH134" i="2"/>
  <c r="AV134" i="2" l="1"/>
  <c r="AI134" i="2"/>
  <c r="AF135" i="2" l="1"/>
  <c r="AW134" i="2"/>
  <c r="AT135" i="2" l="1"/>
  <c r="AH135" i="2"/>
  <c r="AV135" i="2" l="1"/>
  <c r="AI135" i="2"/>
  <c r="AF136" i="2" s="1"/>
  <c r="AT136" i="2" l="1"/>
  <c r="AH136" i="2"/>
  <c r="AW135" i="2"/>
  <c r="AV136" i="2" l="1"/>
  <c r="AI136" i="2"/>
  <c r="AF137" i="2" s="1"/>
  <c r="AT137" i="2" l="1"/>
  <c r="AH137" i="2"/>
  <c r="AW136" i="2"/>
  <c r="AV137" i="2" l="1"/>
  <c r="AI137" i="2"/>
  <c r="AH145" i="2"/>
  <c r="AF138" i="2" l="1"/>
  <c r="AT138" i="2" s="1"/>
  <c r="AF139" i="2"/>
  <c r="AT139" i="2" s="1"/>
  <c r="AF140" i="2"/>
  <c r="AT140" i="2" s="1"/>
  <c r="AF141" i="2"/>
  <c r="AT141" i="2" s="1"/>
  <c r="AF142" i="2"/>
  <c r="AT142" i="2" s="1"/>
  <c r="AF144" i="2"/>
  <c r="AT144" i="2" s="1"/>
  <c r="AF143" i="2"/>
  <c r="AT143" i="2" s="1"/>
  <c r="AI145" i="2"/>
  <c r="AW137" i="2"/>
  <c r="AW145" i="2" s="1"/>
  <c r="AV145" i="2"/>
</calcChain>
</file>

<file path=xl/sharedStrings.xml><?xml version="1.0" encoding="utf-8"?>
<sst xmlns="http://schemas.openxmlformats.org/spreadsheetml/2006/main" count="571" uniqueCount="75">
  <si>
    <t>Mountain Valley Pipeline, LLC</t>
  </si>
  <si>
    <t>Exhibit K</t>
  </si>
  <si>
    <t>Cost of Facilities</t>
  </si>
  <si>
    <t>VA
Pipeline</t>
  </si>
  <si>
    <t>NC
Pipeline</t>
  </si>
  <si>
    <t>LN3600 Interconnect</t>
  </si>
  <si>
    <t>Total Estimated Cost</t>
  </si>
  <si>
    <t>Materials</t>
  </si>
  <si>
    <t>AFUDC Estimate</t>
  </si>
  <si>
    <t xml:space="preserve">Check </t>
  </si>
  <si>
    <t>VA - Pipeline</t>
  </si>
  <si>
    <t>NC - Pipeline</t>
  </si>
  <si>
    <t>TOTAL</t>
  </si>
  <si>
    <t>semi-annual
compounding</t>
  </si>
  <si>
    <t>AFUDC</t>
  </si>
  <si>
    <t>Month</t>
  </si>
  <si>
    <t>Cost of 
Facilities</t>
  </si>
  <si>
    <t>AFUDC
Base</t>
  </si>
  <si>
    <t>Monthly 
AFUDC Rate</t>
  </si>
  <si>
    <t>Actuals</t>
  </si>
  <si>
    <t>Forecast</t>
  </si>
  <si>
    <t>TIL</t>
  </si>
  <si>
    <t>AFUDC Rate</t>
  </si>
  <si>
    <t>Rate Base</t>
  </si>
  <si>
    <t>Capital Structure</t>
  </si>
  <si>
    <t>Cost</t>
  </si>
  <si>
    <t>Weighted Cost</t>
  </si>
  <si>
    <t>Long Term Debt</t>
  </si>
  <si>
    <t>Debt</t>
  </si>
  <si>
    <t>Common Equity</t>
  </si>
  <si>
    <t>Equity</t>
  </si>
  <si>
    <t>Monthly AFUDC (simple interest)</t>
  </si>
  <si>
    <t>Monthly AFUDC (semi-annual compounding)</t>
  </si>
  <si>
    <t>Line</t>
  </si>
  <si>
    <t>Annual Totals</t>
  </si>
  <si>
    <t>CBS</t>
  </si>
  <si>
    <t>No.</t>
  </si>
  <si>
    <t>Description</t>
  </si>
  <si>
    <t>Notes</t>
  </si>
  <si>
    <t>Total</t>
  </si>
  <si>
    <t>3, 5</t>
  </si>
  <si>
    <t>2.1, 2.2, 2.3, 2.6</t>
  </si>
  <si>
    <t>6.2, 2.4</t>
  </si>
  <si>
    <t>Cost of Facilities in Current Period</t>
  </si>
  <si>
    <t xml:space="preserve">Cumulative Investment (w/o AFUDC) </t>
  </si>
  <si>
    <t>AFUDC Base</t>
  </si>
  <si>
    <t>Annual AFUDC Rate</t>
  </si>
  <si>
    <t xml:space="preserve">Effective Rate for Semi-Annual Compounding     </t>
  </si>
  <si>
    <t>AFUDC in Current Period</t>
  </si>
  <si>
    <t>Cumulative AFUDC</t>
  </si>
  <si>
    <t>Debt %</t>
  </si>
  <si>
    <t>Equity%</t>
  </si>
  <si>
    <t>Debt Amount</t>
  </si>
  <si>
    <t>Equity Amount</t>
  </si>
  <si>
    <t>Current Period Total</t>
  </si>
  <si>
    <t>Grand Total Costs of Facilities (with AFUDC)</t>
  </si>
  <si>
    <t>AFE</t>
  </si>
  <si>
    <t>Construction</t>
  </si>
  <si>
    <t>Engineering</t>
  </si>
  <si>
    <t>Land</t>
  </si>
  <si>
    <t>Inspection</t>
  </si>
  <si>
    <t>Contingency</t>
  </si>
  <si>
    <t>VA Pipeline</t>
  </si>
  <si>
    <t>NC Pipeline</t>
  </si>
  <si>
    <t>Dan River 1 Interconnect</t>
  </si>
  <si>
    <t>Dan River 2 Interconnect</t>
  </si>
  <si>
    <t>Docket Nos. CP19-14-000 and CP25-___-000</t>
  </si>
  <si>
    <t>T-15 Dan River 1 Interconnect</t>
  </si>
  <si>
    <t>Environmental / Outreach</t>
  </si>
  <si>
    <t>T-15 Dan River 2 Interconnect</t>
  </si>
  <si>
    <t>Lambert Interconnect</t>
  </si>
  <si>
    <t>Line Pack</t>
  </si>
  <si>
    <t>Overhead &amp; Legal</t>
  </si>
  <si>
    <t>Property Tax</t>
  </si>
  <si>
    <t>MVP Southgate Amendment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</si>
</sst>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[$-409]mmm\-yy;@"/>
    <numFmt numFmtId="167" formatCode="0.0%"/>
    <numFmt numFmtId="168" formatCode="0.0000%"/>
    <numFmt numFmtId="169" formatCode="_(* #,##0.0000000000_);_(* \(#,##0.0000000000\);_(* &quot;-&quot;??_);_(@_)"/>
    <numFmt numFmtId="170" formatCode="0.000000%"/>
    <numFmt numFmtId="171" formatCode="_(* #,##0.000000_);_(* \(#,##0.000000\);_(* &quot;-&quot;??_);_(@_)"/>
    <numFmt numFmtId="172" formatCode="_(* #,##0_);_(* \(#,##0\);_(* &quot;-&quot;??_);_(@_)"/>
    <numFmt numFmtId="173" formatCode="_(* #,##0.0_);_(* \(#,##0.0\);_(* &quot;-&quot;??_);_(@_)"/>
    <numFmt numFmtId="174" formatCode="0.0000000000000%"/>
    <numFmt numFmtId="175" formatCode="0.000000000000000%"/>
    <numFmt numFmtId="176" formatCode="0.0000000000000000%"/>
    <numFmt numFmtId="177" formatCode="_(&quot;$&quot;* #,##0_);_(&quot;$&quot;* \(#,##0\);_(&quot;$&quot;* &quot;-&quot;???_);_(@_)"/>
  </numFmts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sz val="7"/>
      <color rgb="FFFF0000"/>
      <name val="Arial"/>
      <family val="2"/>
    </font>
    <font>
      <sz val="12"/>
      <name val="Arial MT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FF0000"/>
      <name val="Arial"/>
      <family val="2"/>
    </font>
    <font>
      <sz val="10"/>
      <color indexed="8"/>
      <name val="Arial"/>
      <family val="2"/>
    </font>
    <font>
      <b/>
      <u/>
      <sz val="9"/>
      <color rgb="FFC00000"/>
      <name val="Arial"/>
      <family val="2"/>
    </font>
    <font>
      <b/>
      <u/>
      <sz val="9"/>
      <color rgb="FFFF0000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sz val="8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0" fontId="1" fillId="0" borderId="0"/>
    <xf numFmtId="0" fontId="16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</cellStyleXfs>
  <cellXfs count="1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 wrapText="1"/>
    </xf>
    <xf numFmtId="44" fontId="3" fillId="0" borderId="4" xfId="2" applyFont="1" applyBorder="1"/>
    <xf numFmtId="164" fontId="3" fillId="0" borderId="5" xfId="2" applyNumberFormat="1" applyFont="1" applyBorder="1" applyAlignment="1">
      <alignment wrapText="1"/>
    </xf>
    <xf numFmtId="164" fontId="4" fillId="2" borderId="6" xfId="2" applyNumberFormat="1" applyFont="1" applyFill="1" applyBorder="1"/>
    <xf numFmtId="44" fontId="3" fillId="0" borderId="7" xfId="2" applyFont="1" applyBorder="1"/>
    <xf numFmtId="164" fontId="3" fillId="0" borderId="8" xfId="2" applyNumberFormat="1" applyFont="1" applyBorder="1"/>
    <xf numFmtId="164" fontId="4" fillId="2" borderId="9" xfId="2" applyNumberFormat="1" applyFont="1" applyFill="1" applyBorder="1"/>
    <xf numFmtId="44" fontId="4" fillId="2" borderId="10" xfId="2" applyFont="1" applyFill="1" applyBorder="1"/>
    <xf numFmtId="164" fontId="4" fillId="2" borderId="11" xfId="2" applyNumberFormat="1" applyFont="1" applyFill="1" applyBorder="1"/>
    <xf numFmtId="164" fontId="4" fillId="2" borderId="12" xfId="2" applyNumberFormat="1" applyFont="1" applyFill="1" applyBorder="1"/>
    <xf numFmtId="0" fontId="3" fillId="0" borderId="13" xfId="0" applyFont="1" applyBorder="1"/>
    <xf numFmtId="164" fontId="3" fillId="0" borderId="0" xfId="2" applyNumberFormat="1" applyFont="1"/>
    <xf numFmtId="164" fontId="4" fillId="0" borderId="14" xfId="2" applyNumberFormat="1" applyFont="1" applyBorder="1"/>
    <xf numFmtId="164" fontId="4" fillId="0" borderId="0" xfId="2" applyNumberFormat="1" applyFont="1"/>
    <xf numFmtId="44" fontId="3" fillId="0" borderId="0" xfId="2" applyFont="1"/>
    <xf numFmtId="165" fontId="3" fillId="0" borderId="0" xfId="3" applyNumberFormat="1" applyFont="1"/>
    <xf numFmtId="43" fontId="3" fillId="0" borderId="0" xfId="1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165" fontId="10" fillId="0" borderId="0" xfId="3" applyNumberFormat="1" applyFont="1" applyAlignment="1">
      <alignment horizontal="center"/>
    </xf>
    <xf numFmtId="43" fontId="9" fillId="0" borderId="0" xfId="1" applyFont="1"/>
    <xf numFmtId="0" fontId="3" fillId="0" borderId="15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65" fontId="11" fillId="0" borderId="0" xfId="3" applyNumberFormat="1" applyFont="1" applyAlignment="1">
      <alignment horizontal="center" vertical="center" wrapText="1"/>
    </xf>
    <xf numFmtId="165" fontId="4" fillId="2" borderId="2" xfId="3" applyNumberFormat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166" fontId="3" fillId="0" borderId="8" xfId="0" applyNumberFormat="1" applyFont="1" applyBorder="1"/>
    <xf numFmtId="164" fontId="3" fillId="0" borderId="8" xfId="0" applyNumberFormat="1" applyFont="1" applyBorder="1"/>
    <xf numFmtId="165" fontId="3" fillId="0" borderId="8" xfId="3" applyNumberFormat="1" applyFont="1" applyBorder="1" applyAlignment="1">
      <alignment horizontal="center" vertical="center"/>
    </xf>
    <xf numFmtId="41" fontId="3" fillId="0" borderId="0" xfId="0" applyNumberFormat="1" applyFont="1"/>
    <xf numFmtId="44" fontId="3" fillId="0" borderId="0" xfId="0" applyNumberFormat="1" applyFont="1"/>
    <xf numFmtId="164" fontId="3" fillId="0" borderId="0" xfId="0" applyNumberFormat="1" applyFont="1"/>
    <xf numFmtId="0" fontId="4" fillId="3" borderId="16" xfId="0" applyFont="1" applyFill="1" applyBorder="1"/>
    <xf numFmtId="164" fontId="4" fillId="3" borderId="16" xfId="0" applyNumberFormat="1" applyFont="1" applyFill="1" applyBorder="1"/>
    <xf numFmtId="165" fontId="4" fillId="3" borderId="16" xfId="3" applyNumberFormat="1" applyFont="1" applyFill="1" applyBorder="1"/>
    <xf numFmtId="0" fontId="3" fillId="0" borderId="0" xfId="0" applyFont="1" applyAlignment="1">
      <alignment horizontal="center"/>
    </xf>
    <xf numFmtId="167" fontId="3" fillId="0" borderId="0" xfId="3" applyNumberFormat="1" applyFont="1"/>
    <xf numFmtId="168" fontId="3" fillId="0" borderId="0" xfId="3" applyNumberFormat="1" applyFont="1"/>
    <xf numFmtId="169" fontId="3" fillId="0" borderId="0" xfId="1" applyNumberFormat="1" applyFont="1"/>
    <xf numFmtId="170" fontId="3" fillId="0" borderId="0" xfId="3" applyNumberFormat="1" applyFont="1"/>
    <xf numFmtId="167" fontId="4" fillId="0" borderId="0" xfId="3" applyNumberFormat="1" applyFont="1" applyAlignment="1">
      <alignment horizontal="center"/>
    </xf>
    <xf numFmtId="168" fontId="4" fillId="0" borderId="0" xfId="3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67" fontId="3" fillId="0" borderId="0" xfId="3" applyNumberFormat="1" applyFont="1" applyAlignment="1">
      <alignment horizontal="center" wrapText="1"/>
    </xf>
    <xf numFmtId="168" fontId="3" fillId="0" borderId="0" xfId="3" applyNumberFormat="1" applyFont="1" applyAlignment="1">
      <alignment horizontal="center" wrapText="1"/>
    </xf>
    <xf numFmtId="169" fontId="3" fillId="0" borderId="0" xfId="1" applyNumberFormat="1" applyFont="1" applyAlignment="1">
      <alignment horizontal="center" wrapText="1"/>
    </xf>
    <xf numFmtId="170" fontId="3" fillId="0" borderId="0" xfId="3" applyNumberFormat="1" applyFont="1" applyAlignment="1">
      <alignment horizontal="center" wrapText="1"/>
    </xf>
    <xf numFmtId="10" fontId="3" fillId="0" borderId="0" xfId="3" applyNumberFormat="1" applyFont="1"/>
    <xf numFmtId="171" fontId="3" fillId="0" borderId="0" xfId="1" applyNumberFormat="1" applyFont="1"/>
    <xf numFmtId="0" fontId="3" fillId="0" borderId="17" xfId="0" applyFont="1" applyBorder="1"/>
    <xf numFmtId="172" fontId="3" fillId="0" borderId="17" xfId="1" applyNumberFormat="1" applyFont="1" applyBorder="1"/>
    <xf numFmtId="10" fontId="3" fillId="0" borderId="17" xfId="3" applyNumberFormat="1" applyFont="1" applyBorder="1"/>
    <xf numFmtId="168" fontId="3" fillId="0" borderId="17" xfId="3" applyNumberFormat="1" applyFont="1" applyBorder="1"/>
    <xf numFmtId="10" fontId="3" fillId="0" borderId="0" xfId="0" applyNumberFormat="1" applyFont="1"/>
    <xf numFmtId="167" fontId="3" fillId="0" borderId="0" xfId="3" applyNumberFormat="1" applyFont="1" applyAlignment="1">
      <alignment horizontal="center"/>
    </xf>
    <xf numFmtId="173" fontId="7" fillId="4" borderId="0" xfId="1" applyNumberFormat="1" applyFont="1" applyFill="1" applyAlignment="1">
      <alignment horizontal="left" vertical="center"/>
    </xf>
    <xf numFmtId="0" fontId="3" fillId="0" borderId="0" xfId="0" applyFont="1" applyProtection="1">
      <protection locked="0"/>
    </xf>
    <xf numFmtId="0" fontId="4" fillId="3" borderId="0" xfId="4" applyFont="1" applyFill="1" applyProtection="1">
      <protection locked="0"/>
    </xf>
    <xf numFmtId="164" fontId="4" fillId="3" borderId="0" xfId="4" applyNumberFormat="1" applyFont="1" applyFill="1" applyProtection="1">
      <protection locked="0"/>
    </xf>
    <xf numFmtId="0" fontId="15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3" fillId="0" borderId="0" xfId="4" applyFont="1"/>
    <xf numFmtId="0" fontId="4" fillId="0" borderId="0" xfId="4" applyFont="1" applyAlignment="1" applyProtection="1">
      <alignment horizontal="right"/>
      <protection locked="0"/>
    </xf>
    <xf numFmtId="0" fontId="3" fillId="0" borderId="0" xfId="4" applyFont="1" applyProtection="1">
      <protection locked="0"/>
    </xf>
    <xf numFmtId="0" fontId="15" fillId="0" borderId="0" xfId="0" applyFont="1" applyProtection="1">
      <protection locked="0"/>
    </xf>
    <xf numFmtId="164" fontId="4" fillId="3" borderId="0" xfId="2" applyNumberFormat="1" applyFont="1" applyFill="1" applyProtection="1">
      <protection locked="0"/>
    </xf>
    <xf numFmtId="0" fontId="3" fillId="0" borderId="0" xfId="5" applyFont="1"/>
    <xf numFmtId="0" fontId="4" fillId="0" borderId="0" xfId="5" applyFont="1"/>
    <xf numFmtId="0" fontId="15" fillId="3" borderId="0" xfId="4" applyFont="1" applyFill="1" applyProtection="1">
      <protection locked="0"/>
    </xf>
    <xf numFmtId="0" fontId="7" fillId="0" borderId="0" xfId="4" applyFont="1"/>
    <xf numFmtId="0" fontId="4" fillId="0" borderId="0" xfId="4" applyFont="1" applyAlignment="1" applyProtection="1">
      <alignment horizontal="left"/>
      <protection locked="0"/>
    </xf>
    <xf numFmtId="164" fontId="15" fillId="3" borderId="0" xfId="4" applyNumberFormat="1" applyFont="1" applyFill="1" applyProtection="1">
      <protection locked="0"/>
    </xf>
    <xf numFmtId="173" fontId="15" fillId="4" borderId="0" xfId="1" applyNumberFormat="1" applyFont="1" applyFill="1" applyAlignment="1">
      <alignment horizontal="left" vertical="center"/>
    </xf>
    <xf numFmtId="0" fontId="4" fillId="0" borderId="0" xfId="6" applyFont="1" applyAlignment="1">
      <alignment horizontal="center"/>
    </xf>
    <xf numFmtId="0" fontId="4" fillId="3" borderId="0" xfId="4" applyFont="1" applyFill="1" applyAlignment="1" applyProtection="1">
      <alignment horizontal="center"/>
      <protection locked="0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/>
    <xf numFmtId="0" fontId="14" fillId="2" borderId="0" xfId="4" applyFont="1" applyFill="1" applyAlignment="1">
      <alignment horizontal="left" vertical="center"/>
    </xf>
    <xf numFmtId="0" fontId="17" fillId="2" borderId="0" xfId="5" applyFont="1" applyFill="1" applyAlignment="1">
      <alignment horizontal="center" vertical="center"/>
    </xf>
    <xf numFmtId="0" fontId="18" fillId="4" borderId="0" xfId="5" applyFont="1" applyFill="1" applyAlignment="1">
      <alignment horizontal="center" vertical="center"/>
    </xf>
    <xf numFmtId="0" fontId="19" fillId="0" borderId="0" xfId="6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3" borderId="0" xfId="5" applyFont="1" applyFill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13" fillId="2" borderId="0" xfId="4" applyFont="1" applyFill="1" applyAlignment="1">
      <alignment horizontal="left" vertical="center"/>
    </xf>
    <xf numFmtId="173" fontId="13" fillId="2" borderId="0" xfId="1" applyNumberFormat="1" applyFont="1" applyFill="1" applyAlignment="1">
      <alignment horizontal="center" vertical="center"/>
    </xf>
    <xf numFmtId="0" fontId="19" fillId="0" borderId="0" xfId="6" applyFont="1" applyAlignment="1">
      <alignment horizontal="center"/>
    </xf>
    <xf numFmtId="0" fontId="19" fillId="0" borderId="0" xfId="5" applyFont="1" applyAlignment="1">
      <alignment horizontal="center"/>
    </xf>
    <xf numFmtId="0" fontId="19" fillId="3" borderId="0" xfId="5" applyFont="1" applyFill="1" applyAlignment="1">
      <alignment horizontal="center"/>
    </xf>
    <xf numFmtId="17" fontId="19" fillId="0" borderId="0" xfId="4" applyNumberFormat="1" applyFont="1" applyAlignment="1" applyProtection="1">
      <alignment horizontal="center"/>
      <protection locked="0"/>
    </xf>
    <xf numFmtId="0" fontId="3" fillId="0" borderId="0" xfId="4" applyFont="1" applyAlignment="1" applyProtection="1">
      <alignment horizontal="center"/>
      <protection locked="0"/>
    </xf>
    <xf numFmtId="41" fontId="4" fillId="3" borderId="0" xfId="7" applyNumberFormat="1" applyFont="1" applyFill="1" applyProtection="1">
      <protection locked="0"/>
    </xf>
    <xf numFmtId="41" fontId="3" fillId="0" borderId="0" xfId="7" applyNumberFormat="1" applyFont="1" applyProtection="1">
      <protection locked="0"/>
    </xf>
    <xf numFmtId="173" fontId="13" fillId="2" borderId="0" xfId="1" applyNumberFormat="1" applyFont="1" applyFill="1" applyAlignment="1">
      <alignment horizontal="center" vertical="center" wrapText="1"/>
    </xf>
    <xf numFmtId="173" fontId="7" fillId="4" borderId="0" xfId="1" applyNumberFormat="1" applyFont="1" applyFill="1" applyAlignment="1">
      <alignment horizontal="left" vertical="center" wrapText="1"/>
    </xf>
    <xf numFmtId="164" fontId="13" fillId="2" borderId="0" xfId="2" applyNumberFormat="1" applyFont="1" applyFill="1" applyAlignment="1">
      <alignment horizontal="left" vertical="center"/>
    </xf>
    <xf numFmtId="0" fontId="3" fillId="0" borderId="0" xfId="5" applyFont="1" applyAlignment="1">
      <alignment horizontal="center"/>
    </xf>
    <xf numFmtId="0" fontId="20" fillId="0" borderId="0" xfId="5" applyFont="1"/>
    <xf numFmtId="173" fontId="14" fillId="2" borderId="0" xfId="1" applyNumberFormat="1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4" fillId="2" borderId="0" xfId="5" applyFont="1" applyFill="1"/>
    <xf numFmtId="41" fontId="4" fillId="2" borderId="0" xfId="7" applyNumberFormat="1" applyFont="1" applyFill="1" applyProtection="1">
      <protection locked="0"/>
    </xf>
    <xf numFmtId="41" fontId="3" fillId="2" borderId="0" xfId="7" applyNumberFormat="1" applyFont="1" applyFill="1" applyProtection="1">
      <protection locked="0"/>
    </xf>
    <xf numFmtId="10" fontId="3" fillId="0" borderId="0" xfId="8" applyNumberFormat="1" applyFont="1"/>
    <xf numFmtId="10" fontId="3" fillId="0" borderId="0" xfId="8" applyNumberFormat="1" applyFont="1" applyAlignment="1">
      <alignment horizontal="center"/>
    </xf>
    <xf numFmtId="10" fontId="4" fillId="3" borderId="0" xfId="8" applyNumberFormat="1" applyFont="1" applyFill="1" applyProtection="1">
      <protection locked="0"/>
    </xf>
    <xf numFmtId="10" fontId="3" fillId="0" borderId="0" xfId="8" applyNumberFormat="1" applyFont="1" applyProtection="1">
      <protection locked="0"/>
    </xf>
    <xf numFmtId="165" fontId="3" fillId="0" borderId="0" xfId="8" applyNumberFormat="1" applyFont="1"/>
    <xf numFmtId="165" fontId="3" fillId="0" borderId="0" xfId="8" applyNumberFormat="1" applyFont="1" applyAlignment="1">
      <alignment horizontal="center"/>
    </xf>
    <xf numFmtId="165" fontId="4" fillId="3" borderId="0" xfId="8" applyNumberFormat="1" applyFont="1" applyFill="1" applyProtection="1">
      <protection locked="0"/>
    </xf>
    <xf numFmtId="165" fontId="3" fillId="0" borderId="0" xfId="8" applyNumberFormat="1" applyFont="1" applyProtection="1">
      <protection locked="0"/>
    </xf>
    <xf numFmtId="174" fontId="3" fillId="0" borderId="0" xfId="4" applyNumberFormat="1" applyFont="1" applyProtection="1">
      <protection locked="0"/>
    </xf>
    <xf numFmtId="173" fontId="3" fillId="4" borderId="0" xfId="1" applyNumberFormat="1" applyFont="1" applyFill="1" applyAlignment="1">
      <alignment horizontal="left" vertical="center"/>
    </xf>
    <xf numFmtId="9" fontId="3" fillId="0" borderId="0" xfId="3" applyFont="1" applyAlignment="1">
      <alignment horizontal="center"/>
    </xf>
    <xf numFmtId="165" fontId="4" fillId="3" borderId="0" xfId="4" applyNumberFormat="1" applyFont="1" applyFill="1" applyProtection="1">
      <protection locked="0"/>
    </xf>
    <xf numFmtId="165" fontId="3" fillId="3" borderId="0" xfId="4" applyNumberFormat="1" applyFont="1" applyFill="1" applyProtection="1">
      <protection locked="0"/>
    </xf>
    <xf numFmtId="175" fontId="3" fillId="0" borderId="0" xfId="4" applyNumberFormat="1" applyFont="1" applyProtection="1">
      <protection locked="0"/>
    </xf>
    <xf numFmtId="176" fontId="3" fillId="0" borderId="0" xfId="4" applyNumberFormat="1" applyFont="1" applyProtection="1">
      <protection locked="0"/>
    </xf>
    <xf numFmtId="0" fontId="3" fillId="0" borderId="0" xfId="5" applyFont="1" applyAlignment="1">
      <alignment horizontal="left" indent="1"/>
    </xf>
    <xf numFmtId="0" fontId="4" fillId="3" borderId="0" xfId="4" applyFont="1" applyFill="1"/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2" borderId="0" xfId="4" applyFont="1" applyFill="1" applyAlignment="1">
      <alignment horizontal="left" vertical="center"/>
    </xf>
    <xf numFmtId="172" fontId="3" fillId="0" borderId="0" xfId="7" applyNumberFormat="1" applyFont="1" applyProtection="1">
      <protection locked="0"/>
    </xf>
    <xf numFmtId="177" fontId="3" fillId="0" borderId="8" xfId="0" applyNumberFormat="1" applyFont="1" applyBorder="1"/>
    <xf numFmtId="177" fontId="3" fillId="0" borderId="8" xfId="2" applyNumberFormat="1" applyFont="1" applyBorder="1"/>
    <xf numFmtId="9" fontId="21" fillId="0" borderId="0" xfId="3" applyFont="1"/>
    <xf numFmtId="0" fontId="3" fillId="0" borderId="0" xfId="5" applyFont="1" applyAlignment="1">
      <alignment horizontal="right"/>
    </xf>
    <xf numFmtId="0" fontId="15" fillId="0" borderId="0" xfId="4" applyFont="1" applyAlignment="1" applyProtection="1">
      <alignment horizontal="center"/>
      <protection locked="0"/>
    </xf>
    <xf numFmtId="177" fontId="3" fillId="2" borderId="8" xfId="0" applyNumberFormat="1" applyFont="1" applyFill="1" applyBorder="1"/>
    <xf numFmtId="177" fontId="3" fillId="0" borderId="0" xfId="0" applyNumberFormat="1" applyFont="1"/>
    <xf numFmtId="41" fontId="3" fillId="0" borderId="0" xfId="4" applyNumberFormat="1" applyFont="1"/>
    <xf numFmtId="166" fontId="3" fillId="0" borderId="5" xfId="0" applyNumberFormat="1" applyFont="1" applyBorder="1"/>
    <xf numFmtId="164" fontId="3" fillId="0" borderId="5" xfId="2" applyNumberFormat="1" applyFont="1" applyBorder="1"/>
    <xf numFmtId="164" fontId="3" fillId="0" borderId="5" xfId="0" applyNumberFormat="1" applyFont="1" applyBorder="1"/>
    <xf numFmtId="165" fontId="3" fillId="0" borderId="5" xfId="3" applyNumberFormat="1" applyFont="1" applyBorder="1" applyAlignment="1">
      <alignment horizontal="center" vertical="center"/>
    </xf>
    <xf numFmtId="177" fontId="3" fillId="0" borderId="5" xfId="0" applyNumberFormat="1" applyFont="1" applyBorder="1"/>
    <xf numFmtId="177" fontId="3" fillId="0" borderId="5" xfId="2" applyNumberFormat="1" applyFont="1" applyBorder="1"/>
    <xf numFmtId="166" fontId="3" fillId="0" borderId="11" xfId="0" applyNumberFormat="1" applyFont="1" applyBorder="1"/>
    <xf numFmtId="164" fontId="3" fillId="0" borderId="11" xfId="2" applyNumberFormat="1" applyFont="1" applyBorder="1"/>
    <xf numFmtId="164" fontId="3" fillId="0" borderId="11" xfId="0" applyNumberFormat="1" applyFont="1" applyBorder="1"/>
    <xf numFmtId="165" fontId="3" fillId="0" borderId="11" xfId="3" applyNumberFormat="1" applyFont="1" applyBorder="1" applyAlignment="1">
      <alignment horizontal="center" vertical="center"/>
    </xf>
    <xf numFmtId="177" fontId="3" fillId="0" borderId="11" xfId="0" applyNumberFormat="1" applyFont="1" applyBorder="1"/>
    <xf numFmtId="177" fontId="3" fillId="0" borderId="11" xfId="2" applyNumberFormat="1" applyFont="1" applyBorder="1"/>
    <xf numFmtId="0" fontId="13" fillId="0" borderId="0" xfId="4" applyFont="1" applyAlignment="1">
      <alignment horizontal="left" vertical="center"/>
    </xf>
    <xf numFmtId="173" fontId="13" fillId="0" borderId="0" xfId="1" applyNumberFormat="1" applyFont="1" applyFill="1" applyAlignment="1">
      <alignment horizontal="center" vertical="center"/>
    </xf>
    <xf numFmtId="173" fontId="7" fillId="0" borderId="0" xfId="1" applyNumberFormat="1" applyFont="1" applyFill="1" applyAlignment="1">
      <alignment horizontal="left" vertical="center"/>
    </xf>
    <xf numFmtId="41" fontId="4" fillId="0" borderId="0" xfId="7" applyNumberFormat="1" applyFont="1" applyFill="1" applyProtection="1">
      <protection locked="0"/>
    </xf>
    <xf numFmtId="41" fontId="3" fillId="0" borderId="0" xfId="7" applyNumberFormat="1" applyFont="1" applyFill="1" applyProtection="1">
      <protection locked="0"/>
    </xf>
    <xf numFmtId="172" fontId="3" fillId="0" borderId="0" xfId="1" applyNumberFormat="1" applyFont="1" applyFill="1"/>
    <xf numFmtId="167" fontId="3" fillId="0" borderId="0" xfId="3" applyNumberFormat="1" applyFont="1" applyFill="1"/>
    <xf numFmtId="43" fontId="3" fillId="0" borderId="0" xfId="0" applyNumberFormat="1" applyFont="1"/>
    <xf numFmtId="172" fontId="3" fillId="0" borderId="0" xfId="0" applyNumberFormat="1" applyFont="1"/>
    <xf numFmtId="1" fontId="3" fillId="0" borderId="0" xfId="4" applyNumberFormat="1" applyFont="1"/>
    <xf numFmtId="41" fontId="4" fillId="3" borderId="0" xfId="4" applyNumberFormat="1" applyFont="1" applyFill="1" applyProtection="1">
      <protection locked="0"/>
    </xf>
    <xf numFmtId="43" fontId="3" fillId="0" borderId="0" xfId="4" applyNumberFormat="1" applyFont="1"/>
    <xf numFmtId="0" fontId="3" fillId="0" borderId="0" xfId="4" applyFont="1" applyFill="1" applyProtection="1">
      <protection locked="0"/>
    </xf>
    <xf numFmtId="0" fontId="4" fillId="0" borderId="0" xfId="4" applyFont="1" applyFill="1" applyProtection="1">
      <protection locked="0"/>
    </xf>
    <xf numFmtId="0" fontId="4" fillId="0" borderId="0" xfId="4" applyFont="1" applyFill="1" applyAlignment="1" applyProtection="1">
      <alignment horizontal="center"/>
      <protection locked="0"/>
    </xf>
    <xf numFmtId="17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right"/>
      <protection locked="0"/>
    </xf>
    <xf numFmtId="0" fontId="4" fillId="3" borderId="0" xfId="4" applyFont="1" applyFill="1" applyAlignment="1" applyProtection="1">
      <alignment horizontal="center"/>
      <protection locked="0"/>
    </xf>
    <xf numFmtId="0" fontId="13" fillId="2" borderId="0" xfId="4" applyFont="1" applyFill="1" applyAlignment="1">
      <alignment horizontal="center" vertical="center" wrapText="1"/>
    </xf>
  </cellXfs>
  <cellStyles count="10">
    <cellStyle name="Comma" xfId="1" builtinId="3"/>
    <cellStyle name="Currency" xfId="2" builtinId="4"/>
    <cellStyle name="Currency 12" xfId="7" xr:uid="{00000000-0005-0000-0000-000002000000}"/>
    <cellStyle name="Normal" xfId="0" builtinId="0"/>
    <cellStyle name="Normal 14" xfId="4" xr:uid="{00000000-0005-0000-0000-000004000000}"/>
    <cellStyle name="Normal 14 2" xfId="5" xr:uid="{00000000-0005-0000-0000-000005000000}"/>
    <cellStyle name="Normal 9" xfId="9" xr:uid="{3AE51581-EE06-4AA9-93A4-5299A1595EC4}"/>
    <cellStyle name="Normal_2009 Plan AFUDC_CapInt Projections Aug08 GSB VALUES" xfId="6" xr:uid="{00000000-0005-0000-0000-000006000000}"/>
    <cellStyle name="Percent" xfId="3" builtinId="5"/>
    <cellStyle name="Percent 9" xfId="8" xr:uid="{00000000-0005-0000-0000-000008000000}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2\home\yeht\Planning%20Group\Pipeline%20Safety%20Tracker\2008%20Filing%20Workshe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V%20Equitrans/Antero%20Expansion/East/H-312/AFE/H-312%20AFE%20Estimate%20with%20AFUDC_6-10-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MI%20-%20ARCHIVE%20IEC%20Main%20F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Sampson%20Acquisition\April%202006%20BOD%20Meeting\support\EQT_CModel_03_28_06_sampson_financing%20dg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ividend%20Policy\2007\EQT%20CModel%2004-19-07.hedged.follow-up.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\CFRB\2001%20Consolidations\FCC%202001\May%2001\NORFC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gTax\Acctg\Fcc%202000\1000\PRODFC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Latte\Finance\5OO%20MW%20O&amp;M%20-%20FL%20GREENFIELD%20CTCC%20-%2010-24-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ocuments%20and%20Settings\KressP\Local%20Settings\Temporary%20Internet%20Files\OLK68\Alexandria%20Value%204-25-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%20&amp;%20A\Sampson\Valuation\Sampson%200203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IDC%20700MW%20-%20Mass\Finance\700MW%20G\O&amp;M\700%20Mw%202-%201X1%20(G)%20O&amp;M%20MASS%20700%20REV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COMPLETED%20PROJECTS\Latte\Finance\O&amp;M\250%20Mw%20(F)%20CC%20O&amp;M%20Latte%201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seyS/AppData/Local/Microsoft/Windows/Temporary%20Internet%20Files/Content.Outlook/G2YZ8X8L/Measurement%20Eng%20%20Cost%20Model_MVP%20Mobley%20Interconnect_Dec%202014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RateCase/Settlement/RP05-164%20Settlement%20628%20Scenario%203/Rate%20Design%20J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Treasury\Dividend%20Policy\2007\Historical%20Analysis\EQT%20CModel%2003-08-06.7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%20(HQ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7\Mar%202007\Char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FERC%20Natural%20Gas%20Pipeline%20Allowed%20Returns%20with%20Settlemen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Rig%20History%20by%20State%20-%201987%20-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MFS1\OPER\Financial%20Business%20Plan\2001%20Business%20Plan\TRANSMIS\EQTBP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3\2003%20Annual%20Review\FINAL\Credit%20Rating%20Comparison_1217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2007-10%20BOD\CorpModel\JB%20Midstream%20Models\EQT%20CModel%2009-26-07.5%20dg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ue%20Diligence/1%20-%20WORKING%20PROJECTS%20FPLE/Philadelphia%20Energy%20Center%20II/Performance/gccnslt/May/Merida_expec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WORKING%20PROJECTS\Opal\Finance%20(Proforma%20Inputs)\O&amp;M%20COST%20ESTIMATE%20-%2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Templates\TOOLBOX%20(Gangbox)\C%20O&amp;M\Major%20Maintenance%20Tool\5OO%20MW%20O&amp;M%20-%20FL%20GREENFIELD%20CTCC%20-%2010-24-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TEMP\250%20Mw%20(F)%20CC%20O&amp;M%20Latte%2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Hedge%20Summary\2007\6-08-07\Hedge%20Positions%2006-08-07.v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lowells/Documents/_EQT/Estimate/Baseline/MVP%20Budget%20Mgt%20Com%202015%2001%2019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ue%20Diligence/1%20-%20WORKING%20PROJECTS%20FPLE/Philadelphia%20Energy%20Center%20II/Performance/FPL/MarcusHook/FPLMH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utility\data\TEMP\R&amp;D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 FERC Summary"/>
      <sheetName val="WP-1"/>
      <sheetName val="WP-2"/>
      <sheetName val="WP-3"/>
      <sheetName val="WP-4"/>
      <sheetName val="WP-6"/>
      <sheetName val="Rate Graph"/>
      <sheetName val="BP"/>
      <sheetName val="Summary"/>
      <sheetName val="2007 Breakdown"/>
      <sheetName val="2007 Actual Collected"/>
      <sheetName val="2007 Actual Usage "/>
      <sheetName val="2008 Projected Usage"/>
      <sheetName val="2007 O&amp;M"/>
      <sheetName val="overunder collect"/>
      <sheetName val=" EQT Pipeline "/>
      <sheetName val="Deferred Taxes"/>
      <sheetName val="data_Page1_1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6412688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FE Cost Planning Estimate"/>
      <sheetName val="Drop Field Data"/>
      <sheetName val="AFE Planning"/>
      <sheetName val="AFUDC Estimate"/>
      <sheetName val="Att C"/>
    </sheetNames>
    <sheetDataSet>
      <sheetData sheetId="0"/>
      <sheetData sheetId="1">
        <row r="2">
          <cell r="A2" t="str">
            <v>PA</v>
          </cell>
          <cell r="B2" t="str">
            <v>Select Pipe Size</v>
          </cell>
          <cell r="C2" t="str">
            <v>Select Item to be Installed</v>
          </cell>
          <cell r="D2" t="str">
            <v>Select Item</v>
          </cell>
          <cell r="E2">
            <v>1</v>
          </cell>
          <cell r="F2">
            <v>227</v>
          </cell>
          <cell r="G2" t="str">
            <v>25 Year</v>
          </cell>
        </row>
        <row r="3">
          <cell r="A3" t="str">
            <v>NWV</v>
          </cell>
          <cell r="B3">
            <v>2</v>
          </cell>
          <cell r="C3" t="str">
            <v>Install Valve Setting</v>
          </cell>
          <cell r="D3" t="str">
            <v>Open Cut Road Crossing w/ conduit</v>
          </cell>
          <cell r="E3">
            <v>2</v>
          </cell>
          <cell r="F3">
            <v>236</v>
          </cell>
          <cell r="G3" t="str">
            <v>50 Year</v>
          </cell>
        </row>
        <row r="4">
          <cell r="A4" t="str">
            <v>SWV</v>
          </cell>
          <cell r="B4">
            <v>4</v>
          </cell>
          <cell r="C4" t="str">
            <v>Install Main Line Valves W/ Risers</v>
          </cell>
          <cell r="D4" t="str">
            <v>Open Cut Road Crossing w/o conduit</v>
          </cell>
          <cell r="E4">
            <v>3</v>
          </cell>
          <cell r="F4">
            <v>241</v>
          </cell>
        </row>
        <row r="5">
          <cell r="A5" t="str">
            <v>KY</v>
          </cell>
          <cell r="B5">
            <v>6</v>
          </cell>
          <cell r="C5" t="str">
            <v>Install Hot Tap</v>
          </cell>
          <cell r="D5" t="str">
            <v>Cement Breakers</v>
          </cell>
          <cell r="E5">
            <v>4</v>
          </cell>
          <cell r="F5">
            <v>310</v>
          </cell>
        </row>
        <row r="6">
          <cell r="A6" t="str">
            <v>VA</v>
          </cell>
          <cell r="B6">
            <v>8</v>
          </cell>
          <cell r="C6" t="str">
            <v>Install Side Taps W/ Valves</v>
          </cell>
          <cell r="D6" t="str">
            <v>Open Cut Stream Crossing w/ conduit</v>
          </cell>
          <cell r="E6">
            <v>5</v>
          </cell>
          <cell r="F6">
            <v>1204</v>
          </cell>
        </row>
        <row r="7">
          <cell r="B7">
            <v>10</v>
          </cell>
          <cell r="C7" t="str">
            <v>Install Side Taps W/O Valves</v>
          </cell>
          <cell r="D7" t="str">
            <v>Open Cut Stream Crossing w/o conduit</v>
          </cell>
          <cell r="E7">
            <v>6</v>
          </cell>
          <cell r="F7">
            <v>1223</v>
          </cell>
        </row>
        <row r="8">
          <cell r="B8">
            <v>12</v>
          </cell>
          <cell r="D8" t="str">
            <v>Open Cut Stream Crossing Pump and Dam</v>
          </cell>
          <cell r="E8">
            <v>7</v>
          </cell>
          <cell r="F8">
            <v>1228</v>
          </cell>
        </row>
        <row r="9">
          <cell r="B9">
            <v>14</v>
          </cell>
          <cell r="D9" t="str">
            <v>Install Rip-Rap</v>
          </cell>
          <cell r="E9">
            <v>8</v>
          </cell>
        </row>
        <row r="10">
          <cell r="B10">
            <v>16</v>
          </cell>
          <cell r="D10" t="str">
            <v>Install Culvert</v>
          </cell>
          <cell r="E10">
            <v>9</v>
          </cell>
        </row>
        <row r="11">
          <cell r="B11">
            <v>20</v>
          </cell>
          <cell r="D11" t="str">
            <v>Repaving</v>
          </cell>
          <cell r="E11">
            <v>10</v>
          </cell>
        </row>
        <row r="12">
          <cell r="B12">
            <v>24</v>
          </cell>
          <cell r="E12">
            <v>11</v>
          </cell>
        </row>
        <row r="13">
          <cell r="B13">
            <v>30</v>
          </cell>
          <cell r="E13">
            <v>12</v>
          </cell>
        </row>
        <row r="14">
          <cell r="B14">
            <v>36</v>
          </cell>
          <cell r="E14">
            <v>13</v>
          </cell>
        </row>
        <row r="15">
          <cell r="B15" t="str">
            <v>NA</v>
          </cell>
          <cell r="E15">
            <v>14</v>
          </cell>
        </row>
        <row r="16">
          <cell r="E16">
            <v>15</v>
          </cell>
        </row>
        <row r="17">
          <cell r="E17">
            <v>16</v>
          </cell>
        </row>
        <row r="18">
          <cell r="E18">
            <v>17</v>
          </cell>
        </row>
        <row r="19">
          <cell r="E19">
            <v>18</v>
          </cell>
        </row>
        <row r="20">
          <cell r="E20">
            <v>19</v>
          </cell>
        </row>
        <row r="21">
          <cell r="E21">
            <v>20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MI - ARCHIVE IEC Main F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EPS Guidance"/>
      <sheetName val="Key Assumptions"/>
      <sheetName val="Chart1"/>
      <sheetName val="Comparison"/>
      <sheetName val="Type Curve"/>
      <sheetName val="BusMix"/>
      <sheetName val="Key Inputs"/>
      <sheetName val="TARGET Control"/>
      <sheetName val="Financials"/>
      <sheetName val="SamFinIn"/>
      <sheetName val="SamFinOut"/>
      <sheetName val="Sell"/>
      <sheetName val="Summary"/>
      <sheetName val="Target"/>
      <sheetName val="Supply"/>
      <sheetName val="Target Output"/>
      <sheetName val="Capital Structure"/>
      <sheetName val="Cash Flow Analysis"/>
      <sheetName val="Template - Supply"/>
      <sheetName val="Collars"/>
      <sheetName val="Template - Utility"/>
      <sheetName val="HQ"/>
      <sheetName val="NORESCO"/>
      <sheetName val="Utility"/>
      <sheetName val="Plan '06 EPS recon"/>
      <sheetName val="Sheet1"/>
      <sheetName val="NYMEX Sensitivity"/>
      <sheetName val="Interest"/>
      <sheetName val="Graphs"/>
      <sheetName val="OI Recon"/>
      <sheetName val="Hedge Summary"/>
      <sheetName val="PropTax"/>
      <sheetName val="Debt Maturity Schedule"/>
      <sheetName val="S&amp;P Credit"/>
      <sheetName val="Moody's Credit"/>
      <sheetName val="Moody's Liquidity"/>
      <sheetName val="Hedge Update"/>
      <sheetName val="Key Metrics"/>
      <sheetName val="Valuation"/>
      <sheetName val="Target Visuals"/>
      <sheetName val="COGNOS 063004"/>
      <sheetName val="Ratings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3">
          <cell r="Q23">
            <v>8.7937511795556977E-2</v>
          </cell>
          <cell r="W23">
            <v>0.20726268400801229</v>
          </cell>
          <cell r="AB23">
            <v>1.5368883779768527E-2</v>
          </cell>
        </row>
        <row r="29">
          <cell r="E29">
            <v>0.45</v>
          </cell>
        </row>
        <row r="34">
          <cell r="Q34">
            <v>7</v>
          </cell>
          <cell r="W34">
            <v>12</v>
          </cell>
        </row>
        <row r="46">
          <cell r="Q46">
            <v>1</v>
          </cell>
          <cell r="W46">
            <v>1</v>
          </cell>
          <cell r="AB46">
            <v>1</v>
          </cell>
        </row>
        <row r="48">
          <cell r="Q48">
            <v>0</v>
          </cell>
          <cell r="W48">
            <v>0</v>
          </cell>
          <cell r="AB48">
            <v>0</v>
          </cell>
        </row>
        <row r="54">
          <cell r="Q54">
            <v>323</v>
          </cell>
          <cell r="W54">
            <v>440</v>
          </cell>
          <cell r="AB54">
            <v>550</v>
          </cell>
        </row>
        <row r="58">
          <cell r="E58">
            <v>0</v>
          </cell>
        </row>
        <row r="66">
          <cell r="D66" t="b">
            <v>0</v>
          </cell>
        </row>
        <row r="88">
          <cell r="M88">
            <v>0.8</v>
          </cell>
          <cell r="N88">
            <v>0</v>
          </cell>
          <cell r="O88">
            <v>0</v>
          </cell>
          <cell r="W88">
            <v>7.0278594099999996</v>
          </cell>
          <cell r="AB88">
            <v>0</v>
          </cell>
        </row>
      </sheetData>
      <sheetData sheetId="8" refreshError="1">
        <row r="36">
          <cell r="L36">
            <v>0.44756472865140612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 Guidance"/>
      <sheetName val="Overview"/>
      <sheetName val="Collars"/>
      <sheetName val="Comparison"/>
      <sheetName val="Dividend Charts"/>
      <sheetName val="Directions"/>
      <sheetName val="Key Inputs"/>
      <sheetName val="Cash Flow Analysis"/>
      <sheetName val="BusMix"/>
      <sheetName val="Production"/>
      <sheetName val="Sell"/>
      <sheetName val="SamFinOut"/>
      <sheetName val="CapStr"/>
      <sheetName val="SamFinIn"/>
      <sheetName val="Consolidated"/>
      <sheetName val="S&amp;P Credit"/>
      <sheetName val="Moody's Credit"/>
      <sheetName val="Moody's Liquidity"/>
      <sheetName val="HQ"/>
      <sheetName val="Volumes"/>
      <sheetName val="Midstream"/>
      <sheetName val="EE"/>
      <sheetName val="Distribution"/>
      <sheetName val="EGC"/>
      <sheetName val="Peoples"/>
      <sheetName val="Hope"/>
      <sheetName val="OI Recon"/>
      <sheetName val="Summary"/>
      <sheetName val="Capital Structure"/>
      <sheetName val="Template - Supply"/>
      <sheetName val="Supply-Hedging"/>
      <sheetName val="Template - Utilities"/>
      <sheetName val="Financials"/>
      <sheetName val="Key Assumptions"/>
      <sheetName val="TARGET Control"/>
      <sheetName val="Ratings"/>
      <sheetName val="PlanRecon"/>
      <sheetName val="Target"/>
      <sheetName val="NYMEX Sensitivity"/>
      <sheetName val="Hedge Summary"/>
      <sheetName val="Supply-DDA"/>
      <sheetName val="Template - DP"/>
      <sheetName val="Template - DH"/>
      <sheetName val="COGNOS 123106"/>
      <sheetName val="COGNOS 093006"/>
      <sheetName val="COGNOS 063006"/>
      <sheetName val="COGNOS 033106"/>
      <sheetName val="COGNOS 123105"/>
      <sheetName val="Target Output"/>
      <sheetName val="Debt"/>
      <sheetName val="Interest"/>
      <sheetName val="Historical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- MONTH"/>
      <sheetName val="INCOME - YTD"/>
      <sheetName val="BALANCE SHEET"/>
      <sheetName val="HILITES"/>
      <sheetName val="EARNINGS RELEASE"/>
      <sheetName val="NORESCO COMPARABLES"/>
      <sheetName val="NORESCO VARIANCES"/>
      <sheetName val="NORESCO BOARD"/>
      <sheetName val="CAPITAL"/>
      <sheetName val="RECAP"/>
      <sheetName val="AR"/>
    </sheetNames>
    <sheetDataSet>
      <sheetData sheetId="0" refreshError="1">
        <row r="3">
          <cell r="L3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rod. - Total VS Original Plan"/>
      <sheetName val="Prod. - East W_O ESOG"/>
      <sheetName val="Prod. - East COMBINED"/>
      <sheetName val="Prod. - Gulf"/>
      <sheetName val="East Variance"/>
      <sheetName val="Prod.  Total (External)"/>
      <sheetName val="Prod.   Gulf (External)"/>
      <sheetName val="Prod.  East (External)"/>
      <sheetName val="High lights - East"/>
      <sheetName val="High lights - Gulf"/>
      <sheetName val="Prod. - East (External)"/>
      <sheetName val="Prod.  - Gulf (External)"/>
      <sheetName val="Prod. - Total (External)"/>
    </sheetNames>
    <sheetDataSet>
      <sheetData sheetId="0" refreshError="1">
        <row r="25">
          <cell r="C25">
            <v>1</v>
          </cell>
          <cell r="D25">
            <v>2</v>
          </cell>
          <cell r="E25">
            <v>3</v>
          </cell>
          <cell r="F25">
            <v>4</v>
          </cell>
          <cell r="G25">
            <v>5</v>
          </cell>
          <cell r="H25">
            <v>6</v>
          </cell>
          <cell r="I25">
            <v>7</v>
          </cell>
          <cell r="J25">
            <v>8</v>
          </cell>
          <cell r="K25">
            <v>9</v>
          </cell>
        </row>
        <row r="26">
          <cell r="B26">
            <v>1</v>
          </cell>
          <cell r="C26" t="str">
            <v>January 31, 2000</v>
          </cell>
          <cell r="D26" t="str">
            <v>For the Month and Period Ended January 31, 2000</v>
          </cell>
          <cell r="E26" t="str">
            <v>Forecast is 1 month actuals + 11 months revised forecast.</v>
          </cell>
          <cell r="F26" t="str">
            <v>For  the Period Ended January 31, 2000</v>
          </cell>
          <cell r="G26" t="str">
            <v>For  the Month Ended January 31, 2000</v>
          </cell>
          <cell r="H26" t="str">
            <v>At January 31, 2000</v>
          </cell>
          <cell r="I26" t="str">
            <v>January 2000</v>
          </cell>
          <cell r="J26" t="str">
            <v>January 31, 2000</v>
          </cell>
          <cell r="K26" t="str">
            <v xml:space="preserve"> Forecast is 1 month actuals + 2 months revised forecast.</v>
          </cell>
        </row>
        <row r="27">
          <cell r="B27">
            <v>2</v>
          </cell>
          <cell r="C27" t="str">
            <v>February 28, 2000</v>
          </cell>
          <cell r="D27" t="str">
            <v>For the Month and Period Ended February 29, 2000</v>
          </cell>
          <cell r="E27" t="str">
            <v>Forecast is 2 months actuals + 10 months revised forecast.</v>
          </cell>
          <cell r="F27" t="str">
            <v>For  the Period Ended February 29, 2000</v>
          </cell>
          <cell r="G27" t="str">
            <v>For  the Month Ended February 29, 2000</v>
          </cell>
          <cell r="H27" t="str">
            <v>At February 29, 2000</v>
          </cell>
          <cell r="I27" t="str">
            <v>February 2000</v>
          </cell>
          <cell r="J27" t="str">
            <v>February 29, 2000</v>
          </cell>
          <cell r="K27" t="str">
            <v xml:space="preserve"> Forecast is 2 months actuals + 1 months revised forecast.</v>
          </cell>
        </row>
        <row r="28">
          <cell r="B28">
            <v>3</v>
          </cell>
          <cell r="C28" t="str">
            <v>March 31, 2000</v>
          </cell>
          <cell r="D28" t="str">
            <v>For the Month and Period Ended March 31, 2000</v>
          </cell>
          <cell r="E28" t="str">
            <v>Forecast is 3 months actuals + 9 months revised forecast.</v>
          </cell>
          <cell r="F28" t="str">
            <v>For  the Period Ended March 31, 2000</v>
          </cell>
          <cell r="G28" t="str">
            <v>For  the Month Ended March 31, 2000</v>
          </cell>
          <cell r="H28" t="str">
            <v>At March 31, 2000</v>
          </cell>
          <cell r="I28" t="str">
            <v>March 2000</v>
          </cell>
          <cell r="J28" t="str">
            <v>March 31, 2000</v>
          </cell>
          <cell r="K28" t="str">
            <v>Three months actual.</v>
          </cell>
        </row>
        <row r="29">
          <cell r="B29">
            <v>4</v>
          </cell>
          <cell r="C29" t="str">
            <v>April 30, 2000</v>
          </cell>
          <cell r="D29" t="str">
            <v>For the Month and Period Ended April 30, 2000</v>
          </cell>
          <cell r="E29" t="str">
            <v>Forecast is 4 months actuals + 8 months revised forecast.</v>
          </cell>
          <cell r="F29" t="str">
            <v>For  the Period Ended April 30, 2000</v>
          </cell>
          <cell r="G29" t="str">
            <v>For  the Month Ended April 30, 2000</v>
          </cell>
          <cell r="H29" t="str">
            <v>At April 30, 2000</v>
          </cell>
          <cell r="I29" t="str">
            <v>April 2000</v>
          </cell>
          <cell r="J29" t="str">
            <v>April 30, 2000</v>
          </cell>
          <cell r="K29" t="str">
            <v xml:space="preserve"> Forecast is 1 month actuals + 2 months revised forecast.</v>
          </cell>
        </row>
        <row r="30">
          <cell r="B30">
            <v>5</v>
          </cell>
          <cell r="C30" t="str">
            <v>May 31, 2000</v>
          </cell>
          <cell r="D30" t="str">
            <v>For the Month and Period Ended May 31, 2000</v>
          </cell>
          <cell r="E30" t="str">
            <v>Forecast is 5 months actuals + 7 months revised forecast.</v>
          </cell>
          <cell r="F30" t="str">
            <v>For  the Period Ended May 31, 2000</v>
          </cell>
          <cell r="G30" t="str">
            <v>For  the Month Ended May 31, 2000</v>
          </cell>
          <cell r="H30" t="str">
            <v>At May 31, 2000</v>
          </cell>
          <cell r="I30" t="str">
            <v>May 2000</v>
          </cell>
          <cell r="J30" t="str">
            <v>May 31, 2000</v>
          </cell>
          <cell r="K30" t="str">
            <v xml:space="preserve"> Forecast is 2 months actuals + 1 months revised forecast.</v>
          </cell>
        </row>
        <row r="31">
          <cell r="B31">
            <v>6</v>
          </cell>
          <cell r="C31" t="str">
            <v>June 30, 2000</v>
          </cell>
          <cell r="D31" t="str">
            <v>For the Month and Period Ended June 30, 2000</v>
          </cell>
          <cell r="E31" t="str">
            <v>Forecast is 6 months actuals + 6 months revised forecast.</v>
          </cell>
          <cell r="F31" t="str">
            <v>For  the Period Ended June 30, 2000</v>
          </cell>
          <cell r="G31" t="str">
            <v>For  the Month Ended June 30, 2000</v>
          </cell>
          <cell r="H31" t="str">
            <v>At June 30, 2000</v>
          </cell>
          <cell r="I31" t="str">
            <v>June 2000</v>
          </cell>
          <cell r="J31" t="str">
            <v>June 30, 2000</v>
          </cell>
          <cell r="K31" t="str">
            <v>Three months actual.</v>
          </cell>
        </row>
        <row r="32">
          <cell r="B32">
            <v>7</v>
          </cell>
          <cell r="C32" t="str">
            <v>July 31, 2000</v>
          </cell>
          <cell r="D32" t="str">
            <v>For the Month and Period Ended July 31, 2000</v>
          </cell>
          <cell r="E32" t="str">
            <v>Forecast is 7 months actuals + 5 months revised forecast.</v>
          </cell>
          <cell r="F32" t="str">
            <v>For  the Period Ended July 31, 2000</v>
          </cell>
          <cell r="G32" t="str">
            <v>For  the Month Ended July 31, 2000</v>
          </cell>
          <cell r="H32" t="str">
            <v>At July 31, 2000</v>
          </cell>
          <cell r="I32" t="str">
            <v>July 2000</v>
          </cell>
          <cell r="J32" t="str">
            <v>July 31, 2000</v>
          </cell>
          <cell r="K32" t="str">
            <v xml:space="preserve"> Forecast is 1 month actuals + 2 months revised forecast.</v>
          </cell>
        </row>
        <row r="33">
          <cell r="B33">
            <v>8</v>
          </cell>
          <cell r="C33" t="str">
            <v>August 31, 2000</v>
          </cell>
          <cell r="D33" t="str">
            <v>For the Month and Period Ended August 31, 2000</v>
          </cell>
          <cell r="E33" t="str">
            <v>Forecast is 8 months actuals + 4 months revised forecast.</v>
          </cell>
          <cell r="F33" t="str">
            <v>For the Period Ended August 31, 2000</v>
          </cell>
          <cell r="G33" t="str">
            <v>For the Month Ended August 31, 2000</v>
          </cell>
          <cell r="H33" t="str">
            <v>At August 31, 2000</v>
          </cell>
          <cell r="I33" t="str">
            <v>August 2000</v>
          </cell>
          <cell r="J33" t="str">
            <v>August 31, 2000</v>
          </cell>
          <cell r="K33" t="str">
            <v xml:space="preserve"> Forecast is 2 months actuals + 1 months revised forecast.</v>
          </cell>
        </row>
        <row r="34">
          <cell r="B34">
            <v>9</v>
          </cell>
          <cell r="C34" t="str">
            <v>September 30, 2000</v>
          </cell>
          <cell r="D34" t="str">
            <v>For the Month and Period Ended September 30, 2000</v>
          </cell>
          <cell r="E34" t="str">
            <v>Forecast is 9 months actuals + 3 months revised forecast.</v>
          </cell>
          <cell r="F34" t="str">
            <v>For the Period Ended September 30, 2000</v>
          </cell>
          <cell r="G34" t="str">
            <v>For the Month Ended September 30, 2000</v>
          </cell>
          <cell r="H34" t="str">
            <v>At September 30, 2000</v>
          </cell>
          <cell r="I34" t="str">
            <v>September 2000</v>
          </cell>
          <cell r="J34" t="str">
            <v>September 30, 2000</v>
          </cell>
          <cell r="K34" t="str">
            <v>Three months actual.</v>
          </cell>
        </row>
        <row r="35">
          <cell r="B35">
            <v>10</v>
          </cell>
          <cell r="C35" t="str">
            <v>October 31, 2000</v>
          </cell>
          <cell r="D35" t="str">
            <v>For the Month and Period Ended October 31, 2000</v>
          </cell>
          <cell r="E35" t="str">
            <v>Forecast is 10 months actuals + 2 months revised forecast.</v>
          </cell>
          <cell r="F35" t="str">
            <v>For the Period Ended October 31, 2000</v>
          </cell>
          <cell r="G35" t="str">
            <v>For the Month Ended October 31, 2000</v>
          </cell>
          <cell r="H35" t="str">
            <v>At October 31, 2000</v>
          </cell>
          <cell r="I35" t="str">
            <v>October 2000</v>
          </cell>
          <cell r="J35" t="str">
            <v>October 31, 2000</v>
          </cell>
          <cell r="K35" t="str">
            <v xml:space="preserve"> Forecast is 1 month actuals + 2 months revised forecast.</v>
          </cell>
        </row>
        <row r="36">
          <cell r="B36">
            <v>11</v>
          </cell>
          <cell r="C36" t="str">
            <v>November 30, 2000</v>
          </cell>
          <cell r="D36" t="str">
            <v>For the Month and Period Ended November 30, 2000</v>
          </cell>
          <cell r="E36" t="str">
            <v>Forecast is 11 months actuals + 1 months revised forecast.</v>
          </cell>
          <cell r="F36" t="str">
            <v>For the Period Ended November 30, 2000</v>
          </cell>
          <cell r="G36" t="str">
            <v>For the Month Ended November 30, 2000</v>
          </cell>
          <cell r="H36" t="str">
            <v>At November 30, 2000</v>
          </cell>
          <cell r="I36" t="str">
            <v>November 2000</v>
          </cell>
          <cell r="J36" t="str">
            <v>November 30, 2000</v>
          </cell>
          <cell r="K36" t="str">
            <v xml:space="preserve"> Forecast is 2 months actuals + 1 months revised forecast.</v>
          </cell>
        </row>
        <row r="37">
          <cell r="B37">
            <v>12</v>
          </cell>
          <cell r="C37" t="str">
            <v>December 31, 2000</v>
          </cell>
          <cell r="D37" t="str">
            <v>For the Month and Period Ended December 31, 2000</v>
          </cell>
          <cell r="E37" t="str">
            <v>12 months actuals</v>
          </cell>
          <cell r="F37" t="str">
            <v>For the Period Ended December 31, 2000</v>
          </cell>
          <cell r="G37" t="str">
            <v>For the Month Ended December 31, 2000</v>
          </cell>
          <cell r="H37" t="str">
            <v>At December 31, 2000</v>
          </cell>
          <cell r="I37" t="str">
            <v>December 2000</v>
          </cell>
          <cell r="J37" t="str">
            <v>December 31, 2000</v>
          </cell>
          <cell r="K37" t="str">
            <v>Three months actual.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  <sheetName val="Revision History"/>
      <sheetName val="OH SCH"/>
      <sheetName val="PBH &amp; PSV STATIC DETAILS"/>
      <sheetName val="Liners&amp;TP R3"/>
      <sheetName val="Caps R4"/>
      <sheetName val="FuelNozzGAS R3"/>
      <sheetName val="FuelNozzDF R3"/>
      <sheetName val="GES1N-S1SHD R1"/>
      <sheetName val="S1&amp;3B R2 "/>
      <sheetName val="S2B"/>
      <sheetName val="S2N&amp;SH R2"/>
      <sheetName val="S3N-S3Shds R2"/>
      <sheetName val="PRICES"/>
      <sheetName val="Filename"/>
      <sheetName val="JE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 WORKBOOK"/>
      <sheetName val="DCF"/>
      <sheetName val="Financial Statements"/>
      <sheetName val="CAPEX and Operating Expense"/>
      <sheetName val="Inputs (1)"/>
      <sheetName val="Inputs (2)"/>
      <sheetName val="Simulation"/>
      <sheetName val="Overview Graphs &amp; Tables"/>
      <sheetName val="Credit Analysis"/>
      <sheetName val="MC_Histogram"/>
      <sheetName val="Base Definition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2">
          <cell r="U32">
            <v>0</v>
          </cell>
          <cell r="V32">
            <v>409.34165208550115</v>
          </cell>
          <cell r="X32">
            <v>409.34165208550115</v>
          </cell>
          <cell r="Y32">
            <v>267.81799999999998</v>
          </cell>
          <cell r="Z32">
            <v>-0.29161045400000241</v>
          </cell>
          <cell r="AA32">
            <v>0.39</v>
          </cell>
          <cell r="AB32">
            <v>0</v>
          </cell>
          <cell r="AC32">
            <v>54.902613859345458</v>
          </cell>
        </row>
        <row r="33">
          <cell r="U33">
            <v>1</v>
          </cell>
          <cell r="V33">
            <v>422.24988675863028</v>
          </cell>
          <cell r="W33">
            <v>27.862556923999996</v>
          </cell>
          <cell r="X33">
            <v>406.60898926079881</v>
          </cell>
          <cell r="Y33">
            <v>275.30192961935001</v>
          </cell>
          <cell r="Z33">
            <v>0</v>
          </cell>
          <cell r="AA33">
            <v>0.39</v>
          </cell>
          <cell r="AB33">
            <v>6.0999500241542757</v>
          </cell>
          <cell r="AC33">
            <v>57.309703284319312</v>
          </cell>
          <cell r="AD33">
            <v>30.595219748702341</v>
          </cell>
          <cell r="AE33">
            <v>20.378627304649974</v>
          </cell>
        </row>
        <row r="34">
          <cell r="U34">
            <v>2</v>
          </cell>
          <cell r="V34">
            <v>434.02554618357618</v>
          </cell>
          <cell r="W34">
            <v>27.40010037666109</v>
          </cell>
          <cell r="X34">
            <v>403.63844577924266</v>
          </cell>
          <cell r="Y34">
            <v>281.78092038754278</v>
          </cell>
          <cell r="Z34">
            <v>0</v>
          </cell>
          <cell r="AA34">
            <v>0.39</v>
          </cell>
          <cell r="AB34">
            <v>11.850969157690075</v>
          </cell>
          <cell r="AC34">
            <v>59.375404060453029</v>
          </cell>
          <cell r="AD34">
            <v>30.370643858217239</v>
          </cell>
          <cell r="AE34">
            <v>20.921109608468317</v>
          </cell>
        </row>
        <row r="35">
          <cell r="U35">
            <v>3</v>
          </cell>
          <cell r="V35">
            <v>445.58821032308481</v>
          </cell>
          <cell r="W35">
            <v>27.861599024863821</v>
          </cell>
          <cell r="X35">
            <v>401.33180481934608</v>
          </cell>
          <cell r="Y35">
            <v>288.21619541696759</v>
          </cell>
          <cell r="Z35">
            <v>0</v>
          </cell>
          <cell r="AA35">
            <v>0.39</v>
          </cell>
          <cell r="AB35">
            <v>17.259998146458106</v>
          </cell>
          <cell r="AC35">
            <v>61.375085813385716</v>
          </cell>
          <cell r="AD35">
            <v>30.168239984760405</v>
          </cell>
          <cell r="AE35">
            <v>21.426323995439006</v>
          </cell>
        </row>
        <row r="36">
          <cell r="U36">
            <v>4</v>
          </cell>
          <cell r="V36">
            <v>456.34964619020809</v>
          </cell>
          <cell r="W36">
            <v>27.74492613389242</v>
          </cell>
          <cell r="X36">
            <v>399.08870396262279</v>
          </cell>
          <cell r="Y36">
            <v>294.058340803889</v>
          </cell>
          <cell r="Z36">
            <v>0</v>
          </cell>
          <cell r="AA36">
            <v>0.39</v>
          </cell>
          <cell r="AB36">
            <v>22.331767468758269</v>
          </cell>
          <cell r="AC36">
            <v>63.293609100664447</v>
          </cell>
          <cell r="AD36">
            <v>29.988026990615708</v>
          </cell>
          <cell r="AE36">
            <v>21.902780746971018</v>
          </cell>
        </row>
        <row r="37">
          <cell r="U37">
            <v>5</v>
          </cell>
          <cell r="V37">
            <v>461.15123373322785</v>
          </cell>
          <cell r="W37">
            <v>22.382554635374639</v>
          </cell>
          <cell r="X37">
            <v>391.85068922462176</v>
          </cell>
          <cell r="Y37">
            <v>294.29985107860671</v>
          </cell>
          <cell r="Z37">
            <v>0</v>
          </cell>
          <cell r="AA37">
            <v>0.39</v>
          </cell>
          <cell r="AB37">
            <v>27.027212358356376</v>
          </cell>
          <cell r="AC37">
            <v>65.072039235302256</v>
          </cell>
          <cell r="AD37">
            <v>29.620569373375666</v>
          </cell>
          <cell r="AE37">
            <v>22.141044360656927</v>
          </cell>
        </row>
        <row r="38">
          <cell r="U38">
            <v>6</v>
          </cell>
          <cell r="V38">
            <v>461.9491846059741</v>
          </cell>
          <cell r="W38">
            <v>18.83201087379511</v>
          </cell>
          <cell r="X38">
            <v>381.74063955990471</v>
          </cell>
          <cell r="Y38">
            <v>291.10747752782891</v>
          </cell>
          <cell r="Z38">
            <v>0</v>
          </cell>
          <cell r="AA38">
            <v>0.39</v>
          </cell>
          <cell r="AB38">
            <v>31.281332567967063</v>
          </cell>
          <cell r="AC38">
            <v>66.628265760476623</v>
          </cell>
          <cell r="AD38">
            <v>28.942060538512163</v>
          </cell>
          <cell r="AE38">
            <v>22.024384424572911</v>
          </cell>
        </row>
        <row r="39">
          <cell r="U39">
            <v>7</v>
          </cell>
          <cell r="V39">
            <v>459.82311083687642</v>
          </cell>
          <cell r="W39">
            <v>16.263181375349347</v>
          </cell>
          <cell r="X39">
            <v>369.91400176145612</v>
          </cell>
          <cell r="Y39">
            <v>285.68053927668672</v>
          </cell>
          <cell r="Z39">
            <v>0</v>
          </cell>
          <cell r="AA39">
            <v>0.39</v>
          </cell>
          <cell r="AB39">
            <v>35.064552539413917</v>
          </cell>
          <cell r="AC39">
            <v>67.915602908473986</v>
          </cell>
          <cell r="AD39">
            <v>28.089819173797935</v>
          </cell>
          <cell r="AE39">
            <v>21.690119626491537</v>
          </cell>
        </row>
        <row r="40">
          <cell r="U40">
            <v>8</v>
          </cell>
          <cell r="V40">
            <v>455.57370760702736</v>
          </cell>
          <cell r="W40">
            <v>14.425627518131867</v>
          </cell>
          <cell r="X40">
            <v>356.06300603323831</v>
          </cell>
          <cell r="Y40">
            <v>278.14432890452395</v>
          </cell>
          <cell r="Z40">
            <v>0</v>
          </cell>
          <cell r="AA40">
            <v>0.39</v>
          </cell>
          <cell r="AB40">
            <v>38.80917361377773</v>
          </cell>
          <cell r="AC40">
            <v>69.197457693976332</v>
          </cell>
          <cell r="AD40">
            <v>28.276623246349679</v>
          </cell>
          <cell r="AE40">
            <v>21.961837890294639</v>
          </cell>
        </row>
        <row r="41">
          <cell r="U41">
            <v>9</v>
          </cell>
          <cell r="V41">
            <v>451.04711790206005</v>
          </cell>
          <cell r="W41">
            <v>14.407234020159544</v>
          </cell>
          <cell r="X41">
            <v>341.78953621365537</v>
          </cell>
          <cell r="Y41">
            <v>270.18422920447517</v>
          </cell>
          <cell r="Z41">
            <v>0</v>
          </cell>
          <cell r="AA41">
            <v>0.39</v>
          </cell>
          <cell r="AB41">
            <v>42.610456858477825</v>
          </cell>
          <cell r="AC41">
            <v>70.536526592058109</v>
          </cell>
          <cell r="AD41">
            <v>28.680703839742485</v>
          </cell>
          <cell r="AE41">
            <v>22.367333720208315</v>
          </cell>
        </row>
        <row r="42">
          <cell r="U42">
            <v>10</v>
          </cell>
          <cell r="V42">
            <v>446.20805673679331</v>
          </cell>
          <cell r="W42">
            <v>14.356280460222907</v>
          </cell>
          <cell r="X42">
            <v>326.99439211949385</v>
          </cell>
          <cell r="Y42">
            <v>261.7038704663687</v>
          </cell>
          <cell r="Z42">
            <v>0</v>
          </cell>
          <cell r="AA42">
            <v>0.39</v>
          </cell>
          <cell r="AB42">
            <v>46.493329200746793</v>
          </cell>
          <cell r="AC42">
            <v>71.956632645465604</v>
          </cell>
          <cell r="AD42">
            <v>29.15142455438442</v>
          </cell>
          <cell r="AE42">
            <v>22.836639198329379</v>
          </cell>
        </row>
        <row r="43">
          <cell r="U43">
            <v>11</v>
          </cell>
          <cell r="V43">
            <v>441.02219132246364</v>
          </cell>
          <cell r="W43">
            <v>14.272562379309031</v>
          </cell>
          <cell r="X43">
            <v>311.59977792305341</v>
          </cell>
          <cell r="Y43">
            <v>252.62262638946243</v>
          </cell>
          <cell r="Z43">
            <v>0</v>
          </cell>
          <cell r="AA43">
            <v>0.39</v>
          </cell>
          <cell r="AB43">
            <v>50.474741225769989</v>
          </cell>
          <cell r="AC43">
            <v>73.475830323870483</v>
          </cell>
          <cell r="AD43">
            <v>29.667176575749473</v>
          </cell>
          <cell r="AE43">
            <v>23.353806456215302</v>
          </cell>
        </row>
        <row r="44">
          <cell r="U44">
            <v>12</v>
          </cell>
          <cell r="V44">
            <v>435.45633564705315</v>
          </cell>
          <cell r="W44">
            <v>14.156067474500869</v>
          </cell>
          <cell r="X44">
            <v>295.51860965358821</v>
          </cell>
          <cell r="Y44">
            <v>242.8562434760523</v>
          </cell>
          <cell r="Z44">
            <v>0</v>
          </cell>
          <cell r="AA44">
            <v>0.39</v>
          </cell>
          <cell r="AB44">
            <v>54.575713137451331</v>
          </cell>
          <cell r="AC44">
            <v>75.114035946690336</v>
          </cell>
          <cell r="AD44">
            <v>30.237235743966064</v>
          </cell>
          <cell r="AE44">
            <v>23.922450387910995</v>
          </cell>
        </row>
        <row r="45">
          <cell r="U45">
            <v>13</v>
          </cell>
          <cell r="V45">
            <v>425.50698085494798</v>
          </cell>
          <cell r="W45">
            <v>9.9680015485385827</v>
          </cell>
          <cell r="X45">
            <v>274.81323850929425</v>
          </cell>
          <cell r="Y45">
            <v>228.46424245129248</v>
          </cell>
          <cell r="Z45">
            <v>0</v>
          </cell>
          <cell r="AA45">
            <v>0.39</v>
          </cell>
          <cell r="AB45">
            <v>58.770559514804958</v>
          </cell>
          <cell r="AC45">
            <v>76.846667977425653</v>
          </cell>
          <cell r="AD45">
            <v>30.673372692832544</v>
          </cell>
          <cell r="AE45">
            <v>24.360002573298402</v>
          </cell>
        </row>
        <row r="46">
          <cell r="U46">
            <v>14</v>
          </cell>
          <cell r="V46">
            <v>415.428377864916</v>
          </cell>
          <cell r="W46">
            <v>9.9680015485385827</v>
          </cell>
          <cell r="X46">
            <v>253.78887052568621</v>
          </cell>
          <cell r="Y46">
            <v>213.75465982373947</v>
          </cell>
          <cell r="Z46">
            <v>0</v>
          </cell>
          <cell r="AA46">
            <v>0.39</v>
          </cell>
          <cell r="AB46">
            <v>63.039407862299619</v>
          </cell>
          <cell r="AC46">
            <v>78.652750036058848</v>
          </cell>
          <cell r="AD46">
            <v>30.992369532146625</v>
          </cell>
          <cell r="AE46">
            <v>24.677584176091585</v>
          </cell>
        </row>
        <row r="47">
          <cell r="U47">
            <v>15</v>
          </cell>
          <cell r="V47">
            <v>405.21697385285074</v>
          </cell>
          <cell r="W47">
            <v>9.9680015485385827</v>
          </cell>
          <cell r="X47">
            <v>232.41710011373408</v>
          </cell>
          <cell r="Y47">
            <v>200.60453892784241</v>
          </cell>
          <cell r="Z47">
            <v>0</v>
          </cell>
          <cell r="AA47">
            <v>0.39</v>
          </cell>
          <cell r="AB47">
            <v>67.391950758255504</v>
          </cell>
          <cell r="AC47">
            <v>79.798849620753245</v>
          </cell>
          <cell r="AD47">
            <v>31.339771960490708</v>
          </cell>
          <cell r="AE47">
            <v>23.118122444435642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lides (2)"/>
      <sheetName val="Slides"/>
      <sheetName val="Corp Model"/>
      <sheetName val="DCF"/>
      <sheetName val="DD&amp;A DP"/>
      <sheetName val="DD&amp;A DH"/>
      <sheetName val="Synergies"/>
      <sheetName val="DP Financials"/>
      <sheetName val="DH Financials"/>
      <sheetName val="People F"/>
      <sheetName val="Working Cap"/>
      <sheetName val="Hope F"/>
      <sheetName val="DP HR"/>
      <sheetName val="DH HR"/>
      <sheetName val="DP CapEx -buyers -OM"/>
      <sheetName val="DP BS adj"/>
      <sheetName val="DP Def Charges &amp; assets"/>
      <sheetName val="DH BS adj"/>
      <sheetName val="DH Def Charges &amp; assets"/>
      <sheetName val="DH CapEx Buyers OM"/>
      <sheetName val="Sheet6"/>
      <sheetName val="Sheet3"/>
    </sheetNames>
    <sheetDataSet>
      <sheetData sheetId="0" refreshError="1">
        <row r="66">
          <cell r="E66">
            <v>0.38</v>
          </cell>
          <cell r="X66">
            <v>0.38</v>
          </cell>
        </row>
        <row r="68">
          <cell r="E68">
            <v>7.4999999999999997E-2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9">
          <cell r="A49">
            <v>2006</v>
          </cell>
          <cell r="B49">
            <v>1</v>
          </cell>
          <cell r="C49">
            <v>0.05</v>
          </cell>
          <cell r="D49">
            <v>2.21835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2.21835</v>
          </cell>
          <cell r="Q49">
            <v>0.82161111111111107</v>
          </cell>
        </row>
        <row r="50">
          <cell r="A50">
            <v>2007</v>
          </cell>
          <cell r="B50">
            <v>2</v>
          </cell>
          <cell r="C50">
            <v>9.5000000000000001E-2</v>
          </cell>
          <cell r="D50">
            <v>4.2148649999999996</v>
          </cell>
          <cell r="E50">
            <v>2.2901500000000001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6.5050150000000002</v>
          </cell>
          <cell r="Q50">
            <v>2.4914259259259257</v>
          </cell>
        </row>
        <row r="51">
          <cell r="A51">
            <v>2008</v>
          </cell>
          <cell r="B51">
            <v>3</v>
          </cell>
          <cell r="C51">
            <v>8.5500000000000007E-2</v>
          </cell>
          <cell r="D51">
            <v>3.7933785000000002</v>
          </cell>
          <cell r="E51">
            <v>4.3512849999999998</v>
          </cell>
          <cell r="F51">
            <v>2.0960999999999999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10.2407635</v>
          </cell>
          <cell r="Q51">
            <v>4.1159629629629624</v>
          </cell>
        </row>
        <row r="52">
          <cell r="A52">
            <v>2009</v>
          </cell>
          <cell r="B52">
            <v>4</v>
          </cell>
          <cell r="C52">
            <v>7.6999999999999999E-2</v>
          </cell>
          <cell r="D52">
            <v>3.4162589999999997</v>
          </cell>
          <cell r="E52">
            <v>3.9161565</v>
          </cell>
          <cell r="F52">
            <v>3.9825899999999996</v>
          </cell>
          <cell r="G52">
            <v>2.0718000000000001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13.386805499999999</v>
          </cell>
          <cell r="Q52">
            <v>5.6596296296296291</v>
          </cell>
        </row>
        <row r="53">
          <cell r="A53">
            <v>2010</v>
          </cell>
          <cell r="B53">
            <v>5</v>
          </cell>
          <cell r="C53">
            <v>6.93E-2</v>
          </cell>
          <cell r="D53">
            <v>3.0746330999999998</v>
          </cell>
          <cell r="E53">
            <v>3.5268309999999996</v>
          </cell>
          <cell r="F53">
            <v>3.5843310000000002</v>
          </cell>
          <cell r="G53">
            <v>3.93642</v>
          </cell>
          <cell r="H53">
            <v>2.1017000000000001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16.223915099999999</v>
          </cell>
          <cell r="Q53">
            <v>7.2053703703703693</v>
          </cell>
        </row>
        <row r="54">
          <cell r="A54">
            <v>2011</v>
          </cell>
          <cell r="B54">
            <v>6</v>
          </cell>
          <cell r="C54">
            <v>6.2300000000000001E-2</v>
          </cell>
          <cell r="D54">
            <v>2.7640640999999997</v>
          </cell>
          <cell r="E54">
            <v>3.1741478999999999</v>
          </cell>
          <cell r="F54">
            <v>3.2279939999999998</v>
          </cell>
          <cell r="G54">
            <v>3.5427780000000002</v>
          </cell>
          <cell r="H54">
            <v>3.9932300000000001</v>
          </cell>
          <cell r="I54">
            <v>2.1017000000000001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18.803913999999999</v>
          </cell>
          <cell r="Q54">
            <v>8.7621851851851851</v>
          </cell>
        </row>
        <row r="55">
          <cell r="A55">
            <v>2012</v>
          </cell>
          <cell r="B55">
            <v>7</v>
          </cell>
          <cell r="C55">
            <v>5.8999999999999997E-2</v>
          </cell>
          <cell r="D55">
            <v>2.6176529999999998</v>
          </cell>
          <cell r="E55">
            <v>2.8535268999999999</v>
          </cell>
          <cell r="F55">
            <v>2.9051945999999997</v>
          </cell>
          <cell r="G55">
            <v>3.190572</v>
          </cell>
          <cell r="H55">
            <v>3.5939070000000002</v>
          </cell>
          <cell r="I55">
            <v>3.9932300000000001</v>
          </cell>
          <cell r="J55">
            <v>2.1017000000000001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21.2557835</v>
          </cell>
          <cell r="Q55">
            <v>10.318999999999999</v>
          </cell>
        </row>
        <row r="56">
          <cell r="A56">
            <v>2013</v>
          </cell>
          <cell r="B56">
            <v>8</v>
          </cell>
          <cell r="C56">
            <v>5.8999999999999997E-2</v>
          </cell>
          <cell r="D56">
            <v>2.6176529999999998</v>
          </cell>
          <cell r="E56">
            <v>2.7023769999999998</v>
          </cell>
          <cell r="F56">
            <v>2.6117406000000001</v>
          </cell>
          <cell r="G56">
            <v>2.8715147999999999</v>
          </cell>
          <cell r="H56">
            <v>3.236618</v>
          </cell>
          <cell r="I56">
            <v>3.5939070000000002</v>
          </cell>
          <cell r="J56">
            <v>3.9932300000000001</v>
          </cell>
          <cell r="K56">
            <v>2.1017000000000001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23.728740400000003</v>
          </cell>
          <cell r="Q56">
            <v>11.875814814814813</v>
          </cell>
        </row>
        <row r="57">
          <cell r="A57">
            <v>2014</v>
          </cell>
          <cell r="B57">
            <v>9</v>
          </cell>
          <cell r="C57">
            <v>5.91E-2</v>
          </cell>
          <cell r="D57">
            <v>2.6220896999999996</v>
          </cell>
          <cell r="E57">
            <v>2.7023769999999998</v>
          </cell>
          <cell r="F57">
            <v>2.4733979999999995</v>
          </cell>
          <cell r="G57">
            <v>2.5814628000000002</v>
          </cell>
          <cell r="H57">
            <v>2.9129562</v>
          </cell>
          <cell r="I57">
            <v>3.236618</v>
          </cell>
          <cell r="J57">
            <v>3.5939070000000002</v>
          </cell>
          <cell r="K57">
            <v>3.9932300000000001</v>
          </cell>
          <cell r="L57">
            <v>2.1017000000000001</v>
          </cell>
          <cell r="M57">
            <v>0</v>
          </cell>
          <cell r="N57">
            <v>0</v>
          </cell>
          <cell r="O57">
            <v>0</v>
          </cell>
          <cell r="P57">
            <v>26.217738700000002</v>
          </cell>
          <cell r="Q57">
            <v>13.432629629629627</v>
          </cell>
        </row>
        <row r="58">
          <cell r="A58">
            <v>2015</v>
          </cell>
          <cell r="B58">
            <v>10</v>
          </cell>
          <cell r="C58">
            <v>5.8999999999999997E-2</v>
          </cell>
          <cell r="D58">
            <v>2.6176529999999998</v>
          </cell>
          <cell r="E58">
            <v>2.7069573</v>
          </cell>
          <cell r="F58">
            <v>2.4733979999999995</v>
          </cell>
          <cell r="G58">
            <v>2.4447239999999999</v>
          </cell>
          <cell r="H58">
            <v>2.6187182</v>
          </cell>
          <cell r="I58">
            <v>2.9129562</v>
          </cell>
          <cell r="J58">
            <v>3.236618</v>
          </cell>
          <cell r="K58">
            <v>3.5939070000000002</v>
          </cell>
          <cell r="L58">
            <v>3.9932300000000001</v>
          </cell>
          <cell r="M58">
            <v>2.1017000000000001</v>
          </cell>
          <cell r="N58">
            <v>0</v>
          </cell>
          <cell r="O58">
            <v>0</v>
          </cell>
          <cell r="P58">
            <v>28.699861700000003</v>
          </cell>
          <cell r="Q58">
            <v>14.989444444444441</v>
          </cell>
        </row>
        <row r="59">
          <cell r="A59">
            <v>2016</v>
          </cell>
          <cell r="B59">
            <v>11</v>
          </cell>
          <cell r="C59">
            <v>5.91E-2</v>
          </cell>
          <cell r="D59">
            <v>2.6220896999999996</v>
          </cell>
          <cell r="E59">
            <v>2.7023769999999998</v>
          </cell>
          <cell r="F59">
            <v>2.4775901999999999</v>
          </cell>
          <cell r="G59">
            <v>2.4447239999999999</v>
          </cell>
          <cell r="H59">
            <v>2.4800059999999999</v>
          </cell>
          <cell r="I59">
            <v>2.6187182</v>
          </cell>
          <cell r="J59">
            <v>2.9129562</v>
          </cell>
          <cell r="K59">
            <v>3.236618</v>
          </cell>
          <cell r="L59">
            <v>3.5939070000000002</v>
          </cell>
          <cell r="M59">
            <v>3.9932300000000001</v>
          </cell>
          <cell r="N59">
            <v>2.1017000000000001</v>
          </cell>
          <cell r="O59">
            <v>0</v>
          </cell>
          <cell r="P59">
            <v>31.183916300000003</v>
          </cell>
          <cell r="Q59">
            <v>16.546259259259255</v>
          </cell>
        </row>
        <row r="60">
          <cell r="A60">
            <v>2017</v>
          </cell>
          <cell r="B60">
            <v>12</v>
          </cell>
          <cell r="C60">
            <v>5.8999999999999997E-2</v>
          </cell>
          <cell r="D60">
            <v>2.6176529999999998</v>
          </cell>
          <cell r="E60">
            <v>2.7069573</v>
          </cell>
          <cell r="F60">
            <v>2.4733979999999995</v>
          </cell>
          <cell r="G60">
            <v>2.4488675999999998</v>
          </cell>
          <cell r="H60">
            <v>2.4800059999999999</v>
          </cell>
          <cell r="I60">
            <v>2.4800059999999999</v>
          </cell>
          <cell r="J60">
            <v>2.6187182</v>
          </cell>
          <cell r="K60">
            <v>2.9129562</v>
          </cell>
          <cell r="L60">
            <v>3.236618</v>
          </cell>
          <cell r="M60">
            <v>3.5939070000000002</v>
          </cell>
          <cell r="N60">
            <v>3.9932300000000001</v>
          </cell>
          <cell r="O60">
            <v>2.1017000000000001</v>
          </cell>
          <cell r="P60">
            <v>33.664017299999998</v>
          </cell>
          <cell r="Q60">
            <v>18.103074074074069</v>
          </cell>
        </row>
        <row r="61">
          <cell r="A61">
            <v>2018</v>
          </cell>
          <cell r="B61">
            <v>13</v>
          </cell>
          <cell r="C61">
            <v>5.91E-2</v>
          </cell>
          <cell r="D61">
            <v>2.6220896999999996</v>
          </cell>
          <cell r="E61">
            <v>2.7023769999999998</v>
          </cell>
          <cell r="F61">
            <v>2.4775901999999999</v>
          </cell>
          <cell r="G61">
            <v>2.4447239999999999</v>
          </cell>
          <cell r="H61">
            <v>2.4842094000000001</v>
          </cell>
          <cell r="I61">
            <v>2.4800059999999999</v>
          </cell>
          <cell r="J61">
            <v>2.4800059999999999</v>
          </cell>
          <cell r="K61">
            <v>2.6187182</v>
          </cell>
          <cell r="L61">
            <v>2.9129562</v>
          </cell>
          <cell r="M61">
            <v>3.236618</v>
          </cell>
          <cell r="N61">
            <v>3.5939070000000002</v>
          </cell>
          <cell r="O61">
            <v>3.9932300000000001</v>
          </cell>
          <cell r="P61">
            <v>34.046431699999999</v>
          </cell>
          <cell r="Q61">
            <v>18.881481481481476</v>
          </cell>
        </row>
        <row r="62">
          <cell r="A62">
            <v>2019</v>
          </cell>
          <cell r="B62">
            <v>14</v>
          </cell>
          <cell r="C62">
            <v>5.8999999999999997E-2</v>
          </cell>
          <cell r="D62">
            <v>2.6176529999999998</v>
          </cell>
          <cell r="E62">
            <v>2.7069573</v>
          </cell>
          <cell r="F62">
            <v>2.4733979999999995</v>
          </cell>
          <cell r="G62">
            <v>2.4488675999999998</v>
          </cell>
          <cell r="H62">
            <v>2.4800059999999999</v>
          </cell>
          <cell r="I62">
            <v>2.4842094000000001</v>
          </cell>
          <cell r="J62">
            <v>2.4800059999999999</v>
          </cell>
          <cell r="K62">
            <v>2.4800059999999999</v>
          </cell>
          <cell r="L62">
            <v>2.6187182</v>
          </cell>
          <cell r="M62">
            <v>2.9129562</v>
          </cell>
          <cell r="N62">
            <v>3.236618</v>
          </cell>
          <cell r="O62">
            <v>3.5939070000000002</v>
          </cell>
          <cell r="P62">
            <v>32.5333027</v>
          </cell>
          <cell r="Q62">
            <v>18.881481481481476</v>
          </cell>
        </row>
        <row r="63">
          <cell r="A63">
            <v>2020</v>
          </cell>
          <cell r="B63">
            <v>15</v>
          </cell>
          <cell r="C63">
            <v>5.91E-2</v>
          </cell>
          <cell r="D63">
            <v>2.6220896999999996</v>
          </cell>
          <cell r="E63">
            <v>2.7023769999999998</v>
          </cell>
          <cell r="F63">
            <v>2.4775901999999999</v>
          </cell>
          <cell r="G63">
            <v>2.4447239999999999</v>
          </cell>
          <cell r="H63">
            <v>2.4842094000000001</v>
          </cell>
          <cell r="I63">
            <v>2.4800059999999999</v>
          </cell>
          <cell r="J63">
            <v>2.4842094000000001</v>
          </cell>
          <cell r="K63">
            <v>2.4800059999999999</v>
          </cell>
          <cell r="L63">
            <v>2.4800059999999999</v>
          </cell>
          <cell r="M63">
            <v>2.6187182</v>
          </cell>
          <cell r="N63">
            <v>2.9129562</v>
          </cell>
          <cell r="O63">
            <v>3.236618</v>
          </cell>
          <cell r="P63">
            <v>31.423510099999998</v>
          </cell>
          <cell r="Q63">
            <v>18.881481481481476</v>
          </cell>
        </row>
        <row r="71">
          <cell r="A71">
            <v>2001</v>
          </cell>
          <cell r="B71">
            <v>1</v>
          </cell>
          <cell r="C71">
            <v>3.7499999999999999E-2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2002</v>
          </cell>
          <cell r="B72">
            <v>2</v>
          </cell>
          <cell r="C72">
            <v>7.2190000000000004E-2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2003</v>
          </cell>
          <cell r="B73">
            <v>3</v>
          </cell>
          <cell r="C73">
            <v>6.6769999999999996E-2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2004</v>
          </cell>
          <cell r="B74">
            <v>4</v>
          </cell>
          <cell r="C74">
            <v>6.1769999999999999E-2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2005</v>
          </cell>
          <cell r="B75">
            <v>5</v>
          </cell>
          <cell r="C75">
            <v>5.713E-2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221.80403800000013</v>
          </cell>
          <cell r="Z75">
            <v>0</v>
          </cell>
        </row>
        <row r="76">
          <cell r="A76">
            <v>2006</v>
          </cell>
          <cell r="B76">
            <v>6</v>
          </cell>
          <cell r="C76">
            <v>5.2850000000000001E-2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26.893419000000002</v>
          </cell>
          <cell r="Y76">
            <v>194.91061900000014</v>
          </cell>
          <cell r="Z76">
            <v>19.457794240000002</v>
          </cell>
        </row>
        <row r="77">
          <cell r="A77">
            <v>2007</v>
          </cell>
          <cell r="B77">
            <v>7</v>
          </cell>
          <cell r="C77">
            <v>4.888E-2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24.496293999999999</v>
          </cell>
          <cell r="Y77">
            <v>170.41432500000013</v>
          </cell>
          <cell r="Z77">
            <v>18.585668999999999</v>
          </cell>
        </row>
        <row r="78">
          <cell r="A78">
            <v>2008</v>
          </cell>
          <cell r="B78">
            <v>8</v>
          </cell>
          <cell r="C78">
            <v>4.5220000000000003E-2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21.535183</v>
          </cell>
          <cell r="Y78">
            <v>148.87914200000014</v>
          </cell>
          <cell r="Z78">
            <v>18.365853000000001</v>
          </cell>
        </row>
        <row r="79">
          <cell r="A79">
            <v>2009</v>
          </cell>
          <cell r="B79">
            <v>9</v>
          </cell>
          <cell r="C79">
            <v>4.462E-2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19.250658000000001</v>
          </cell>
          <cell r="Y79">
            <v>129.62848400000013</v>
          </cell>
          <cell r="Z79">
            <v>17.629531</v>
          </cell>
        </row>
        <row r="80">
          <cell r="A80">
            <v>2010</v>
          </cell>
          <cell r="B80">
            <v>10</v>
          </cell>
          <cell r="C80">
            <v>4.4609999999999997E-2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17.384846</v>
          </cell>
          <cell r="Y80">
            <v>112.24363800000013</v>
          </cell>
          <cell r="Z80">
            <v>16.759785000000001</v>
          </cell>
        </row>
        <row r="81">
          <cell r="A81">
            <v>2011</v>
          </cell>
          <cell r="B81">
            <v>11</v>
          </cell>
          <cell r="C81">
            <v>4.462E-2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16.145472000000002</v>
          </cell>
          <cell r="Y81">
            <v>96.098166000000134</v>
          </cell>
          <cell r="Z81">
            <v>16.152374294197951</v>
          </cell>
        </row>
        <row r="82">
          <cell r="A82">
            <v>2012</v>
          </cell>
          <cell r="B82">
            <v>12</v>
          </cell>
          <cell r="C82">
            <v>4.4609999999999997E-2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14.830349999999999</v>
          </cell>
          <cell r="Y82">
            <v>81.267816000000138</v>
          </cell>
          <cell r="Z82">
            <v>15.552064600614241</v>
          </cell>
        </row>
        <row r="83">
          <cell r="A83">
            <v>2013</v>
          </cell>
          <cell r="B83">
            <v>13</v>
          </cell>
          <cell r="C83">
            <v>4.462E-2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13.549958999999999</v>
          </cell>
          <cell r="Y83">
            <v>67.717857000000137</v>
          </cell>
          <cell r="Z83">
            <v>14.974065665910109</v>
          </cell>
        </row>
        <row r="84">
          <cell r="A84">
            <v>2014</v>
          </cell>
          <cell r="B84">
            <v>14</v>
          </cell>
          <cell r="C84">
            <v>4.4609999999999997E-2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12.167325</v>
          </cell>
          <cell r="Y84">
            <v>55.550532000000139</v>
          </cell>
          <cell r="Z84">
            <v>14.417548301473241</v>
          </cell>
        </row>
        <row r="85">
          <cell r="A85">
            <v>2015</v>
          </cell>
          <cell r="B85">
            <v>15</v>
          </cell>
          <cell r="C85">
            <v>4.462E-2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10.59003</v>
          </cell>
          <cell r="Y85">
            <v>44.96050200000014</v>
          </cell>
          <cell r="Z85">
            <v>13.881714135830197</v>
          </cell>
        </row>
        <row r="86">
          <cell r="A86">
            <v>2016</v>
          </cell>
          <cell r="B86">
            <v>16</v>
          </cell>
          <cell r="C86">
            <v>4.4609999999999997E-2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9.1075009999999992</v>
          </cell>
          <cell r="Y86">
            <v>35.853001000000141</v>
          </cell>
          <cell r="Z86">
            <v>13.36579446931465</v>
          </cell>
        </row>
        <row r="87">
          <cell r="A87">
            <v>2017</v>
          </cell>
          <cell r="B87">
            <v>17</v>
          </cell>
          <cell r="C87">
            <v>4.462E-2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7.6260490000000001</v>
          </cell>
          <cell r="Y87">
            <v>28.226952000000139</v>
          </cell>
          <cell r="Z87">
            <v>12.869049171302379</v>
          </cell>
        </row>
        <row r="88">
          <cell r="A88">
            <v>2018</v>
          </cell>
          <cell r="B88">
            <v>18</v>
          </cell>
          <cell r="C88">
            <v>4.4609999999999997E-2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6.2648359999999998</v>
          </cell>
          <cell r="Y88">
            <v>21.96211600000014</v>
          </cell>
          <cell r="Z88">
            <v>12.390765618430946</v>
          </cell>
        </row>
        <row r="89">
          <cell r="A89">
            <v>2019</v>
          </cell>
          <cell r="B89">
            <v>19</v>
          </cell>
          <cell r="C89">
            <v>4.462E-2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5.2367489999999997</v>
          </cell>
          <cell r="Y89">
            <v>16.725367000000141</v>
          </cell>
          <cell r="Z89">
            <v>11.930257672280902</v>
          </cell>
        </row>
        <row r="90">
          <cell r="A90">
            <v>2020</v>
          </cell>
          <cell r="B90">
            <v>20</v>
          </cell>
          <cell r="C90">
            <v>4.462E-2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3.755871</v>
          </cell>
          <cell r="Y90">
            <v>12.969496000000142</v>
          </cell>
          <cell r="Z90">
            <v>11.486864695051899</v>
          </cell>
        </row>
        <row r="91">
          <cell r="A91">
            <v>2021</v>
          </cell>
          <cell r="B91">
            <v>21</v>
          </cell>
          <cell r="C91">
            <v>2.2299999999999875E-2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2.7334200000000002</v>
          </cell>
          <cell r="Y91">
            <v>10.236076000000141</v>
          </cell>
          <cell r="Z91">
            <v>11.059950601821585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Cover Sheet"/>
      <sheetName val="Plant Layout"/>
      <sheetName val="input"/>
      <sheetName val="Assumptions"/>
      <sheetName val="Assumptions-Major Maintenance11"/>
      <sheetName val="East Region Expense Assumption"/>
      <sheetName val="Employees"/>
      <sheetName val="Organ. Chart"/>
      <sheetName val="Operating costs"/>
      <sheetName val="Major Maintenance"/>
      <sheetName val="  Repair &amp; Replace 2CT-2ST"/>
      <sheetName val="Other Capital Expenditures"/>
      <sheetName val="Fleet Support"/>
      <sheetName val="ISO support Backup"/>
      <sheetName val="EMT Personnel"/>
      <sheetName val="Information Management"/>
      <sheetName val="Electrical Energy Calc."/>
      <sheetName val="Water Balance"/>
      <sheetName val="Project Site Layout"/>
      <sheetName val="Temperature Correction Formula"/>
      <sheetName val="Non Recoverable Degration curve"/>
      <sheetName val="Gate Cycle Curves"/>
      <sheetName val="Power Degradation"/>
      <sheetName val="Heat Rate Degradation"/>
      <sheetName val="Monthly Degradation"/>
      <sheetName val="Monthly Power Degradation"/>
      <sheetName val="Westinghouse Documentation"/>
      <sheetName val="Temp Corr Adjustment"/>
      <sheetName val="Capital Costs Graph"/>
      <sheetName val="Base Operating Costs Graph"/>
      <sheetName val="OH Operating Expenses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</row>
        <row r="10">
          <cell r="B10">
            <v>0</v>
          </cell>
          <cell r="C10">
            <v>4000</v>
          </cell>
          <cell r="D10">
            <v>8000</v>
          </cell>
          <cell r="E10">
            <v>24000</v>
          </cell>
          <cell r="F10">
            <v>0</v>
          </cell>
          <cell r="G10">
            <v>0</v>
          </cell>
          <cell r="H10">
            <v>4000</v>
          </cell>
          <cell r="I10">
            <v>8000</v>
          </cell>
          <cell r="J10">
            <v>24000</v>
          </cell>
          <cell r="K10">
            <v>0</v>
          </cell>
          <cell r="L10">
            <v>0</v>
          </cell>
          <cell r="M10">
            <v>4000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58000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42500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42500</v>
          </cell>
          <cell r="M13">
            <v>0</v>
          </cell>
        </row>
        <row r="14">
          <cell r="B14">
            <v>0</v>
          </cell>
          <cell r="C14">
            <v>4000</v>
          </cell>
          <cell r="D14">
            <v>8000</v>
          </cell>
          <cell r="E14">
            <v>24000</v>
          </cell>
          <cell r="F14">
            <v>0</v>
          </cell>
          <cell r="G14">
            <v>42500</v>
          </cell>
          <cell r="H14">
            <v>4000</v>
          </cell>
          <cell r="I14">
            <v>8000</v>
          </cell>
          <cell r="J14">
            <v>24000</v>
          </cell>
          <cell r="K14">
            <v>58000</v>
          </cell>
          <cell r="L14">
            <v>42500</v>
          </cell>
          <cell r="M14">
            <v>4000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Assump"/>
      <sheetName val="LookUp"/>
      <sheetName val="Lookups"/>
      <sheetName val="Cash Flow Progress"/>
      <sheetName val="Input"/>
      <sheetName val="Lists"/>
      <sheetName val="Reference"/>
      <sheetName val="Cover Page"/>
      <sheetName val="(H) Bonus Fed v Stat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0"/>
      <sheetName val="Cover"/>
      <sheetName val="input"/>
      <sheetName val="Assumptions"/>
      <sheetName val="Assumptions-Major Maintanence"/>
      <sheetName val="employees"/>
      <sheetName val="Organ. Chart"/>
      <sheetName val="operating costs"/>
      <sheetName val="capital expenditures"/>
      <sheetName val="Major Maintenance"/>
      <sheetName val="  REPAIR &amp; REPLACE 1CT-ST"/>
      <sheetName val="Fleet Support"/>
      <sheetName val="non-operating costs"/>
      <sheetName val="Electrical Energy Calc(1)."/>
      <sheetName val="HRSG TREATED  &amp; SERVICE WATER"/>
      <sheetName val="CTG Water Injection and Washes"/>
      <sheetName val="Cooling Tower"/>
      <sheetName val="  Sewer  "/>
      <sheetName val="IT - O&amp;M "/>
      <sheetName val="Correction Factor"/>
      <sheetName val="Water Balance"/>
      <sheetName val="Base Operating Expenses"/>
      <sheetName val="Overhaul Operating Expenses"/>
    </sheetNames>
    <sheetDataSet>
      <sheetData sheetId="0"/>
      <sheetData sheetId="1"/>
      <sheetData sheetId="2" refreshError="1">
        <row r="3">
          <cell r="A3" t="str">
            <v xml:space="preserve">"F" Technology, PROJECT LATTE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Input Sheet"/>
      <sheetName val="Auto. Meas. Model"/>
      <sheetName val="Partial Manual Meas. Model"/>
      <sheetName val="Manual Formulas"/>
      <sheetName val="Current Costs"/>
      <sheetName val="Statistical Cost"/>
      <sheetName val="Data"/>
      <sheetName val="Notes"/>
      <sheetName val="Land Acq"/>
      <sheetName val="Land Dev"/>
      <sheetName val="Tap Cost"/>
      <sheetName val="Tap Sizing"/>
      <sheetName val="Filtration"/>
      <sheetName val="Header Sizing"/>
      <sheetName val="Meter Sizing"/>
      <sheetName val="Meter Tubes"/>
      <sheetName val="Meter Skid"/>
      <sheetName val="Heater"/>
      <sheetName val="CV Runs"/>
      <sheetName val="CV Skid"/>
      <sheetName val="Meter-CV Bldg"/>
      <sheetName val="RTU"/>
      <sheetName val="GC Type"/>
      <sheetName val="GC Bldg"/>
      <sheetName val="Valves-Actuators"/>
      <sheetName val="Odorization"/>
      <sheetName val="Misc Costs"/>
      <sheetName val="Construction Costs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3">
          <cell r="A3" t="str">
            <v>Dominion (DTI)</v>
          </cell>
          <cell r="W3" t="str">
            <v>No</v>
          </cell>
        </row>
        <row r="4">
          <cell r="A4" t="str">
            <v>EQT Gathering</v>
          </cell>
          <cell r="W4" t="str">
            <v>Yes</v>
          </cell>
        </row>
        <row r="5">
          <cell r="A5" t="str">
            <v>Equitrans</v>
          </cell>
        </row>
        <row r="6">
          <cell r="A6" t="str">
            <v>National Fuel (NFG)</v>
          </cell>
        </row>
        <row r="7">
          <cell r="A7" t="str">
            <v>Nisource (TCO)</v>
          </cell>
        </row>
        <row r="8">
          <cell r="A8" t="str">
            <v>Spectra (TETCO)</v>
          </cell>
        </row>
        <row r="9">
          <cell r="A9" t="str">
            <v>Tennessee Gas</v>
          </cell>
        </row>
      </sheetData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EPS Guidance"/>
      <sheetName val="Key Assumptions"/>
      <sheetName val="Comparison"/>
      <sheetName val="BusMix"/>
      <sheetName val="PlanRecon"/>
      <sheetName val="Key Inputs"/>
      <sheetName val="Dividend Charts"/>
      <sheetName val="Financials"/>
      <sheetName val="Capital Structure"/>
      <sheetName val="Summary"/>
      <sheetName val="Cash Flow Analysis"/>
      <sheetName val="Supply"/>
      <sheetName val="HQ"/>
      <sheetName val="Utility"/>
      <sheetName val="TARGET Control"/>
      <sheetName val="Target"/>
      <sheetName val="S&amp;P Credit"/>
      <sheetName val="Moody's Credit"/>
      <sheetName val="Ratings"/>
      <sheetName val="Interest"/>
      <sheetName val="Type Curve"/>
      <sheetName val="Collars"/>
      <sheetName val="Target Output"/>
      <sheetName val="Template - Supply"/>
      <sheetName val="Template - Utility"/>
      <sheetName val="Plan '06 EPS recon"/>
      <sheetName val="Sheet1"/>
      <sheetName val="NYMEX Sensitivity"/>
      <sheetName val="Graphs"/>
      <sheetName val="OI Recon"/>
      <sheetName val="Hedge Summary"/>
      <sheetName val="Debt Maturity Schedule"/>
      <sheetName val="Moody's Liquidity"/>
      <sheetName val="Hedge Update"/>
      <sheetName val="Target Visuals"/>
      <sheetName val="COGNOS 063004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9">
          <cell r="CS49">
            <v>2</v>
          </cell>
          <cell r="CT49" t="str">
            <v>BOA</v>
          </cell>
          <cell r="CU49">
            <v>37614</v>
          </cell>
          <cell r="CV49">
            <v>4.24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</row>
        <row r="50">
          <cell r="CS50">
            <v>3</v>
          </cell>
          <cell r="CT50" t="str">
            <v>BOA</v>
          </cell>
          <cell r="CU50">
            <v>37001</v>
          </cell>
          <cell r="CV50">
            <v>4.51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</row>
        <row r="51">
          <cell r="CS51">
            <v>3</v>
          </cell>
          <cell r="CT51" t="str">
            <v>BOA</v>
          </cell>
          <cell r="CU51">
            <v>36969</v>
          </cell>
          <cell r="CV51">
            <v>4.55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</row>
        <row r="52">
          <cell r="CS52">
            <v>3</v>
          </cell>
          <cell r="CT52" t="str">
            <v>BOA</v>
          </cell>
          <cell r="CU52">
            <v>36999</v>
          </cell>
          <cell r="CV52">
            <v>4.6100000000000003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</row>
        <row r="53">
          <cell r="CS53">
            <v>3</v>
          </cell>
          <cell r="CT53" t="str">
            <v>BOA</v>
          </cell>
          <cell r="CU53">
            <v>37984</v>
          </cell>
          <cell r="CV53">
            <v>4.9000000000000004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</row>
        <row r="54">
          <cell r="CS54">
            <v>3</v>
          </cell>
          <cell r="CT54" t="str">
            <v>BOA</v>
          </cell>
          <cell r="CU54">
            <v>37985</v>
          </cell>
          <cell r="CV54">
            <v>4.95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</row>
        <row r="55">
          <cell r="CT55" t="str">
            <v>NPV</v>
          </cell>
          <cell r="CU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</row>
        <row r="56"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</row>
        <row r="57">
          <cell r="CU57" t="str">
            <v>Total Contracts</v>
          </cell>
          <cell r="CW57">
            <v>1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</row>
        <row r="58">
          <cell r="CU58" t="str">
            <v>% of total prepaid volumes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</row>
        <row r="60">
          <cell r="CU60" t="str">
            <v>Cash</v>
          </cell>
          <cell r="CY60">
            <v>0</v>
          </cell>
          <cell r="CZ60">
            <v>0</v>
          </cell>
          <cell r="DA60">
            <v>0</v>
          </cell>
        </row>
        <row r="61">
          <cell r="CU61" t="str">
            <v>Prepaid Price</v>
          </cell>
          <cell r="CY61">
            <v>0</v>
          </cell>
        </row>
        <row r="62">
          <cell r="CU62" t="str">
            <v>Production Price</v>
          </cell>
          <cell r="CW62">
            <v>1</v>
          </cell>
          <cell r="CY62">
            <v>0</v>
          </cell>
        </row>
        <row r="63">
          <cell r="CU63" t="str">
            <v>Gathering Price</v>
          </cell>
          <cell r="CY63">
            <v>0</v>
          </cell>
        </row>
        <row r="64">
          <cell r="CU64" t="str">
            <v>Increase in Average Hedge Price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</row>
        <row r="66">
          <cell r="CU66" t="str">
            <v>Balance Sheet</v>
          </cell>
        </row>
        <row r="68">
          <cell r="CU68" t="str">
            <v>Cash</v>
          </cell>
          <cell r="CW68">
            <v>0</v>
          </cell>
        </row>
        <row r="69">
          <cell r="CU69" t="str">
            <v>Deferred Rev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</row>
        <row r="351">
          <cell r="AC351">
            <v>95.172840589688036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&amp;Instruc"/>
      <sheetName val="Variance Analysis"/>
      <sheetName val="Segment Page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I10">
            <v>1</v>
          </cell>
          <cell r="J10">
            <v>2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9</v>
          </cell>
          <cell r="R10">
            <v>10</v>
          </cell>
          <cell r="S10">
            <v>11</v>
          </cell>
          <cell r="T10">
            <v>12</v>
          </cell>
          <cell r="U10">
            <v>13</v>
          </cell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  <cell r="AO10">
            <v>1</v>
          </cell>
          <cell r="AP10">
            <v>2</v>
          </cell>
          <cell r="AQ10">
            <v>3</v>
          </cell>
          <cell r="AR10">
            <v>4</v>
          </cell>
        </row>
        <row r="11">
          <cell r="I11">
            <v>3012</v>
          </cell>
          <cell r="J11">
            <v>2819</v>
          </cell>
          <cell r="K11">
            <v>3419</v>
          </cell>
          <cell r="L11">
            <v>3232</v>
          </cell>
          <cell r="M11">
            <v>3453</v>
          </cell>
          <cell r="N11">
            <v>3372</v>
          </cell>
          <cell r="O11">
            <v>3576</v>
          </cell>
          <cell r="P11">
            <v>3636</v>
          </cell>
          <cell r="Q11">
            <v>3555</v>
          </cell>
          <cell r="R11">
            <v>3758</v>
          </cell>
          <cell r="S11">
            <v>3673</v>
          </cell>
          <cell r="T11">
            <v>3847</v>
          </cell>
          <cell r="U11">
            <v>41355</v>
          </cell>
          <cell r="X11">
            <v>3012</v>
          </cell>
          <cell r="Y11">
            <v>5831</v>
          </cell>
          <cell r="Z11">
            <v>9250</v>
          </cell>
          <cell r="AA11">
            <v>12482</v>
          </cell>
          <cell r="AB11">
            <v>15935</v>
          </cell>
          <cell r="AC11">
            <v>19307</v>
          </cell>
          <cell r="AD11">
            <v>22883</v>
          </cell>
          <cell r="AE11">
            <v>26519</v>
          </cell>
          <cell r="AF11">
            <v>30074</v>
          </cell>
          <cell r="AG11">
            <v>33832</v>
          </cell>
          <cell r="AH11">
            <v>37505</v>
          </cell>
          <cell r="AI11">
            <v>41352</v>
          </cell>
          <cell r="AJ11">
            <v>41355</v>
          </cell>
          <cell r="AO11">
            <v>9250</v>
          </cell>
          <cell r="AP11">
            <v>10057</v>
          </cell>
          <cell r="AQ11">
            <v>10767</v>
          </cell>
          <cell r="AR11">
            <v>11278</v>
          </cell>
        </row>
        <row r="12">
          <cell r="I12">
            <v>3.6879150066401061</v>
          </cell>
          <cell r="J12">
            <v>3.6548421426037603</v>
          </cell>
          <cell r="K12">
            <v>3.5984205908160281</v>
          </cell>
          <cell r="L12">
            <v>3.4047029702970297</v>
          </cell>
          <cell r="M12">
            <v>3.4092093831450914</v>
          </cell>
          <cell r="N12">
            <v>3.404211150652432</v>
          </cell>
          <cell r="O12">
            <v>3.4099552572706937</v>
          </cell>
          <cell r="P12">
            <v>3.425192519251925</v>
          </cell>
          <cell r="Q12">
            <v>3.4194092827004221</v>
          </cell>
          <cell r="R12">
            <v>3.4451836083022886</v>
          </cell>
          <cell r="S12">
            <v>3.5142934930574463</v>
          </cell>
          <cell r="T12">
            <v>3.5269040811021575</v>
          </cell>
          <cell r="U12">
            <v>3.4869302381815985</v>
          </cell>
          <cell r="X12">
            <v>3.6879150066401061</v>
          </cell>
          <cell r="Y12">
            <v>3.6719259132224318</v>
          </cell>
          <cell r="Z12">
            <v>3.6447567567567569</v>
          </cell>
          <cell r="AA12">
            <v>3.5825989424771669</v>
          </cell>
          <cell r="AB12">
            <v>3.5450266708503295</v>
          </cell>
          <cell r="AC12">
            <v>3.5204330035738334</v>
          </cell>
          <cell r="AD12">
            <v>3.5031682908709523</v>
          </cell>
          <cell r="AE12">
            <v>3.4924770918963763</v>
          </cell>
          <cell r="AF12">
            <v>3.4838398616745363</v>
          </cell>
          <cell r="AG12">
            <v>3.4795459919602743</v>
          </cell>
          <cell r="AH12">
            <v>3.4829489401413145</v>
          </cell>
          <cell r="AI12">
            <v>3.4870381118204681</v>
          </cell>
          <cell r="AJ12">
            <v>3.4869302381815985</v>
          </cell>
          <cell r="AO12">
            <v>3.6447567567567569</v>
          </cell>
          <cell r="AP12">
            <v>3.4060853137118423</v>
          </cell>
          <cell r="AQ12">
            <v>3.4182223460573975</v>
          </cell>
          <cell r="AR12">
            <v>3.4955665898208901</v>
          </cell>
        </row>
        <row r="13">
          <cell r="AJ13">
            <v>0</v>
          </cell>
        </row>
        <row r="14">
          <cell r="I14">
            <v>1947</v>
          </cell>
          <cell r="J14">
            <v>1781</v>
          </cell>
          <cell r="K14">
            <v>2001</v>
          </cell>
          <cell r="L14">
            <v>1932</v>
          </cell>
          <cell r="M14">
            <v>1993</v>
          </cell>
          <cell r="N14">
            <v>1925</v>
          </cell>
          <cell r="O14">
            <v>1986</v>
          </cell>
          <cell r="P14">
            <v>1982</v>
          </cell>
          <cell r="Q14">
            <v>1914</v>
          </cell>
          <cell r="R14">
            <v>1975</v>
          </cell>
          <cell r="S14">
            <v>1906</v>
          </cell>
          <cell r="T14">
            <v>1968</v>
          </cell>
          <cell r="U14">
            <v>23307</v>
          </cell>
          <cell r="X14">
            <v>1947</v>
          </cell>
          <cell r="Y14">
            <v>3728</v>
          </cell>
          <cell r="Z14">
            <v>5729</v>
          </cell>
          <cell r="AA14">
            <v>7661</v>
          </cell>
          <cell r="AB14">
            <v>9654</v>
          </cell>
          <cell r="AC14">
            <v>11579</v>
          </cell>
          <cell r="AD14">
            <v>13565</v>
          </cell>
          <cell r="AE14">
            <v>15547</v>
          </cell>
          <cell r="AF14">
            <v>17461</v>
          </cell>
          <cell r="AG14">
            <v>19436</v>
          </cell>
          <cell r="AH14">
            <v>21342</v>
          </cell>
          <cell r="AI14">
            <v>23310</v>
          </cell>
          <cell r="AJ14">
            <v>23307</v>
          </cell>
          <cell r="AO14">
            <v>5729</v>
          </cell>
          <cell r="AP14">
            <v>5850</v>
          </cell>
          <cell r="AQ14">
            <v>5882</v>
          </cell>
          <cell r="AR14">
            <v>5849</v>
          </cell>
        </row>
        <row r="15">
          <cell r="I15">
            <v>3.753980482794042</v>
          </cell>
          <cell r="J15">
            <v>3.7653003930376192</v>
          </cell>
          <cell r="K15">
            <v>3.7426286856571713</v>
          </cell>
          <cell r="L15">
            <v>3.7458592132505175</v>
          </cell>
          <cell r="M15">
            <v>3.743100852985449</v>
          </cell>
          <cell r="N15">
            <v>3.7470129870129871</v>
          </cell>
          <cell r="O15">
            <v>3.7406847935548844</v>
          </cell>
          <cell r="P15">
            <v>3.7416750756811301</v>
          </cell>
          <cell r="Q15">
            <v>3.7450365726227797</v>
          </cell>
          <cell r="R15">
            <v>3.7412658227848103</v>
          </cell>
          <cell r="S15">
            <v>3.748688352570829</v>
          </cell>
          <cell r="T15">
            <v>3.741361788617886</v>
          </cell>
          <cell r="U15">
            <v>3.7463423005963872</v>
          </cell>
          <cell r="X15">
            <v>3.753980482794042</v>
          </cell>
          <cell r="Y15">
            <v>3.7593884120171674</v>
          </cell>
          <cell r="Z15">
            <v>3.7535346482806773</v>
          </cell>
          <cell r="AA15">
            <v>3.7515990079624069</v>
          </cell>
          <cell r="AB15">
            <v>3.749844623990056</v>
          </cell>
          <cell r="AC15">
            <v>3.7493738664824252</v>
          </cell>
          <cell r="AD15">
            <v>3.7481017323995576</v>
          </cell>
          <cell r="AE15">
            <v>3.7472824339100792</v>
          </cell>
          <cell r="AF15">
            <v>3.7470362522192313</v>
          </cell>
          <cell r="AG15">
            <v>3.746449886807985</v>
          </cell>
          <cell r="AH15">
            <v>3.7466497985193516</v>
          </cell>
          <cell r="AI15">
            <v>3.7462033462033464</v>
          </cell>
          <cell r="AJ15">
            <v>3.7463423005963872</v>
          </cell>
          <cell r="AO15">
            <v>3.7535346482806773</v>
          </cell>
          <cell r="AP15">
            <v>3.7452991452991453</v>
          </cell>
          <cell r="AQ15">
            <v>3.7424345460727642</v>
          </cell>
          <cell r="AR15">
            <v>3.7437168746794325</v>
          </cell>
        </row>
        <row r="16">
          <cell r="AJ16">
            <v>0</v>
          </cell>
        </row>
        <row r="17">
          <cell r="I17">
            <v>403</v>
          </cell>
          <cell r="J17">
            <v>372</v>
          </cell>
          <cell r="K17">
            <v>439</v>
          </cell>
          <cell r="L17">
            <v>419</v>
          </cell>
          <cell r="M17">
            <v>443</v>
          </cell>
          <cell r="N17">
            <v>432</v>
          </cell>
          <cell r="O17">
            <v>454</v>
          </cell>
          <cell r="P17">
            <v>458</v>
          </cell>
          <cell r="Q17">
            <v>446</v>
          </cell>
          <cell r="R17">
            <v>466</v>
          </cell>
          <cell r="S17">
            <v>454</v>
          </cell>
          <cell r="T17">
            <v>473</v>
          </cell>
          <cell r="U17">
            <v>5258</v>
          </cell>
          <cell r="X17">
            <v>403</v>
          </cell>
          <cell r="Y17">
            <v>775</v>
          </cell>
          <cell r="Z17">
            <v>1214</v>
          </cell>
          <cell r="AA17">
            <v>1633</v>
          </cell>
          <cell r="AB17">
            <v>2076</v>
          </cell>
          <cell r="AC17">
            <v>2508</v>
          </cell>
          <cell r="AD17">
            <v>2962</v>
          </cell>
          <cell r="AE17">
            <v>3420</v>
          </cell>
          <cell r="AF17">
            <v>3866</v>
          </cell>
          <cell r="AG17">
            <v>4332</v>
          </cell>
          <cell r="AH17">
            <v>4786</v>
          </cell>
          <cell r="AI17">
            <v>5259</v>
          </cell>
          <cell r="AJ17">
            <v>5258</v>
          </cell>
          <cell r="AO17">
            <v>1214</v>
          </cell>
          <cell r="AP17">
            <v>1294</v>
          </cell>
          <cell r="AQ17">
            <v>1358</v>
          </cell>
          <cell r="AR17">
            <v>1393</v>
          </cell>
        </row>
        <row r="18">
          <cell r="AJ18">
            <v>0</v>
          </cell>
        </row>
        <row r="19">
          <cell r="I19">
            <v>0.29827178913340791</v>
          </cell>
          <cell r="J19">
            <v>0.31301957629391258</v>
          </cell>
          <cell r="K19">
            <v>0.27809068669283721</v>
          </cell>
          <cell r="L19">
            <v>0.28682309391605465</v>
          </cell>
          <cell r="M19">
            <v>0.27786268183619178</v>
          </cell>
          <cell r="N19">
            <v>0.2842264502240065</v>
          </cell>
          <cell r="O19">
            <v>0.27615248226950351</v>
          </cell>
          <cell r="P19">
            <v>0.27540048277375467</v>
          </cell>
          <cell r="Q19">
            <v>0.2815440969287123</v>
          </cell>
          <cell r="R19">
            <v>0.27429155240092484</v>
          </cell>
          <cell r="S19">
            <v>0.28150726559478423</v>
          </cell>
          <cell r="T19">
            <v>0.27438507209499574</v>
          </cell>
          <cell r="U19">
            <v>0.28283752860411898</v>
          </cell>
          <cell r="X19">
            <v>0.29827178913340791</v>
          </cell>
          <cell r="Y19">
            <v>0.30536739565189341</v>
          </cell>
          <cell r="Z19">
            <v>0.29549805471500029</v>
          </cell>
          <cell r="AA19">
            <v>0.29327394072985546</v>
          </cell>
          <cell r="AB19">
            <v>0.28999337309476475</v>
          </cell>
          <cell r="AC19">
            <v>0.28900401269689163</v>
          </cell>
          <cell r="AD19">
            <v>0.28704220586991458</v>
          </cell>
          <cell r="AE19">
            <v>0.2854871095868326</v>
          </cell>
          <cell r="AF19">
            <v>0.28503336510962823</v>
          </cell>
          <cell r="AG19">
            <v>0.28387731481481487</v>
          </cell>
          <cell r="AH19">
            <v>0.28365261211425941</v>
          </cell>
          <cell r="AI19">
            <v>0.28281918164785974</v>
          </cell>
          <cell r="AJ19">
            <v>0.28283752860411898</v>
          </cell>
          <cell r="AO19">
            <v>0.29549805471500029</v>
          </cell>
          <cell r="AP19">
            <v>0.28289052962037092</v>
          </cell>
          <cell r="AQ19">
            <v>0.27766979507969125</v>
          </cell>
          <cell r="AR19">
            <v>0.27667386609071276</v>
          </cell>
        </row>
        <row r="20">
          <cell r="I20">
            <v>0.15118736789755066</v>
          </cell>
          <cell r="J20">
            <v>0.15299007776883883</v>
          </cell>
          <cell r="K20">
            <v>0.1532115833191102</v>
          </cell>
          <cell r="L20">
            <v>0.15111349931339182</v>
          </cell>
          <cell r="M20">
            <v>0.15158204562178071</v>
          </cell>
          <cell r="N20">
            <v>0.15180077965904462</v>
          </cell>
          <cell r="O20">
            <v>0.15170656028368792</v>
          </cell>
          <cell r="P20">
            <v>0.15201887206495501</v>
          </cell>
          <cell r="Q20">
            <v>0.15209918286841362</v>
          </cell>
          <cell r="R20">
            <v>0.15287411948163682</v>
          </cell>
          <cell r="S20">
            <v>0.15509144151610585</v>
          </cell>
          <cell r="T20">
            <v>0.1553223070398643</v>
          </cell>
          <cell r="U20">
            <v>0.15260297482837529</v>
          </cell>
          <cell r="X20">
            <v>0.15118736789755066</v>
          </cell>
          <cell r="Y20">
            <v>0.15205470614799044</v>
          </cell>
          <cell r="Z20">
            <v>0.15247329092817885</v>
          </cell>
          <cell r="AA20">
            <v>0.15212466323781532</v>
          </cell>
          <cell r="AB20">
            <v>0.15200915717814326</v>
          </cell>
          <cell r="AC20">
            <v>0.15197340839671797</v>
          </cell>
          <cell r="AD20">
            <v>0.15193267360230062</v>
          </cell>
          <cell r="AE20">
            <v>0.15194418795526829</v>
          </cell>
          <cell r="AF20">
            <v>0.15196202408513454</v>
          </cell>
          <cell r="AG20">
            <v>0.15206018518518521</v>
          </cell>
          <cell r="AH20">
            <v>0.15234757646713709</v>
          </cell>
          <cell r="AI20">
            <v>0.15261509417771485</v>
          </cell>
          <cell r="AJ20">
            <v>0.15260297482837529</v>
          </cell>
          <cell r="AO20">
            <v>0.15247329092817885</v>
          </cell>
          <cell r="AP20">
            <v>0.15150281960351142</v>
          </cell>
          <cell r="AQ20">
            <v>0.15194091186760705</v>
          </cell>
          <cell r="AR20">
            <v>0.15442764578833693</v>
          </cell>
        </row>
        <row r="21">
          <cell r="I21">
            <v>0.38791495710555762</v>
          </cell>
          <cell r="J21">
            <v>0.38676588897827835</v>
          </cell>
          <cell r="K21">
            <v>0.38521932070319165</v>
          </cell>
          <cell r="L21">
            <v>0.38491850259716998</v>
          </cell>
          <cell r="M21">
            <v>0.38427576838172867</v>
          </cell>
          <cell r="N21">
            <v>0.38401117123407225</v>
          </cell>
          <cell r="O21">
            <v>0.38397606382978722</v>
          </cell>
          <cell r="P21">
            <v>0.38347597103357473</v>
          </cell>
          <cell r="Q21">
            <v>0.38309382924767538</v>
          </cell>
          <cell r="R21">
            <v>0.38264236167123727</v>
          </cell>
          <cell r="S21">
            <v>0.3823968175037295</v>
          </cell>
          <cell r="T21">
            <v>0.38215648854961831</v>
          </cell>
          <cell r="U21">
            <v>0.38415331807780323</v>
          </cell>
          <cell r="X21">
            <v>0.38791495710555762</v>
          </cell>
          <cell r="Y21">
            <v>0.38736210567060192</v>
          </cell>
          <cell r="Z21">
            <v>0.38658679676403385</v>
          </cell>
          <cell r="AA21">
            <v>0.38615907421013962</v>
          </cell>
          <cell r="AB21">
            <v>0.38575817820350622</v>
          </cell>
          <cell r="AC21">
            <v>0.38545846559262142</v>
          </cell>
          <cell r="AD21">
            <v>0.38523217457498099</v>
          </cell>
          <cell r="AE21">
            <v>0.38499758167348197</v>
          </cell>
          <cell r="AF21">
            <v>0.38477850625474214</v>
          </cell>
          <cell r="AG21">
            <v>0.3845486111111111</v>
          </cell>
          <cell r="AH21">
            <v>0.38434460107177093</v>
          </cell>
          <cell r="AI21">
            <v>0.38414782397276925</v>
          </cell>
          <cell r="AJ21">
            <v>0.38415331807780323</v>
          </cell>
          <cell r="AO21">
            <v>0.38658679676403385</v>
          </cell>
          <cell r="AP21">
            <v>0.38439625603162608</v>
          </cell>
          <cell r="AQ21">
            <v>0.38351752096406955</v>
          </cell>
          <cell r="AR21">
            <v>0.38239740820734341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I24">
            <v>7795</v>
          </cell>
          <cell r="J24">
            <v>7370</v>
          </cell>
          <cell r="K24">
            <v>8032</v>
          </cell>
          <cell r="L24">
            <v>7766</v>
          </cell>
          <cell r="M24">
            <v>8045</v>
          </cell>
          <cell r="N24">
            <v>7909</v>
          </cell>
          <cell r="O24">
            <v>8143</v>
          </cell>
          <cell r="P24">
            <v>8197</v>
          </cell>
          <cell r="Q24">
            <v>8062</v>
          </cell>
          <cell r="R24">
            <v>8302</v>
          </cell>
          <cell r="S24">
            <v>8161</v>
          </cell>
          <cell r="T24">
            <v>8373</v>
          </cell>
          <cell r="U24">
            <v>96154</v>
          </cell>
          <cell r="X24">
            <v>7795</v>
          </cell>
          <cell r="Y24">
            <v>15165</v>
          </cell>
          <cell r="Z24">
            <v>23197</v>
          </cell>
          <cell r="AA24">
            <v>30963</v>
          </cell>
          <cell r="AB24">
            <v>39008</v>
          </cell>
          <cell r="AC24">
            <v>46917</v>
          </cell>
          <cell r="AD24">
            <v>55060</v>
          </cell>
          <cell r="AE24">
            <v>63257</v>
          </cell>
          <cell r="AF24">
            <v>71319</v>
          </cell>
          <cell r="AG24">
            <v>79621</v>
          </cell>
          <cell r="AH24">
            <v>87782</v>
          </cell>
          <cell r="AI24">
            <v>96155</v>
          </cell>
          <cell r="AJ24">
            <v>96154</v>
          </cell>
          <cell r="AO24">
            <v>23197</v>
          </cell>
          <cell r="AP24">
            <v>23720</v>
          </cell>
          <cell r="AQ24">
            <v>24402</v>
          </cell>
          <cell r="AR24">
            <v>24836</v>
          </cell>
        </row>
        <row r="25">
          <cell r="I25">
            <v>0.50057729313662602</v>
          </cell>
          <cell r="J25">
            <v>0.50719131614654001</v>
          </cell>
          <cell r="K25">
            <v>0.51431772908366535</v>
          </cell>
          <cell r="L25">
            <v>0.51609580221478235</v>
          </cell>
          <cell r="M25">
            <v>0.51460534493474208</v>
          </cell>
          <cell r="N25">
            <v>0.51548868377797441</v>
          </cell>
          <cell r="O25">
            <v>0.51627164435711659</v>
          </cell>
          <cell r="P25">
            <v>0.51665243381725023</v>
          </cell>
          <cell r="Q25">
            <v>0.51612503100967499</v>
          </cell>
          <cell r="R25">
            <v>0.51553842447602982</v>
          </cell>
          <cell r="S25">
            <v>0.51488788138708497</v>
          </cell>
          <cell r="T25">
            <v>0.51463035948883318</v>
          </cell>
          <cell r="U25">
            <v>0.51360317823491486</v>
          </cell>
          <cell r="X25">
            <v>0.50057729313662602</v>
          </cell>
          <cell r="Y25">
            <v>0.50379162545334655</v>
          </cell>
          <cell r="Z25">
            <v>0.50743630641893345</v>
          </cell>
          <cell r="AA25">
            <v>0.50960824209540423</v>
          </cell>
          <cell r="AB25">
            <v>0.51063884331419196</v>
          </cell>
          <cell r="AC25">
            <v>0.51145640173071594</v>
          </cell>
          <cell r="AD25">
            <v>0.5121685434071922</v>
          </cell>
          <cell r="AE25">
            <v>0.5127495771218995</v>
          </cell>
          <cell r="AF25">
            <v>0.5131311431736284</v>
          </cell>
          <cell r="AG25">
            <v>0.5133821479257985</v>
          </cell>
          <cell r="AH25">
            <v>0.51352213437834637</v>
          </cell>
          <cell r="AI25">
            <v>0.51361863657636109</v>
          </cell>
          <cell r="AJ25">
            <v>0.51360317823491486</v>
          </cell>
          <cell r="AO25">
            <v>0.50743630641893345</v>
          </cell>
          <cell r="AP25">
            <v>0.51538785834738621</v>
          </cell>
          <cell r="AQ25">
            <v>0.51635111876075734</v>
          </cell>
          <cell r="AR25">
            <v>0.51501852150104688</v>
          </cell>
        </row>
        <row r="26">
          <cell r="I26">
            <v>0.17973059653624118</v>
          </cell>
          <cell r="J26">
            <v>0.1846675712347354</v>
          </cell>
          <cell r="K26">
            <v>0.1730577689243028</v>
          </cell>
          <cell r="L26">
            <v>0.17615245943857841</v>
          </cell>
          <cell r="M26">
            <v>0.17277812305779988</v>
          </cell>
          <cell r="N26">
            <v>0.1746112024276141</v>
          </cell>
          <cell r="O26">
            <v>0.17131278398624586</v>
          </cell>
          <cell r="P26">
            <v>0.17067219714529705</v>
          </cell>
          <cell r="Q26">
            <v>0.17241379310344829</v>
          </cell>
          <cell r="R26">
            <v>0.16923632859551915</v>
          </cell>
          <cell r="S26">
            <v>0.17105746844749417</v>
          </cell>
          <cell r="T26">
            <v>0.1682789919980891</v>
          </cell>
          <cell r="U26">
            <v>0.17352372236204422</v>
          </cell>
          <cell r="X26">
            <v>0.17973059653624118</v>
          </cell>
          <cell r="Y26">
            <v>0.18212990438509727</v>
          </cell>
          <cell r="Z26">
            <v>0.17898866232702504</v>
          </cell>
          <cell r="AA26">
            <v>0.17827729871136519</v>
          </cell>
          <cell r="AB26">
            <v>0.17714315012305168</v>
          </cell>
          <cell r="AC26">
            <v>0.17671632883602958</v>
          </cell>
          <cell r="AD26">
            <v>0.17591718125681075</v>
          </cell>
          <cell r="AE26">
            <v>0.1752375231199709</v>
          </cell>
          <cell r="AF26">
            <v>0.17491832471010529</v>
          </cell>
          <cell r="AG26">
            <v>0.17432586880345638</v>
          </cell>
          <cell r="AH26">
            <v>0.17402200906791826</v>
          </cell>
          <cell r="AI26">
            <v>0.17352191773698716</v>
          </cell>
          <cell r="AJ26">
            <v>0.17352372236204422</v>
          </cell>
          <cell r="AO26">
            <v>0.17898866232702504</v>
          </cell>
          <cell r="AP26">
            <v>0.17449409780775715</v>
          </cell>
          <cell r="AQ26">
            <v>0.17146135562658799</v>
          </cell>
          <cell r="AR26">
            <v>0.16951199871154776</v>
          </cell>
        </row>
        <row r="27">
          <cell r="I27">
            <v>0.10596536241180243</v>
          </cell>
          <cell r="J27">
            <v>0.11207598371777476</v>
          </cell>
          <cell r="K27">
            <v>0.1028386454183267</v>
          </cell>
          <cell r="L27">
            <v>0.10636106103528199</v>
          </cell>
          <cell r="M27">
            <v>0.10267246737103791</v>
          </cell>
          <cell r="N27">
            <v>0.10443798204577064</v>
          </cell>
          <cell r="O27">
            <v>0.10143681689794916</v>
          </cell>
          <cell r="P27">
            <v>0.10076857386848848</v>
          </cell>
          <cell r="Q27">
            <v>0.10245596626147357</v>
          </cell>
          <cell r="R27">
            <v>9.949409780775717E-2</v>
          </cell>
          <cell r="S27">
            <v>0.10121308663154026</v>
          </cell>
          <cell r="T27">
            <v>9.8650423981846411E-2</v>
          </cell>
          <cell r="U27">
            <v>0.10309503504794393</v>
          </cell>
          <cell r="X27">
            <v>0.10596536241180243</v>
          </cell>
          <cell r="Y27">
            <v>0.10893504780745136</v>
          </cell>
          <cell r="Z27">
            <v>0.10682415829633142</v>
          </cell>
          <cell r="AA27">
            <v>0.10670800633013597</v>
          </cell>
          <cell r="AB27">
            <v>0.10587571780147662</v>
          </cell>
          <cell r="AC27">
            <v>0.10563335251614553</v>
          </cell>
          <cell r="AD27">
            <v>0.10501271340355975</v>
          </cell>
          <cell r="AE27">
            <v>0.10446274720584284</v>
          </cell>
          <cell r="AF27">
            <v>0.10423589786732848</v>
          </cell>
          <cell r="AG27">
            <v>0.1037414752389445</v>
          </cell>
          <cell r="AH27">
            <v>0.1035064136155476</v>
          </cell>
          <cell r="AI27">
            <v>0.10308356299724403</v>
          </cell>
          <cell r="AJ27">
            <v>0.10309503504794393</v>
          </cell>
          <cell r="AO27">
            <v>0.10682415829633142</v>
          </cell>
          <cell r="AP27">
            <v>0.10446880269814503</v>
          </cell>
          <cell r="AQ27">
            <v>0.10154905335628227</v>
          </cell>
          <cell r="AR27">
            <v>9.9774520856820745E-2</v>
          </cell>
        </row>
        <row r="28">
          <cell r="AJ28">
            <v>0</v>
          </cell>
        </row>
        <row r="29">
          <cell r="I29">
            <v>7577</v>
          </cell>
          <cell r="J29">
            <v>7175</v>
          </cell>
          <cell r="K29">
            <v>8050</v>
          </cell>
          <cell r="L29">
            <v>7737</v>
          </cell>
          <cell r="M29">
            <v>8057</v>
          </cell>
          <cell r="N29">
            <v>7884</v>
          </cell>
          <cell r="O29">
            <v>8156</v>
          </cell>
          <cell r="P29">
            <v>8209</v>
          </cell>
          <cell r="Q29">
            <v>8038</v>
          </cell>
          <cell r="R29">
            <v>8314</v>
          </cell>
          <cell r="S29">
            <v>8137</v>
          </cell>
          <cell r="T29">
            <v>8382</v>
          </cell>
          <cell r="U29">
            <v>95715</v>
          </cell>
          <cell r="X29">
            <v>7577</v>
          </cell>
          <cell r="Y29">
            <v>14752</v>
          </cell>
          <cell r="Z29">
            <v>22802</v>
          </cell>
          <cell r="AA29">
            <v>30539</v>
          </cell>
          <cell r="AB29">
            <v>38596</v>
          </cell>
          <cell r="AC29">
            <v>46480</v>
          </cell>
          <cell r="AD29">
            <v>54636</v>
          </cell>
          <cell r="AE29">
            <v>62845</v>
          </cell>
          <cell r="AF29">
            <v>70883</v>
          </cell>
          <cell r="AG29">
            <v>79197</v>
          </cell>
          <cell r="AH29">
            <v>87334</v>
          </cell>
          <cell r="AI29">
            <v>95716</v>
          </cell>
          <cell r="AJ29">
            <v>95715</v>
          </cell>
          <cell r="AO29">
            <v>22802</v>
          </cell>
          <cell r="AP29">
            <v>23678</v>
          </cell>
          <cell r="AQ29">
            <v>24404</v>
          </cell>
          <cell r="AR29">
            <v>24832</v>
          </cell>
        </row>
        <row r="30">
          <cell r="I30">
            <v>8834.9358826209755</v>
          </cell>
          <cell r="J30">
            <v>8433.2831419176946</v>
          </cell>
          <cell r="K30">
            <v>9308.9656736851484</v>
          </cell>
          <cell r="L30">
            <v>8995.0898048475501</v>
          </cell>
          <cell r="M30">
            <v>9315.8772682977142</v>
          </cell>
          <cell r="N30">
            <v>9142.7521755493308</v>
          </cell>
          <cell r="O30">
            <v>9413.776575697073</v>
          </cell>
          <cell r="P30">
            <v>9467.6982194265402</v>
          </cell>
          <cell r="Q30">
            <v>9296.654596638009</v>
          </cell>
          <cell r="R30">
            <v>9572.0369457522884</v>
          </cell>
          <cell r="S30">
            <v>9395.0111868995427</v>
          </cell>
          <cell r="T30">
            <v>9640.1012754972144</v>
          </cell>
          <cell r="U30">
            <v>110816.1827468291</v>
          </cell>
          <cell r="X30">
            <v>8834.9358826209755</v>
          </cell>
          <cell r="Y30">
            <v>17268.21902453867</v>
          </cell>
          <cell r="Z30">
            <v>26577.18469822382</v>
          </cell>
          <cell r="AA30">
            <v>35572.27450307137</v>
          </cell>
          <cell r="AB30">
            <v>44888.151771369085</v>
          </cell>
          <cell r="AC30">
            <v>54030.903946918414</v>
          </cell>
          <cell r="AD30">
            <v>63444.680522615483</v>
          </cell>
          <cell r="AE30">
            <v>72912.378742042027</v>
          </cell>
          <cell r="AF30">
            <v>82209.033338680034</v>
          </cell>
          <cell r="AG30">
            <v>91781.070284432324</v>
          </cell>
          <cell r="AH30">
            <v>101176.08147133187</v>
          </cell>
          <cell r="AI30">
            <v>110816.18274682909</v>
          </cell>
          <cell r="AJ30">
            <v>110816.1827468291</v>
          </cell>
          <cell r="AO30">
            <v>24831</v>
          </cell>
          <cell r="AP30">
            <v>25639</v>
          </cell>
          <cell r="AQ30">
            <v>26305</v>
          </cell>
          <cell r="AR30">
            <v>26706</v>
          </cell>
        </row>
        <row r="31">
          <cell r="I31">
            <v>0.19943551638739052</v>
          </cell>
          <cell r="J31">
            <v>0.20739253865515114</v>
          </cell>
          <cell r="K31">
            <v>0.18723884705334798</v>
          </cell>
          <cell r="L31">
            <v>0.19343886917752565</v>
          </cell>
          <cell r="M31">
            <v>0.18634852628508475</v>
          </cell>
          <cell r="N31">
            <v>0.18976780368606619</v>
          </cell>
          <cell r="O31">
            <v>0.18398567100810426</v>
          </cell>
          <cell r="P31">
            <v>0.18283219002990644</v>
          </cell>
          <cell r="Q31">
            <v>0.1858733141085939</v>
          </cell>
          <cell r="R31">
            <v>0.18073478088357245</v>
          </cell>
          <cell r="S31">
            <v>0.18403384153612584</v>
          </cell>
          <cell r="T31">
            <v>0.18080722911389746</v>
          </cell>
          <cell r="U31">
            <v>0.18823063096889484</v>
          </cell>
          <cell r="X31">
            <v>0.19943551638739052</v>
          </cell>
          <cell r="Y31">
            <v>0.20332148874245579</v>
          </cell>
          <cell r="Z31">
            <v>0.19768835787754185</v>
          </cell>
          <cell r="AA31">
            <v>0.19661379818139338</v>
          </cell>
          <cell r="AB31">
            <v>0.1944833916189046</v>
          </cell>
          <cell r="AC31">
            <v>0.19368545102042214</v>
          </cell>
          <cell r="AD31">
            <v>0.1922462198489952</v>
          </cell>
          <cell r="AE31">
            <v>0.19102380474070271</v>
          </cell>
          <cell r="AF31">
            <v>0.19044135862176256</v>
          </cell>
          <cell r="AG31">
            <v>0.18942903962789123</v>
          </cell>
          <cell r="AH31">
            <v>0.18892805218411443</v>
          </cell>
          <cell r="AI31">
            <v>0.18822160701611818</v>
          </cell>
          <cell r="AJ31">
            <v>0.18823063096889484</v>
          </cell>
          <cell r="AO31">
            <v>0.21159035077121341</v>
          </cell>
          <cell r="AP31">
            <v>0.20324505635945239</v>
          </cell>
          <cell r="AQ31">
            <v>0.19733890895267059</v>
          </cell>
          <cell r="AR31">
            <v>0.19478768815996406</v>
          </cell>
        </row>
        <row r="32">
          <cell r="I32">
            <v>1194</v>
          </cell>
          <cell r="J32">
            <v>2041</v>
          </cell>
          <cell r="K32">
            <v>4600</v>
          </cell>
          <cell r="L32">
            <v>8261</v>
          </cell>
          <cell r="M32">
            <v>9706</v>
          </cell>
          <cell r="N32">
            <v>9767</v>
          </cell>
          <cell r="O32">
            <v>9847</v>
          </cell>
          <cell r="P32">
            <v>10393</v>
          </cell>
          <cell r="Q32">
            <v>10432</v>
          </cell>
          <cell r="R32">
            <v>16875</v>
          </cell>
          <cell r="S32">
            <v>8198</v>
          </cell>
          <cell r="T32">
            <v>5086</v>
          </cell>
          <cell r="U32">
            <v>96400</v>
          </cell>
          <cell r="X32">
            <v>1194</v>
          </cell>
          <cell r="Y32">
            <v>3235</v>
          </cell>
          <cell r="Z32">
            <v>7835</v>
          </cell>
          <cell r="AA32">
            <v>16096</v>
          </cell>
          <cell r="AB32">
            <v>25802</v>
          </cell>
          <cell r="AC32">
            <v>35569</v>
          </cell>
          <cell r="AD32">
            <v>45416</v>
          </cell>
          <cell r="AE32">
            <v>55809</v>
          </cell>
          <cell r="AF32">
            <v>66241</v>
          </cell>
          <cell r="AG32">
            <v>83116</v>
          </cell>
          <cell r="AH32">
            <v>91314</v>
          </cell>
          <cell r="AI32">
            <v>96400</v>
          </cell>
          <cell r="AJ32">
            <v>96400</v>
          </cell>
          <cell r="AO32">
            <v>7835</v>
          </cell>
          <cell r="AP32">
            <v>27734</v>
          </cell>
          <cell r="AQ32">
            <v>30672</v>
          </cell>
          <cell r="AR32">
            <v>30159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I35">
            <v>18417</v>
          </cell>
          <cell r="J35">
            <v>17009</v>
          </cell>
          <cell r="K35">
            <v>19792</v>
          </cell>
          <cell r="L35">
            <v>18241</v>
          </cell>
          <cell r="M35">
            <v>19232</v>
          </cell>
          <cell r="N35">
            <v>18692</v>
          </cell>
          <cell r="O35">
            <v>19623</v>
          </cell>
          <cell r="P35">
            <v>19870</v>
          </cell>
          <cell r="Q35">
            <v>19324</v>
          </cell>
          <cell r="R35">
            <v>20336</v>
          </cell>
          <cell r="S35">
            <v>20053</v>
          </cell>
          <cell r="T35">
            <v>20931</v>
          </cell>
          <cell r="U35">
            <v>231518</v>
          </cell>
          <cell r="X35">
            <v>18417</v>
          </cell>
          <cell r="Y35">
            <v>35426</v>
          </cell>
          <cell r="Z35">
            <v>55218</v>
          </cell>
          <cell r="AA35">
            <v>73459</v>
          </cell>
          <cell r="AB35">
            <v>92691</v>
          </cell>
          <cell r="AC35">
            <v>111383</v>
          </cell>
          <cell r="AD35">
            <v>131006</v>
          </cell>
          <cell r="AE35">
            <v>150876</v>
          </cell>
          <cell r="AF35">
            <v>170200</v>
          </cell>
          <cell r="AG35">
            <v>190536</v>
          </cell>
          <cell r="AH35">
            <v>210589</v>
          </cell>
          <cell r="AI35">
            <v>231520</v>
          </cell>
          <cell r="AJ35">
            <v>231518</v>
          </cell>
          <cell r="AO35">
            <v>55218</v>
          </cell>
          <cell r="AP35">
            <v>56165</v>
          </cell>
          <cell r="AQ35">
            <v>58817</v>
          </cell>
          <cell r="AR35">
            <v>61320</v>
          </cell>
        </row>
        <row r="36">
          <cell r="AJ36">
            <v>0</v>
          </cell>
        </row>
        <row r="37">
          <cell r="I37">
            <v>3902</v>
          </cell>
          <cell r="J37">
            <v>3738</v>
          </cell>
          <cell r="K37">
            <v>4131</v>
          </cell>
          <cell r="L37">
            <v>4008</v>
          </cell>
          <cell r="M37">
            <v>4140</v>
          </cell>
          <cell r="N37">
            <v>4077</v>
          </cell>
          <cell r="O37">
            <v>4204</v>
          </cell>
          <cell r="P37">
            <v>4235</v>
          </cell>
          <cell r="Q37">
            <v>4161</v>
          </cell>
          <cell r="R37">
            <v>4280</v>
          </cell>
          <cell r="S37">
            <v>4202</v>
          </cell>
          <cell r="T37">
            <v>4309</v>
          </cell>
          <cell r="U37">
            <v>49385</v>
          </cell>
          <cell r="X37">
            <v>3902</v>
          </cell>
          <cell r="Y37">
            <v>7640</v>
          </cell>
          <cell r="Z37">
            <v>11771</v>
          </cell>
          <cell r="AA37">
            <v>15779</v>
          </cell>
          <cell r="AB37">
            <v>19919</v>
          </cell>
          <cell r="AC37">
            <v>23996</v>
          </cell>
          <cell r="AD37">
            <v>28200</v>
          </cell>
          <cell r="AE37">
            <v>32435</v>
          </cell>
          <cell r="AF37">
            <v>36596</v>
          </cell>
          <cell r="AG37">
            <v>40876</v>
          </cell>
          <cell r="AH37">
            <v>45078</v>
          </cell>
          <cell r="AI37">
            <v>49387</v>
          </cell>
          <cell r="AJ37">
            <v>49385</v>
          </cell>
          <cell r="AO37">
            <v>11771</v>
          </cell>
          <cell r="AP37">
            <v>12225</v>
          </cell>
          <cell r="AQ37">
            <v>12600</v>
          </cell>
          <cell r="AR37">
            <v>12791</v>
          </cell>
        </row>
        <row r="38">
          <cell r="I38">
            <v>891.57534246575347</v>
          </cell>
          <cell r="J38">
            <v>897.61643835616439</v>
          </cell>
          <cell r="K38">
            <v>887.57534246575347</v>
          </cell>
          <cell r="L38">
            <v>877.58904109589037</v>
          </cell>
          <cell r="M38">
            <v>879.57534246575347</v>
          </cell>
          <cell r="N38">
            <v>876.58904109589037</v>
          </cell>
          <cell r="O38">
            <v>869.57534246575347</v>
          </cell>
          <cell r="P38">
            <v>867.57534246575347</v>
          </cell>
          <cell r="Q38">
            <v>865.58904109589037</v>
          </cell>
          <cell r="R38">
            <v>860.57534246575347</v>
          </cell>
          <cell r="S38">
            <v>858.58904109589037</v>
          </cell>
          <cell r="T38">
            <v>852.57534246575347</v>
          </cell>
          <cell r="U38">
            <v>10486</v>
          </cell>
          <cell r="X38">
            <v>891.57534246575347</v>
          </cell>
          <cell r="Y38">
            <v>1789.1917808219177</v>
          </cell>
          <cell r="Z38">
            <v>2676.767123287671</v>
          </cell>
          <cell r="AA38">
            <v>3554.3561643835615</v>
          </cell>
          <cell r="AB38">
            <v>4433.9315068493152</v>
          </cell>
          <cell r="AC38">
            <v>5310.5205479452052</v>
          </cell>
          <cell r="AD38">
            <v>6180.0958904109584</v>
          </cell>
          <cell r="AE38">
            <v>7047.6712328767117</v>
          </cell>
          <cell r="AF38">
            <v>7913.2602739726017</v>
          </cell>
          <cell r="AG38">
            <v>8773.8356164383549</v>
          </cell>
          <cell r="AH38">
            <v>9632.4246575342459</v>
          </cell>
          <cell r="AI38">
            <v>10485</v>
          </cell>
          <cell r="AJ38">
            <v>10486</v>
          </cell>
          <cell r="AO38">
            <v>2676.767123287671</v>
          </cell>
          <cell r="AP38">
            <v>2633.7534246575342</v>
          </cell>
          <cell r="AQ38">
            <v>2602.7397260273974</v>
          </cell>
          <cell r="AR38">
            <v>2571.7397260273974</v>
          </cell>
        </row>
        <row r="39">
          <cell r="I39">
            <v>23210.575342465752</v>
          </cell>
          <cell r="J39">
            <v>21644.616438356163</v>
          </cell>
          <cell r="K39">
            <v>24810.575342465752</v>
          </cell>
          <cell r="L39">
            <v>23126.589041095889</v>
          </cell>
          <cell r="M39">
            <v>24251.575342465752</v>
          </cell>
          <cell r="N39">
            <v>23645.589041095889</v>
          </cell>
          <cell r="O39">
            <v>24696.575342465752</v>
          </cell>
          <cell r="P39">
            <v>24972.575342465752</v>
          </cell>
          <cell r="Q39">
            <v>24350.589041095889</v>
          </cell>
          <cell r="R39">
            <v>25476.575342465752</v>
          </cell>
          <cell r="S39">
            <v>25113.589041095889</v>
          </cell>
          <cell r="T39">
            <v>26092.575342465752</v>
          </cell>
          <cell r="U39">
            <v>291389</v>
          </cell>
          <cell r="X39">
            <v>23210.575342465752</v>
          </cell>
          <cell r="Y39">
            <v>44855.191780821915</v>
          </cell>
          <cell r="Z39">
            <v>69665.767123287675</v>
          </cell>
          <cell r="AA39">
            <v>92792.356164383556</v>
          </cell>
          <cell r="AB39">
            <v>117043.93150684932</v>
          </cell>
          <cell r="AC39">
            <v>140689.5205479452</v>
          </cell>
          <cell r="AD39">
            <v>165386.09589041097</v>
          </cell>
          <cell r="AE39">
            <v>190358.67123287672</v>
          </cell>
          <cell r="AF39">
            <v>214709.26027397261</v>
          </cell>
          <cell r="AG39">
            <v>240185.83561643836</v>
          </cell>
          <cell r="AH39">
            <v>265299.42465753423</v>
          </cell>
          <cell r="AI39">
            <v>291392</v>
          </cell>
          <cell r="AJ39">
            <v>291389</v>
          </cell>
          <cell r="AO39">
            <v>69665.767123287675</v>
          </cell>
          <cell r="AP39">
            <v>71023.753424657538</v>
          </cell>
          <cell r="AQ39">
            <v>74019.739726027401</v>
          </cell>
          <cell r="AR39">
            <v>76682.739726027401</v>
          </cell>
        </row>
        <row r="41">
          <cell r="I41">
            <v>1401</v>
          </cell>
          <cell r="J41">
            <v>1361</v>
          </cell>
          <cell r="K41">
            <v>1390</v>
          </cell>
          <cell r="L41">
            <v>1368</v>
          </cell>
          <cell r="M41">
            <v>1390</v>
          </cell>
          <cell r="N41">
            <v>1381</v>
          </cell>
          <cell r="O41">
            <v>1395</v>
          </cell>
          <cell r="P41">
            <v>1399</v>
          </cell>
          <cell r="Q41">
            <v>1390</v>
          </cell>
          <cell r="R41">
            <v>1405</v>
          </cell>
          <cell r="S41">
            <v>1396</v>
          </cell>
          <cell r="T41">
            <v>1409</v>
          </cell>
          <cell r="U41">
            <v>16685</v>
          </cell>
          <cell r="X41">
            <v>1401</v>
          </cell>
          <cell r="Y41">
            <v>2762</v>
          </cell>
          <cell r="Z41">
            <v>4152</v>
          </cell>
          <cell r="AA41">
            <v>5520</v>
          </cell>
          <cell r="AB41">
            <v>6910</v>
          </cell>
          <cell r="AC41">
            <v>8291</v>
          </cell>
          <cell r="AD41">
            <v>9686</v>
          </cell>
          <cell r="AE41">
            <v>11085</v>
          </cell>
          <cell r="AF41">
            <v>12475</v>
          </cell>
          <cell r="AG41">
            <v>13880</v>
          </cell>
          <cell r="AH41">
            <v>15276</v>
          </cell>
          <cell r="AI41">
            <v>16685</v>
          </cell>
          <cell r="AJ41">
            <v>16685</v>
          </cell>
          <cell r="AO41">
            <v>4152</v>
          </cell>
          <cell r="AP41">
            <v>4139</v>
          </cell>
          <cell r="AQ41">
            <v>4184</v>
          </cell>
          <cell r="AR41">
            <v>4210</v>
          </cell>
        </row>
        <row r="42">
          <cell r="I42">
            <v>1599.3333333333333</v>
          </cell>
          <cell r="J42">
            <v>1556.3333333333333</v>
          </cell>
          <cell r="K42">
            <v>1629.3333333333333</v>
          </cell>
          <cell r="L42">
            <v>1601.3333333333333</v>
          </cell>
          <cell r="M42">
            <v>1636.3333333333333</v>
          </cell>
          <cell r="N42">
            <v>1628.3333333333333</v>
          </cell>
          <cell r="O42">
            <v>1661.3333333333333</v>
          </cell>
          <cell r="P42">
            <v>1673.3333333333333</v>
          </cell>
          <cell r="Q42">
            <v>1665.3333333333333</v>
          </cell>
          <cell r="R42">
            <v>1700.3333333333333</v>
          </cell>
          <cell r="S42">
            <v>1698.3333333333333</v>
          </cell>
          <cell r="T42">
            <v>1725.3333333333333</v>
          </cell>
          <cell r="U42">
            <v>19776</v>
          </cell>
          <cell r="X42">
            <v>1599.3333333333333</v>
          </cell>
          <cell r="Y42">
            <v>3155.6666666666665</v>
          </cell>
          <cell r="Z42">
            <v>4785</v>
          </cell>
          <cell r="AA42">
            <v>6386.333333333333</v>
          </cell>
          <cell r="AB42">
            <v>8022.6666666666661</v>
          </cell>
          <cell r="AC42">
            <v>9651</v>
          </cell>
          <cell r="AD42">
            <v>11312.333333333334</v>
          </cell>
          <cell r="AE42">
            <v>12985.666666666668</v>
          </cell>
          <cell r="AF42">
            <v>14651.000000000002</v>
          </cell>
          <cell r="AG42">
            <v>16351.333333333336</v>
          </cell>
          <cell r="AH42">
            <v>18049.666666666668</v>
          </cell>
          <cell r="AI42">
            <v>19775</v>
          </cell>
          <cell r="AJ42">
            <v>19776</v>
          </cell>
          <cell r="AO42">
            <v>4785</v>
          </cell>
          <cell r="AP42">
            <v>4866</v>
          </cell>
          <cell r="AQ42">
            <v>5000</v>
          </cell>
          <cell r="AR42">
            <v>5124</v>
          </cell>
        </row>
        <row r="43">
          <cell r="I43">
            <v>810.66666666666663</v>
          </cell>
          <cell r="J43">
            <v>760.66666666666663</v>
          </cell>
          <cell r="K43">
            <v>897.66666666666663</v>
          </cell>
          <cell r="L43">
            <v>843.66666666666663</v>
          </cell>
          <cell r="M43">
            <v>892.66666666666663</v>
          </cell>
          <cell r="N43">
            <v>869.66666666666663</v>
          </cell>
          <cell r="O43">
            <v>912.66666666666663</v>
          </cell>
          <cell r="P43">
            <v>923.66666666666663</v>
          </cell>
          <cell r="Q43">
            <v>899.66666666666663</v>
          </cell>
          <cell r="R43">
            <v>947.66666666666663</v>
          </cell>
          <cell r="S43">
            <v>935.66666666666663</v>
          </cell>
          <cell r="T43">
            <v>976.66666666666663</v>
          </cell>
          <cell r="U43">
            <v>10670</v>
          </cell>
          <cell r="X43">
            <v>810.66666666666663</v>
          </cell>
          <cell r="Y43">
            <v>1571.3333333333333</v>
          </cell>
          <cell r="Z43">
            <v>2469</v>
          </cell>
          <cell r="AA43">
            <v>3312.6666666666665</v>
          </cell>
          <cell r="AB43">
            <v>4205.333333333333</v>
          </cell>
          <cell r="AC43">
            <v>5075</v>
          </cell>
          <cell r="AD43">
            <v>5987.666666666667</v>
          </cell>
          <cell r="AE43">
            <v>6911.3333333333339</v>
          </cell>
          <cell r="AF43">
            <v>7811.0000000000009</v>
          </cell>
          <cell r="AG43">
            <v>8758.6666666666679</v>
          </cell>
          <cell r="AH43">
            <v>9694.3333333333339</v>
          </cell>
          <cell r="AI43">
            <v>10671</v>
          </cell>
          <cell r="AJ43">
            <v>10670</v>
          </cell>
          <cell r="AO43">
            <v>2469</v>
          </cell>
          <cell r="AP43">
            <v>2606</v>
          </cell>
          <cell r="AQ43">
            <v>2736</v>
          </cell>
          <cell r="AR43">
            <v>2860</v>
          </cell>
        </row>
        <row r="44">
          <cell r="I44">
            <v>3077</v>
          </cell>
          <cell r="J44">
            <v>2920</v>
          </cell>
          <cell r="K44">
            <v>3254</v>
          </cell>
          <cell r="L44">
            <v>3146</v>
          </cell>
          <cell r="M44">
            <v>3260</v>
          </cell>
          <cell r="N44">
            <v>3197</v>
          </cell>
          <cell r="O44">
            <v>3307</v>
          </cell>
          <cell r="P44">
            <v>3327</v>
          </cell>
          <cell r="Q44">
            <v>3263</v>
          </cell>
          <cell r="R44">
            <v>3369</v>
          </cell>
          <cell r="S44">
            <v>3304</v>
          </cell>
          <cell r="T44">
            <v>3400</v>
          </cell>
          <cell r="U44">
            <v>38825</v>
          </cell>
          <cell r="X44">
            <v>3077</v>
          </cell>
          <cell r="Y44">
            <v>5997</v>
          </cell>
          <cell r="Z44">
            <v>9251</v>
          </cell>
          <cell r="AA44">
            <v>12397</v>
          </cell>
          <cell r="AB44">
            <v>15657</v>
          </cell>
          <cell r="AC44">
            <v>18854</v>
          </cell>
          <cell r="AD44">
            <v>22161</v>
          </cell>
          <cell r="AE44">
            <v>25488</v>
          </cell>
          <cell r="AF44">
            <v>28751</v>
          </cell>
          <cell r="AG44">
            <v>32120</v>
          </cell>
          <cell r="AH44">
            <v>35424</v>
          </cell>
          <cell r="AI44">
            <v>38824</v>
          </cell>
          <cell r="AJ44">
            <v>38825</v>
          </cell>
          <cell r="AO44">
            <v>9251</v>
          </cell>
          <cell r="AP44">
            <v>9603</v>
          </cell>
          <cell r="AQ44">
            <v>9897</v>
          </cell>
          <cell r="AR44">
            <v>10073</v>
          </cell>
        </row>
        <row r="45">
          <cell r="I45">
            <v>1762</v>
          </cell>
          <cell r="J45">
            <v>1749</v>
          </cell>
          <cell r="K45">
            <v>1743</v>
          </cell>
          <cell r="L45">
            <v>1740</v>
          </cell>
          <cell r="M45">
            <v>1736</v>
          </cell>
          <cell r="N45">
            <v>1735</v>
          </cell>
          <cell r="O45">
            <v>1732</v>
          </cell>
          <cell r="P45">
            <v>1731</v>
          </cell>
          <cell r="Q45">
            <v>1728</v>
          </cell>
          <cell r="R45">
            <v>1730</v>
          </cell>
          <cell r="S45">
            <v>1729</v>
          </cell>
          <cell r="T45">
            <v>1743</v>
          </cell>
          <cell r="U45">
            <v>20859</v>
          </cell>
          <cell r="X45">
            <v>1762</v>
          </cell>
          <cell r="Y45">
            <v>3511</v>
          </cell>
          <cell r="Z45">
            <v>5254</v>
          </cell>
          <cell r="AA45">
            <v>6994</v>
          </cell>
          <cell r="AB45">
            <v>8730</v>
          </cell>
          <cell r="AC45">
            <v>10465</v>
          </cell>
          <cell r="AD45">
            <v>12197</v>
          </cell>
          <cell r="AE45">
            <v>13928</v>
          </cell>
          <cell r="AF45">
            <v>15656</v>
          </cell>
          <cell r="AG45">
            <v>17386</v>
          </cell>
          <cell r="AH45">
            <v>19115</v>
          </cell>
          <cell r="AI45">
            <v>20858</v>
          </cell>
          <cell r="AJ45">
            <v>20859</v>
          </cell>
          <cell r="AO45">
            <v>5254</v>
          </cell>
          <cell r="AP45">
            <v>5211</v>
          </cell>
          <cell r="AQ45">
            <v>5191</v>
          </cell>
          <cell r="AR45">
            <v>5202</v>
          </cell>
        </row>
        <row r="46">
          <cell r="I46">
            <v>170</v>
          </cell>
          <cell r="J46">
            <v>252</v>
          </cell>
          <cell r="K46">
            <v>171</v>
          </cell>
          <cell r="L46">
            <v>209</v>
          </cell>
          <cell r="M46">
            <v>169</v>
          </cell>
          <cell r="N46">
            <v>259</v>
          </cell>
          <cell r="O46">
            <v>209</v>
          </cell>
          <cell r="P46">
            <v>145</v>
          </cell>
          <cell r="Q46">
            <v>149</v>
          </cell>
          <cell r="R46">
            <v>148</v>
          </cell>
          <cell r="S46">
            <v>242</v>
          </cell>
          <cell r="T46">
            <v>155</v>
          </cell>
          <cell r="U46">
            <v>2278</v>
          </cell>
          <cell r="X46">
            <v>170</v>
          </cell>
          <cell r="Y46">
            <v>422</v>
          </cell>
          <cell r="Z46">
            <v>593</v>
          </cell>
          <cell r="AA46">
            <v>802</v>
          </cell>
          <cell r="AB46">
            <v>971</v>
          </cell>
          <cell r="AC46">
            <v>1230</v>
          </cell>
          <cell r="AD46">
            <v>1439</v>
          </cell>
          <cell r="AE46">
            <v>1584</v>
          </cell>
          <cell r="AF46">
            <v>1733</v>
          </cell>
          <cell r="AG46">
            <v>1881</v>
          </cell>
          <cell r="AH46">
            <v>2123</v>
          </cell>
          <cell r="AI46">
            <v>2278</v>
          </cell>
          <cell r="AJ46">
            <v>2278</v>
          </cell>
          <cell r="AO46">
            <v>593</v>
          </cell>
          <cell r="AP46">
            <v>637</v>
          </cell>
          <cell r="AQ46">
            <v>503</v>
          </cell>
          <cell r="AR46">
            <v>545</v>
          </cell>
        </row>
        <row r="48">
          <cell r="I48">
            <v>8820</v>
          </cell>
          <cell r="J48">
            <v>8599</v>
          </cell>
          <cell r="K48">
            <v>9085</v>
          </cell>
          <cell r="L48">
            <v>8908</v>
          </cell>
          <cell r="M48">
            <v>9084</v>
          </cell>
          <cell r="N48">
            <v>9070</v>
          </cell>
          <cell r="O48">
            <v>9217</v>
          </cell>
          <cell r="P48">
            <v>9199</v>
          </cell>
          <cell r="Q48">
            <v>9095</v>
          </cell>
          <cell r="R48">
            <v>9300</v>
          </cell>
          <cell r="S48">
            <v>9305</v>
          </cell>
          <cell r="T48">
            <v>9409</v>
          </cell>
          <cell r="U48">
            <v>109093</v>
          </cell>
          <cell r="X48">
            <v>8820</v>
          </cell>
          <cell r="Y48">
            <v>17419</v>
          </cell>
          <cell r="Z48">
            <v>26504</v>
          </cell>
          <cell r="AA48">
            <v>35412</v>
          </cell>
          <cell r="AB48">
            <v>44496</v>
          </cell>
          <cell r="AC48">
            <v>53566</v>
          </cell>
          <cell r="AD48">
            <v>62783</v>
          </cell>
          <cell r="AE48">
            <v>71982</v>
          </cell>
          <cell r="AF48">
            <v>81077</v>
          </cell>
          <cell r="AG48">
            <v>90377</v>
          </cell>
          <cell r="AH48">
            <v>99682</v>
          </cell>
          <cell r="AI48">
            <v>109091</v>
          </cell>
          <cell r="AJ48">
            <v>109093</v>
          </cell>
          <cell r="AO48">
            <v>26504</v>
          </cell>
          <cell r="AP48">
            <v>27062</v>
          </cell>
          <cell r="AQ48">
            <v>27511</v>
          </cell>
          <cell r="AR48">
            <v>28014</v>
          </cell>
        </row>
        <row r="49">
          <cell r="AJ49">
            <v>0</v>
          </cell>
        </row>
        <row r="50">
          <cell r="I50">
            <v>62.424657534246577</v>
          </cell>
          <cell r="J50">
            <v>56.383561643835613</v>
          </cell>
          <cell r="K50">
            <v>62.424657534246577</v>
          </cell>
          <cell r="L50">
            <v>60.410958904109592</v>
          </cell>
          <cell r="M50">
            <v>62.424657534246577</v>
          </cell>
          <cell r="N50">
            <v>60.410958904109592</v>
          </cell>
          <cell r="O50">
            <v>62.424657534246577</v>
          </cell>
          <cell r="P50">
            <v>62.424657534246577</v>
          </cell>
          <cell r="Q50">
            <v>60.410958904109592</v>
          </cell>
          <cell r="R50">
            <v>62.424657534246577</v>
          </cell>
          <cell r="S50">
            <v>60.410958904109592</v>
          </cell>
          <cell r="T50">
            <v>62.424657534246577</v>
          </cell>
          <cell r="U50">
            <v>735</v>
          </cell>
          <cell r="X50">
            <v>62.424657534246577</v>
          </cell>
          <cell r="Y50">
            <v>118.8082191780822</v>
          </cell>
          <cell r="Z50">
            <v>181.23287671232879</v>
          </cell>
          <cell r="AA50">
            <v>241.64383561643837</v>
          </cell>
          <cell r="AB50">
            <v>304.06849315068496</v>
          </cell>
          <cell r="AC50">
            <v>364.47945205479454</v>
          </cell>
          <cell r="AD50">
            <v>426.90410958904113</v>
          </cell>
          <cell r="AE50">
            <v>489.32876712328772</v>
          </cell>
          <cell r="AF50">
            <v>549.7397260273973</v>
          </cell>
          <cell r="AG50">
            <v>612.16438356164383</v>
          </cell>
          <cell r="AH50">
            <v>672.57534246575347</v>
          </cell>
          <cell r="AI50">
            <v>735</v>
          </cell>
          <cell r="AJ50">
            <v>1470</v>
          </cell>
          <cell r="AO50">
            <v>181.23287671232879</v>
          </cell>
          <cell r="AP50">
            <v>183.24657534246575</v>
          </cell>
          <cell r="AQ50">
            <v>185.26027397260276</v>
          </cell>
          <cell r="AR50">
            <v>185.26027397260276</v>
          </cell>
        </row>
        <row r="51">
          <cell r="I51">
            <v>0</v>
          </cell>
          <cell r="J51">
            <v>0</v>
          </cell>
          <cell r="K51">
            <v>-3500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-3500</v>
          </cell>
          <cell r="X51">
            <v>0</v>
          </cell>
          <cell r="Y51">
            <v>0</v>
          </cell>
          <cell r="Z51">
            <v>-3500</v>
          </cell>
          <cell r="AA51">
            <v>-3500</v>
          </cell>
          <cell r="AB51">
            <v>-3500</v>
          </cell>
          <cell r="AC51">
            <v>-3500</v>
          </cell>
          <cell r="AD51">
            <v>-3500</v>
          </cell>
          <cell r="AE51">
            <v>-3500</v>
          </cell>
          <cell r="AF51">
            <v>-3500</v>
          </cell>
          <cell r="AG51">
            <v>-3500</v>
          </cell>
          <cell r="AH51">
            <v>-3500</v>
          </cell>
          <cell r="AI51">
            <v>-3500</v>
          </cell>
          <cell r="AJ51">
            <v>-7000</v>
          </cell>
          <cell r="AO51">
            <v>-3500</v>
          </cell>
          <cell r="AP51">
            <v>0</v>
          </cell>
          <cell r="AQ51">
            <v>0</v>
          </cell>
          <cell r="AR51">
            <v>0</v>
          </cell>
        </row>
        <row r="52">
          <cell r="AJ52">
            <v>0</v>
          </cell>
        </row>
        <row r="53">
          <cell r="I53">
            <v>14452.999999999998</v>
          </cell>
          <cell r="J53">
            <v>13101.999999999998</v>
          </cell>
          <cell r="K53">
            <v>12287.999999999998</v>
          </cell>
          <cell r="L53">
            <v>14278.999999999998</v>
          </cell>
          <cell r="M53">
            <v>15229.999999999998</v>
          </cell>
          <cell r="N53">
            <v>14635.999999999998</v>
          </cell>
          <cell r="O53">
            <v>15541.999999999998</v>
          </cell>
          <cell r="P53">
            <v>15835.999999999998</v>
          </cell>
          <cell r="Q53">
            <v>15315.999999999998</v>
          </cell>
          <cell r="R53">
            <v>16238.999999999998</v>
          </cell>
          <cell r="S53">
            <v>15868.999999999998</v>
          </cell>
          <cell r="T53">
            <v>16746</v>
          </cell>
          <cell r="U53">
            <v>179531</v>
          </cell>
          <cell r="X53">
            <v>14452.999999999998</v>
          </cell>
          <cell r="Y53">
            <v>27554.999999999996</v>
          </cell>
          <cell r="Z53">
            <v>39843</v>
          </cell>
          <cell r="AA53">
            <v>54121.999999999993</v>
          </cell>
          <cell r="AB53">
            <v>69352</v>
          </cell>
          <cell r="AC53">
            <v>83987.999999999985</v>
          </cell>
          <cell r="AD53">
            <v>99530.000000000015</v>
          </cell>
          <cell r="AE53">
            <v>115366</v>
          </cell>
          <cell r="AF53">
            <v>130682</v>
          </cell>
          <cell r="AG53">
            <v>146921</v>
          </cell>
          <cell r="AH53">
            <v>162789.99999999997</v>
          </cell>
          <cell r="AI53">
            <v>179536</v>
          </cell>
          <cell r="AJ53">
            <v>179531</v>
          </cell>
          <cell r="AO53">
            <v>39843</v>
          </cell>
          <cell r="AP53">
            <v>44145</v>
          </cell>
          <cell r="AQ53">
            <v>46694.000000000007</v>
          </cell>
          <cell r="AR53">
            <v>48854.000000000007</v>
          </cell>
        </row>
        <row r="54">
          <cell r="AJ54">
            <v>0</v>
          </cell>
        </row>
        <row r="55">
          <cell r="I55">
            <v>1908</v>
          </cell>
          <cell r="J55">
            <v>1917</v>
          </cell>
          <cell r="K55">
            <v>1931</v>
          </cell>
          <cell r="L55">
            <v>1961</v>
          </cell>
          <cell r="M55">
            <v>2011</v>
          </cell>
          <cell r="N55">
            <v>2069</v>
          </cell>
          <cell r="O55">
            <v>2127</v>
          </cell>
          <cell r="P55">
            <v>2182</v>
          </cell>
          <cell r="Q55">
            <v>2240</v>
          </cell>
          <cell r="R55">
            <v>2298</v>
          </cell>
          <cell r="S55">
            <v>2349</v>
          </cell>
          <cell r="T55">
            <v>2394</v>
          </cell>
          <cell r="U55">
            <v>25385</v>
          </cell>
          <cell r="X55">
            <v>1908</v>
          </cell>
          <cell r="Y55">
            <v>3825</v>
          </cell>
          <cell r="Z55">
            <v>5756</v>
          </cell>
          <cell r="AA55">
            <v>7717</v>
          </cell>
          <cell r="AB55">
            <v>9728</v>
          </cell>
          <cell r="AC55">
            <v>11797</v>
          </cell>
          <cell r="AD55">
            <v>13924</v>
          </cell>
          <cell r="AE55">
            <v>16106</v>
          </cell>
          <cell r="AF55">
            <v>18346</v>
          </cell>
          <cell r="AG55">
            <v>20644</v>
          </cell>
          <cell r="AH55">
            <v>22993</v>
          </cell>
          <cell r="AI55">
            <v>25387</v>
          </cell>
          <cell r="AJ55">
            <v>25385</v>
          </cell>
          <cell r="AO55">
            <v>5756</v>
          </cell>
          <cell r="AP55">
            <v>6041</v>
          </cell>
          <cell r="AQ55">
            <v>6549</v>
          </cell>
          <cell r="AR55">
            <v>7041</v>
          </cell>
        </row>
        <row r="56">
          <cell r="I56">
            <v>4880</v>
          </cell>
          <cell r="J56">
            <v>4351</v>
          </cell>
          <cell r="K56">
            <v>4029</v>
          </cell>
          <cell r="L56">
            <v>4791</v>
          </cell>
          <cell r="M56">
            <v>5143</v>
          </cell>
          <cell r="N56">
            <v>4888</v>
          </cell>
          <cell r="O56">
            <v>5219</v>
          </cell>
          <cell r="P56">
            <v>5311</v>
          </cell>
          <cell r="Q56">
            <v>5086</v>
          </cell>
          <cell r="R56">
            <v>5423</v>
          </cell>
          <cell r="S56">
            <v>5259</v>
          </cell>
          <cell r="T56">
            <v>5583</v>
          </cell>
          <cell r="U56">
            <v>59963</v>
          </cell>
          <cell r="X56">
            <v>4880</v>
          </cell>
          <cell r="Y56">
            <v>9231</v>
          </cell>
          <cell r="Z56">
            <v>13260</v>
          </cell>
          <cell r="AA56">
            <v>18051</v>
          </cell>
          <cell r="AB56">
            <v>23194</v>
          </cell>
          <cell r="AC56">
            <v>28082</v>
          </cell>
          <cell r="AD56">
            <v>33301</v>
          </cell>
          <cell r="AE56">
            <v>38612</v>
          </cell>
          <cell r="AF56">
            <v>43698</v>
          </cell>
          <cell r="AG56">
            <v>49121</v>
          </cell>
          <cell r="AH56">
            <v>54380</v>
          </cell>
          <cell r="AI56">
            <v>59963</v>
          </cell>
          <cell r="AJ56">
            <v>59963</v>
          </cell>
          <cell r="AO56">
            <v>13260</v>
          </cell>
          <cell r="AP56">
            <v>14822</v>
          </cell>
          <cell r="AQ56">
            <v>15616</v>
          </cell>
          <cell r="AR56">
            <v>16265</v>
          </cell>
        </row>
        <row r="57">
          <cell r="AJ57">
            <v>0</v>
          </cell>
        </row>
        <row r="58">
          <cell r="I58">
            <v>7664.9999999999982</v>
          </cell>
          <cell r="J58">
            <v>6833.9999999999982</v>
          </cell>
          <cell r="K58">
            <v>6327.9999999999982</v>
          </cell>
          <cell r="L58">
            <v>7526.9999999999982</v>
          </cell>
          <cell r="M58">
            <v>8075.9999999999982</v>
          </cell>
          <cell r="N58">
            <v>7678.9999999999982</v>
          </cell>
          <cell r="O58">
            <v>8195.9999999999982</v>
          </cell>
          <cell r="P58">
            <v>8342.9999999999982</v>
          </cell>
          <cell r="Q58">
            <v>7989.9999999999982</v>
          </cell>
          <cell r="R58">
            <v>8517.9999999999982</v>
          </cell>
          <cell r="S58">
            <v>8260.9999999999982</v>
          </cell>
          <cell r="T58">
            <v>8769</v>
          </cell>
          <cell r="U58">
            <v>94183</v>
          </cell>
          <cell r="X58">
            <v>7664.9999999999982</v>
          </cell>
          <cell r="Y58">
            <v>14498.999999999996</v>
          </cell>
          <cell r="Z58">
            <v>20827</v>
          </cell>
          <cell r="AA58">
            <v>28353.999999999993</v>
          </cell>
          <cell r="AB58">
            <v>36430</v>
          </cell>
          <cell r="AC58">
            <v>44108.999999999985</v>
          </cell>
          <cell r="AD58">
            <v>52305.000000000015</v>
          </cell>
          <cell r="AE58">
            <v>60648</v>
          </cell>
          <cell r="AF58">
            <v>68638</v>
          </cell>
          <cell r="AG58">
            <v>77156</v>
          </cell>
          <cell r="AH58">
            <v>85416.999999999971</v>
          </cell>
          <cell r="AI58">
            <v>94186</v>
          </cell>
          <cell r="AJ58">
            <v>94183</v>
          </cell>
          <cell r="AO58">
            <v>20827</v>
          </cell>
          <cell r="AP58">
            <v>23282</v>
          </cell>
          <cell r="AQ58">
            <v>24529.000000000007</v>
          </cell>
          <cell r="AR58">
            <v>25548.000000000007</v>
          </cell>
        </row>
        <row r="59">
          <cell r="AJ59">
            <v>0</v>
          </cell>
        </row>
        <row r="60">
          <cell r="I60">
            <v>0.67743790205703958</v>
          </cell>
          <cell r="J60">
            <v>0.70507968618379913</v>
          </cell>
          <cell r="K60">
            <v>0.63838730267048804</v>
          </cell>
          <cell r="L60">
            <v>0.65641442253215865</v>
          </cell>
          <cell r="M60">
            <v>0.63698933117907641</v>
          </cell>
          <cell r="N60">
            <v>0.64860545633768674</v>
          </cell>
          <cell r="O60">
            <v>0.6314509372638536</v>
          </cell>
          <cell r="P60">
            <v>0.62890486994895822</v>
          </cell>
          <cell r="Q60">
            <v>0.63983120414075445</v>
          </cell>
          <cell r="R60">
            <v>0.62426266188001645</v>
          </cell>
          <cell r="S60">
            <v>0.63659857557840427</v>
          </cell>
          <cell r="T60">
            <v>0.62347129320698236</v>
          </cell>
          <cell r="U60">
            <v>0.64459188193505801</v>
          </cell>
          <cell r="X60">
            <v>0.67743790205703958</v>
          </cell>
          <cell r="Y60">
            <v>0.69081878877944647</v>
          </cell>
          <cell r="Z60">
            <v>0.67217507491956718</v>
          </cell>
          <cell r="AA60">
            <v>0.66816503762261403</v>
          </cell>
          <cell r="AB60">
            <v>0.661619914836721</v>
          </cell>
          <cell r="AC60">
            <v>0.65940579255334331</v>
          </cell>
          <cell r="AD60">
            <v>0.65520560697572061</v>
          </cell>
          <cell r="AE60">
            <v>0.65174843744750621</v>
          </cell>
          <cell r="AF60">
            <v>0.65039304844149615</v>
          </cell>
          <cell r="AG60">
            <v>0.64763222324616254</v>
          </cell>
          <cell r="AH60">
            <v>0.64660267336629207</v>
          </cell>
          <cell r="AI60">
            <v>0.64456270640096514</v>
          </cell>
          <cell r="AJ60">
            <v>0.64459188193505801</v>
          </cell>
          <cell r="AO60">
            <v>0.68607706781323874</v>
          </cell>
          <cell r="AP60">
            <v>0.66062968378758047</v>
          </cell>
          <cell r="AQ60">
            <v>0.64647005965894988</v>
          </cell>
          <cell r="AR60">
            <v>0.64097355296222458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I69">
            <v>2080</v>
          </cell>
          <cell r="J69">
            <v>1923</v>
          </cell>
          <cell r="K69">
            <v>2257</v>
          </cell>
          <cell r="L69">
            <v>2149</v>
          </cell>
          <cell r="M69">
            <v>2263</v>
          </cell>
          <cell r="N69">
            <v>2200</v>
          </cell>
          <cell r="O69">
            <v>2310</v>
          </cell>
          <cell r="P69">
            <v>2330</v>
          </cell>
          <cell r="Q69">
            <v>2266</v>
          </cell>
          <cell r="R69">
            <v>2372</v>
          </cell>
          <cell r="S69">
            <v>2307</v>
          </cell>
          <cell r="T69">
            <v>2403</v>
          </cell>
          <cell r="U69">
            <v>26860</v>
          </cell>
          <cell r="X69">
            <v>2080</v>
          </cell>
          <cell r="Y69">
            <v>4003</v>
          </cell>
          <cell r="Z69">
            <v>6260</v>
          </cell>
          <cell r="AA69">
            <v>8409</v>
          </cell>
          <cell r="AB69">
            <v>10672</v>
          </cell>
          <cell r="AC69">
            <v>12872</v>
          </cell>
          <cell r="AD69">
            <v>15182</v>
          </cell>
          <cell r="AE69">
            <v>17512</v>
          </cell>
          <cell r="AF69">
            <v>19778</v>
          </cell>
          <cell r="AG69">
            <v>22150</v>
          </cell>
          <cell r="AH69">
            <v>24457</v>
          </cell>
          <cell r="AI69">
            <v>26860</v>
          </cell>
          <cell r="AJ69">
            <v>26860</v>
          </cell>
          <cell r="AO69">
            <v>6260</v>
          </cell>
          <cell r="AP69">
            <v>6612</v>
          </cell>
          <cell r="AQ69">
            <v>6906</v>
          </cell>
          <cell r="AR69">
            <v>7082</v>
          </cell>
        </row>
        <row r="70">
          <cell r="I70">
            <v>826</v>
          </cell>
          <cell r="J70">
            <v>826</v>
          </cell>
          <cell r="K70">
            <v>826</v>
          </cell>
          <cell r="L70">
            <v>826</v>
          </cell>
          <cell r="M70">
            <v>826</v>
          </cell>
          <cell r="N70">
            <v>826</v>
          </cell>
          <cell r="O70">
            <v>826</v>
          </cell>
          <cell r="P70">
            <v>826</v>
          </cell>
          <cell r="Q70">
            <v>826</v>
          </cell>
          <cell r="R70">
            <v>826</v>
          </cell>
          <cell r="S70">
            <v>826</v>
          </cell>
          <cell r="T70">
            <v>826</v>
          </cell>
          <cell r="U70">
            <v>9913</v>
          </cell>
          <cell r="X70">
            <v>826</v>
          </cell>
          <cell r="Y70">
            <v>1652</v>
          </cell>
          <cell r="Z70">
            <v>2478</v>
          </cell>
          <cell r="AA70">
            <v>3304</v>
          </cell>
          <cell r="AB70">
            <v>4130</v>
          </cell>
          <cell r="AC70">
            <v>4956</v>
          </cell>
          <cell r="AD70">
            <v>5782</v>
          </cell>
          <cell r="AE70">
            <v>6608</v>
          </cell>
          <cell r="AF70">
            <v>7434</v>
          </cell>
          <cell r="AG70">
            <v>8260</v>
          </cell>
          <cell r="AH70">
            <v>9086</v>
          </cell>
          <cell r="AI70">
            <v>9912</v>
          </cell>
          <cell r="AJ70">
            <v>9913</v>
          </cell>
          <cell r="AO70">
            <v>2478</v>
          </cell>
          <cell r="AP70">
            <v>2478</v>
          </cell>
          <cell r="AQ70">
            <v>2478</v>
          </cell>
          <cell r="AR70">
            <v>2478</v>
          </cell>
        </row>
        <row r="71">
          <cell r="I71">
            <v>171</v>
          </cell>
          <cell r="J71">
            <v>171</v>
          </cell>
          <cell r="K71">
            <v>171</v>
          </cell>
          <cell r="L71">
            <v>171</v>
          </cell>
          <cell r="M71">
            <v>171</v>
          </cell>
          <cell r="N71">
            <v>171</v>
          </cell>
          <cell r="O71">
            <v>171</v>
          </cell>
          <cell r="P71">
            <v>171</v>
          </cell>
          <cell r="Q71">
            <v>171</v>
          </cell>
          <cell r="R71">
            <v>171</v>
          </cell>
          <cell r="S71">
            <v>171</v>
          </cell>
          <cell r="T71">
            <v>171</v>
          </cell>
          <cell r="U71">
            <v>2052</v>
          </cell>
          <cell r="X71">
            <v>171</v>
          </cell>
          <cell r="Y71">
            <v>342</v>
          </cell>
          <cell r="Z71">
            <v>513</v>
          </cell>
          <cell r="AA71">
            <v>684</v>
          </cell>
          <cell r="AB71">
            <v>855</v>
          </cell>
          <cell r="AC71">
            <v>1026</v>
          </cell>
          <cell r="AD71">
            <v>1197</v>
          </cell>
          <cell r="AE71">
            <v>1368</v>
          </cell>
          <cell r="AF71">
            <v>1539</v>
          </cell>
          <cell r="AG71">
            <v>1710</v>
          </cell>
          <cell r="AH71">
            <v>1881</v>
          </cell>
          <cell r="AI71">
            <v>2052</v>
          </cell>
          <cell r="AJ71">
            <v>2052</v>
          </cell>
          <cell r="AO71">
            <v>513</v>
          </cell>
          <cell r="AP71">
            <v>513</v>
          </cell>
          <cell r="AQ71">
            <v>513</v>
          </cell>
          <cell r="AR71">
            <v>513</v>
          </cell>
        </row>
        <row r="72">
          <cell r="I72">
            <v>3077</v>
          </cell>
          <cell r="J72">
            <v>2920</v>
          </cell>
          <cell r="K72">
            <v>3254</v>
          </cell>
          <cell r="L72">
            <v>3146</v>
          </cell>
          <cell r="M72">
            <v>3260</v>
          </cell>
          <cell r="N72">
            <v>3197</v>
          </cell>
          <cell r="O72">
            <v>3307</v>
          </cell>
          <cell r="P72">
            <v>3327</v>
          </cell>
          <cell r="Q72">
            <v>3263</v>
          </cell>
          <cell r="R72">
            <v>3369</v>
          </cell>
          <cell r="S72">
            <v>3304</v>
          </cell>
          <cell r="T72">
            <v>3400</v>
          </cell>
          <cell r="U72">
            <v>38825</v>
          </cell>
          <cell r="X72">
            <v>3077</v>
          </cell>
          <cell r="Y72">
            <v>5997</v>
          </cell>
          <cell r="Z72">
            <v>9251</v>
          </cell>
          <cell r="AA72">
            <v>12397</v>
          </cell>
          <cell r="AB72">
            <v>15657</v>
          </cell>
          <cell r="AC72">
            <v>18854</v>
          </cell>
          <cell r="AD72">
            <v>22161</v>
          </cell>
          <cell r="AE72">
            <v>25488</v>
          </cell>
          <cell r="AF72">
            <v>28751</v>
          </cell>
          <cell r="AG72">
            <v>32120</v>
          </cell>
          <cell r="AH72">
            <v>35424</v>
          </cell>
          <cell r="AI72">
            <v>38824</v>
          </cell>
          <cell r="AJ72">
            <v>38825</v>
          </cell>
          <cell r="AO72">
            <v>9251</v>
          </cell>
          <cell r="AP72">
            <v>9603</v>
          </cell>
          <cell r="AQ72">
            <v>9897</v>
          </cell>
          <cell r="AR72">
            <v>10073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I77">
            <v>7309</v>
          </cell>
          <cell r="J77">
            <v>6706</v>
          </cell>
          <cell r="K77">
            <v>7489</v>
          </cell>
          <cell r="L77">
            <v>7237</v>
          </cell>
          <cell r="M77">
            <v>7460</v>
          </cell>
          <cell r="N77">
            <v>7213</v>
          </cell>
          <cell r="O77">
            <v>7429</v>
          </cell>
          <cell r="P77">
            <v>7416</v>
          </cell>
          <cell r="Q77">
            <v>7168</v>
          </cell>
          <cell r="R77">
            <v>7389</v>
          </cell>
          <cell r="S77">
            <v>7145</v>
          </cell>
          <cell r="T77">
            <v>7363</v>
          </cell>
          <cell r="U77">
            <v>87316</v>
          </cell>
          <cell r="X77">
            <v>7309</v>
          </cell>
          <cell r="Y77">
            <v>14015</v>
          </cell>
          <cell r="Z77">
            <v>21504</v>
          </cell>
          <cell r="AA77">
            <v>28741</v>
          </cell>
          <cell r="AB77">
            <v>36201</v>
          </cell>
          <cell r="AC77">
            <v>43414</v>
          </cell>
          <cell r="AD77">
            <v>50843</v>
          </cell>
          <cell r="AE77">
            <v>58259</v>
          </cell>
          <cell r="AF77">
            <v>65427</v>
          </cell>
          <cell r="AG77">
            <v>72816</v>
          </cell>
          <cell r="AH77">
            <v>79961</v>
          </cell>
          <cell r="AI77">
            <v>87324</v>
          </cell>
          <cell r="AJ77">
            <v>87316</v>
          </cell>
          <cell r="AO77">
            <v>21504</v>
          </cell>
          <cell r="AP77">
            <v>21910</v>
          </cell>
          <cell r="AQ77">
            <v>22013</v>
          </cell>
          <cell r="AR77">
            <v>21897</v>
          </cell>
        </row>
        <row r="78">
          <cell r="I78">
            <v>11108</v>
          </cell>
          <cell r="J78">
            <v>10303</v>
          </cell>
          <cell r="K78">
            <v>12303</v>
          </cell>
          <cell r="L78">
            <v>11004</v>
          </cell>
          <cell r="M78">
            <v>11772</v>
          </cell>
          <cell r="N78">
            <v>11479</v>
          </cell>
          <cell r="O78">
            <v>12194</v>
          </cell>
          <cell r="P78">
            <v>12454</v>
          </cell>
          <cell r="Q78">
            <v>12156</v>
          </cell>
          <cell r="R78">
            <v>12947</v>
          </cell>
          <cell r="S78">
            <v>12908</v>
          </cell>
          <cell r="T78">
            <v>13568</v>
          </cell>
          <cell r="U78">
            <v>144202</v>
          </cell>
          <cell r="X78">
            <v>11108</v>
          </cell>
          <cell r="Y78">
            <v>21411</v>
          </cell>
          <cell r="Z78">
            <v>33714</v>
          </cell>
          <cell r="AA78">
            <v>44718</v>
          </cell>
          <cell r="AB78">
            <v>56490</v>
          </cell>
          <cell r="AC78">
            <v>67969</v>
          </cell>
          <cell r="AD78">
            <v>80163</v>
          </cell>
          <cell r="AE78">
            <v>92617</v>
          </cell>
          <cell r="AF78">
            <v>104773</v>
          </cell>
          <cell r="AG78">
            <v>117720</v>
          </cell>
          <cell r="AH78">
            <v>130628</v>
          </cell>
          <cell r="AI78">
            <v>144196</v>
          </cell>
          <cell r="AJ78">
            <v>144202</v>
          </cell>
          <cell r="AO78">
            <v>33714</v>
          </cell>
          <cell r="AP78">
            <v>34255</v>
          </cell>
          <cell r="AQ78">
            <v>36804</v>
          </cell>
          <cell r="AR78">
            <v>39423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I81">
            <v>4959</v>
          </cell>
          <cell r="J81">
            <v>4600</v>
          </cell>
          <cell r="K81">
            <v>5420</v>
          </cell>
          <cell r="L81">
            <v>5164</v>
          </cell>
          <cell r="M81">
            <v>5446</v>
          </cell>
          <cell r="N81">
            <v>5297</v>
          </cell>
          <cell r="O81">
            <v>5562</v>
          </cell>
          <cell r="P81">
            <v>5618</v>
          </cell>
          <cell r="Q81">
            <v>5469</v>
          </cell>
          <cell r="R81">
            <v>5733</v>
          </cell>
          <cell r="S81">
            <v>5579</v>
          </cell>
          <cell r="T81">
            <v>5815</v>
          </cell>
          <cell r="U81">
            <v>64662</v>
          </cell>
          <cell r="X81">
            <v>4959</v>
          </cell>
          <cell r="Y81">
            <v>9559</v>
          </cell>
          <cell r="Z81">
            <v>14979</v>
          </cell>
          <cell r="AA81">
            <v>20143</v>
          </cell>
          <cell r="AB81">
            <v>25589</v>
          </cell>
          <cell r="AC81">
            <v>30886</v>
          </cell>
          <cell r="AD81">
            <v>36448</v>
          </cell>
          <cell r="AE81">
            <v>42066</v>
          </cell>
          <cell r="AF81">
            <v>47535</v>
          </cell>
          <cell r="AG81">
            <v>53268</v>
          </cell>
          <cell r="AH81">
            <v>58847</v>
          </cell>
          <cell r="AI81">
            <v>64662</v>
          </cell>
          <cell r="AJ81">
            <v>64662</v>
          </cell>
          <cell r="AO81">
            <v>14979</v>
          </cell>
          <cell r="AP81">
            <v>15907</v>
          </cell>
          <cell r="AQ81">
            <v>16649</v>
          </cell>
          <cell r="AR81">
            <v>17127</v>
          </cell>
        </row>
        <row r="82">
          <cell r="I82">
            <v>3012</v>
          </cell>
          <cell r="J82">
            <v>2819</v>
          </cell>
          <cell r="K82">
            <v>3419</v>
          </cell>
          <cell r="L82">
            <v>3232</v>
          </cell>
          <cell r="M82">
            <v>3453</v>
          </cell>
          <cell r="N82">
            <v>3372</v>
          </cell>
          <cell r="O82">
            <v>3576</v>
          </cell>
          <cell r="P82">
            <v>3636</v>
          </cell>
          <cell r="Q82">
            <v>3555</v>
          </cell>
          <cell r="R82">
            <v>3758</v>
          </cell>
          <cell r="S82">
            <v>3673</v>
          </cell>
          <cell r="T82">
            <v>3847</v>
          </cell>
          <cell r="U82">
            <v>41355</v>
          </cell>
          <cell r="X82">
            <v>3012</v>
          </cell>
          <cell r="Y82">
            <v>5831</v>
          </cell>
          <cell r="Z82">
            <v>9250</v>
          </cell>
          <cell r="AA82">
            <v>12482</v>
          </cell>
          <cell r="AB82">
            <v>15935</v>
          </cell>
          <cell r="AC82">
            <v>19307</v>
          </cell>
          <cell r="AD82">
            <v>22883</v>
          </cell>
          <cell r="AE82">
            <v>26519</v>
          </cell>
          <cell r="AF82">
            <v>30074</v>
          </cell>
          <cell r="AG82">
            <v>33832</v>
          </cell>
          <cell r="AH82">
            <v>37505</v>
          </cell>
          <cell r="AI82">
            <v>41352</v>
          </cell>
          <cell r="AJ82">
            <v>41355</v>
          </cell>
          <cell r="AO82">
            <v>9250</v>
          </cell>
          <cell r="AP82">
            <v>10057</v>
          </cell>
          <cell r="AQ82">
            <v>10767</v>
          </cell>
          <cell r="AR82">
            <v>11278</v>
          </cell>
        </row>
        <row r="83">
          <cell r="I83">
            <v>5362</v>
          </cell>
          <cell r="J83">
            <v>4972</v>
          </cell>
          <cell r="K83">
            <v>5859</v>
          </cell>
          <cell r="L83">
            <v>5583</v>
          </cell>
          <cell r="M83">
            <v>5889</v>
          </cell>
          <cell r="N83">
            <v>5729</v>
          </cell>
          <cell r="O83">
            <v>6016</v>
          </cell>
          <cell r="P83">
            <v>6076</v>
          </cell>
          <cell r="Q83">
            <v>5915</v>
          </cell>
          <cell r="R83">
            <v>6199</v>
          </cell>
          <cell r="S83">
            <v>6033</v>
          </cell>
          <cell r="T83">
            <v>6288</v>
          </cell>
          <cell r="U83">
            <v>69920</v>
          </cell>
          <cell r="X83">
            <v>5362</v>
          </cell>
          <cell r="Y83">
            <v>10334</v>
          </cell>
          <cell r="Z83">
            <v>16193</v>
          </cell>
          <cell r="AA83">
            <v>21776</v>
          </cell>
          <cell r="AB83">
            <v>27665</v>
          </cell>
          <cell r="AC83">
            <v>33394</v>
          </cell>
          <cell r="AD83">
            <v>39410</v>
          </cell>
          <cell r="AE83">
            <v>45486</v>
          </cell>
          <cell r="AF83">
            <v>51401</v>
          </cell>
          <cell r="AG83">
            <v>57600</v>
          </cell>
          <cell r="AH83">
            <v>63633</v>
          </cell>
          <cell r="AI83">
            <v>69921</v>
          </cell>
          <cell r="AJ83">
            <v>69920</v>
          </cell>
          <cell r="AO83">
            <v>16193</v>
          </cell>
          <cell r="AP83">
            <v>17201</v>
          </cell>
          <cell r="AQ83">
            <v>18007</v>
          </cell>
          <cell r="AR83">
            <v>18520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I86">
            <v>4959</v>
          </cell>
          <cell r="J86">
            <v>4600</v>
          </cell>
          <cell r="K86">
            <v>5420</v>
          </cell>
          <cell r="L86">
            <v>5164</v>
          </cell>
          <cell r="M86">
            <v>5446</v>
          </cell>
          <cell r="N86">
            <v>5297</v>
          </cell>
          <cell r="O86">
            <v>5562</v>
          </cell>
          <cell r="P86">
            <v>5618</v>
          </cell>
          <cell r="Q86">
            <v>5469</v>
          </cell>
          <cell r="R86">
            <v>5733</v>
          </cell>
          <cell r="S86">
            <v>5579</v>
          </cell>
          <cell r="T86">
            <v>5815</v>
          </cell>
          <cell r="U86">
            <v>64662</v>
          </cell>
          <cell r="X86">
            <v>4959</v>
          </cell>
          <cell r="Y86">
            <v>9559</v>
          </cell>
          <cell r="Z86">
            <v>14979</v>
          </cell>
          <cell r="AA86">
            <v>20143</v>
          </cell>
          <cell r="AB86">
            <v>25589</v>
          </cell>
          <cell r="AC86">
            <v>30886</v>
          </cell>
          <cell r="AD86">
            <v>36448</v>
          </cell>
          <cell r="AE86">
            <v>42066</v>
          </cell>
          <cell r="AF86">
            <v>47535</v>
          </cell>
          <cell r="AG86">
            <v>53268</v>
          </cell>
          <cell r="AH86">
            <v>58847</v>
          </cell>
          <cell r="AI86">
            <v>64662</v>
          </cell>
          <cell r="AJ86">
            <v>64662</v>
          </cell>
          <cell r="AO86">
            <v>14979</v>
          </cell>
          <cell r="AP86">
            <v>15907</v>
          </cell>
          <cell r="AQ86">
            <v>16649</v>
          </cell>
          <cell r="AR86">
            <v>17127</v>
          </cell>
        </row>
        <row r="87">
          <cell r="I87">
            <v>1.1299999999999999</v>
          </cell>
          <cell r="J87">
            <v>1.1299999999999999</v>
          </cell>
          <cell r="K87">
            <v>1.1299999999999999</v>
          </cell>
          <cell r="L87">
            <v>1.1299999999999999</v>
          </cell>
          <cell r="M87">
            <v>1.1299999999999999</v>
          </cell>
          <cell r="N87">
            <v>1.1299999999999999</v>
          </cell>
          <cell r="O87">
            <v>1.1299999999999999</v>
          </cell>
          <cell r="P87">
            <v>1.1299999999999999</v>
          </cell>
          <cell r="Q87">
            <v>1.1299999999999999</v>
          </cell>
          <cell r="R87">
            <v>1.1299999999999999</v>
          </cell>
          <cell r="S87">
            <v>1.1299999999999999</v>
          </cell>
          <cell r="T87">
            <v>1.1299999999999999</v>
          </cell>
          <cell r="U87">
            <v>1.1299999999999999</v>
          </cell>
          <cell r="X87">
            <v>1.1299999999999999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  <cell r="AO87">
            <v>1.1299999999999999</v>
          </cell>
          <cell r="AP87">
            <v>1.1299999999999999</v>
          </cell>
          <cell r="AQ87">
            <v>1.1299999999999999</v>
          </cell>
          <cell r="AR87">
            <v>1.1299999999999999</v>
          </cell>
        </row>
        <row r="88">
          <cell r="AJ88">
            <v>0</v>
          </cell>
        </row>
        <row r="89">
          <cell r="I89">
            <v>5603.6699999999992</v>
          </cell>
          <cell r="J89">
            <v>5197.9999999999991</v>
          </cell>
          <cell r="K89">
            <v>6124.5999999999995</v>
          </cell>
          <cell r="L89">
            <v>5835.32</v>
          </cell>
          <cell r="M89">
            <v>6153.98</v>
          </cell>
          <cell r="N89">
            <v>5985.61</v>
          </cell>
          <cell r="O89">
            <v>6285.0599999999995</v>
          </cell>
          <cell r="P89">
            <v>6348.3399999999992</v>
          </cell>
          <cell r="Q89">
            <v>6179.9699999999993</v>
          </cell>
          <cell r="R89">
            <v>6478.2899999999991</v>
          </cell>
          <cell r="S89">
            <v>6304.2699999999995</v>
          </cell>
          <cell r="T89">
            <v>6570.95</v>
          </cell>
          <cell r="U89">
            <v>73068.06</v>
          </cell>
          <cell r="X89">
            <v>5603.6699999999992</v>
          </cell>
          <cell r="Y89">
            <v>10801.669999999998</v>
          </cell>
          <cell r="Z89">
            <v>16926.269999999997</v>
          </cell>
          <cell r="AA89">
            <v>22761.589999999997</v>
          </cell>
          <cell r="AB89">
            <v>28915.569999999996</v>
          </cell>
          <cell r="AC89">
            <v>34901.18</v>
          </cell>
          <cell r="AD89">
            <v>41186.239999999998</v>
          </cell>
          <cell r="AE89">
            <v>47534.579999999994</v>
          </cell>
          <cell r="AF89">
            <v>53714.549999999996</v>
          </cell>
          <cell r="AG89">
            <v>60192.84</v>
          </cell>
          <cell r="AH89">
            <v>66497.11</v>
          </cell>
          <cell r="AI89">
            <v>73068.06</v>
          </cell>
          <cell r="AJ89">
            <v>73068.06</v>
          </cell>
          <cell r="AO89">
            <v>16926.269999999997</v>
          </cell>
          <cell r="AP89">
            <v>17974.91</v>
          </cell>
          <cell r="AQ89">
            <v>18813.37</v>
          </cell>
          <cell r="AR89">
            <v>19353.509999999998</v>
          </cell>
        </row>
        <row r="90">
          <cell r="AJ90">
            <v>0</v>
          </cell>
        </row>
        <row r="91">
          <cell r="I91">
            <v>5362</v>
          </cell>
          <cell r="J91">
            <v>4972</v>
          </cell>
          <cell r="K91">
            <v>5859</v>
          </cell>
          <cell r="L91">
            <v>5583</v>
          </cell>
          <cell r="M91">
            <v>5889</v>
          </cell>
          <cell r="N91">
            <v>5729</v>
          </cell>
          <cell r="O91">
            <v>6016</v>
          </cell>
          <cell r="P91">
            <v>6076</v>
          </cell>
          <cell r="Q91">
            <v>5915</v>
          </cell>
          <cell r="R91">
            <v>6199</v>
          </cell>
          <cell r="S91">
            <v>6033</v>
          </cell>
          <cell r="T91">
            <v>6288</v>
          </cell>
          <cell r="U91">
            <v>69920</v>
          </cell>
          <cell r="X91">
            <v>5362</v>
          </cell>
          <cell r="Y91">
            <v>10334</v>
          </cell>
          <cell r="Z91">
            <v>16193</v>
          </cell>
          <cell r="AA91">
            <v>21776</v>
          </cell>
          <cell r="AB91">
            <v>27665</v>
          </cell>
          <cell r="AC91">
            <v>33394</v>
          </cell>
          <cell r="AD91">
            <v>39410</v>
          </cell>
          <cell r="AE91">
            <v>45486</v>
          </cell>
          <cell r="AF91">
            <v>51401</v>
          </cell>
          <cell r="AG91">
            <v>57600</v>
          </cell>
          <cell r="AH91">
            <v>63633</v>
          </cell>
          <cell r="AI91">
            <v>69921</v>
          </cell>
          <cell r="AJ91">
            <v>69920</v>
          </cell>
          <cell r="AO91">
            <v>16193</v>
          </cell>
          <cell r="AP91">
            <v>17201</v>
          </cell>
          <cell r="AQ91">
            <v>18007</v>
          </cell>
          <cell r="AR91">
            <v>18520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0</v>
          </cell>
        </row>
        <row r="97">
          <cell r="I97">
            <v>414</v>
          </cell>
          <cell r="J97">
            <v>376</v>
          </cell>
          <cell r="K97">
            <v>410</v>
          </cell>
          <cell r="L97">
            <v>396</v>
          </cell>
          <cell r="M97">
            <v>406</v>
          </cell>
          <cell r="N97">
            <v>392</v>
          </cell>
          <cell r="O97">
            <v>401</v>
          </cell>
          <cell r="P97">
            <v>399</v>
          </cell>
          <cell r="Q97">
            <v>386</v>
          </cell>
          <cell r="R97">
            <v>395</v>
          </cell>
          <cell r="S97">
            <v>382</v>
          </cell>
          <cell r="T97">
            <v>391</v>
          </cell>
          <cell r="U97">
            <v>4747</v>
          </cell>
          <cell r="X97">
            <v>414</v>
          </cell>
          <cell r="Y97">
            <v>790</v>
          </cell>
          <cell r="Z97">
            <v>1200</v>
          </cell>
          <cell r="AA97">
            <v>1596</v>
          </cell>
          <cell r="AB97">
            <v>2002</v>
          </cell>
          <cell r="AC97">
            <v>2394</v>
          </cell>
          <cell r="AD97">
            <v>2795</v>
          </cell>
          <cell r="AE97">
            <v>3194</v>
          </cell>
          <cell r="AF97">
            <v>3580</v>
          </cell>
          <cell r="AG97">
            <v>3975</v>
          </cell>
          <cell r="AH97">
            <v>4357</v>
          </cell>
          <cell r="AI97">
            <v>4748</v>
          </cell>
          <cell r="AJ97">
            <v>4747</v>
          </cell>
          <cell r="AO97">
            <v>1200</v>
          </cell>
          <cell r="AP97">
            <v>1194</v>
          </cell>
          <cell r="AQ97">
            <v>1186</v>
          </cell>
          <cell r="AR97">
            <v>1168</v>
          </cell>
        </row>
        <row r="98">
          <cell r="AJ98">
            <v>0</v>
          </cell>
        </row>
        <row r="99">
          <cell r="I99">
            <v>45</v>
          </cell>
          <cell r="J99">
            <v>138</v>
          </cell>
          <cell r="K99">
            <v>251</v>
          </cell>
          <cell r="L99">
            <v>241</v>
          </cell>
          <cell r="M99">
            <v>247</v>
          </cell>
          <cell r="N99">
            <v>237</v>
          </cell>
          <cell r="O99">
            <v>243</v>
          </cell>
          <cell r="P99">
            <v>242</v>
          </cell>
          <cell r="Q99">
            <v>232</v>
          </cell>
          <cell r="R99">
            <v>238</v>
          </cell>
          <cell r="S99">
            <v>229</v>
          </cell>
          <cell r="T99">
            <v>235</v>
          </cell>
          <cell r="U99">
            <v>2576</v>
          </cell>
          <cell r="X99">
            <v>45</v>
          </cell>
          <cell r="Y99">
            <v>183</v>
          </cell>
          <cell r="Z99">
            <v>434</v>
          </cell>
          <cell r="AA99">
            <v>675</v>
          </cell>
          <cell r="AB99">
            <v>922</v>
          </cell>
          <cell r="AC99">
            <v>1159</v>
          </cell>
          <cell r="AD99">
            <v>1402</v>
          </cell>
          <cell r="AE99">
            <v>1644</v>
          </cell>
          <cell r="AF99">
            <v>1876</v>
          </cell>
          <cell r="AG99">
            <v>2114</v>
          </cell>
          <cell r="AH99">
            <v>2343</v>
          </cell>
          <cell r="AI99">
            <v>2578</v>
          </cell>
          <cell r="AJ99">
            <v>2576</v>
          </cell>
          <cell r="AO99">
            <v>434</v>
          </cell>
          <cell r="AP99">
            <v>725</v>
          </cell>
          <cell r="AQ99">
            <v>717</v>
          </cell>
          <cell r="AR99">
            <v>702</v>
          </cell>
        </row>
        <row r="100">
          <cell r="I100">
            <v>152</v>
          </cell>
          <cell r="J100">
            <v>155</v>
          </cell>
          <cell r="K100">
            <v>190</v>
          </cell>
          <cell r="L100">
            <v>184</v>
          </cell>
          <cell r="M100">
            <v>190</v>
          </cell>
          <cell r="N100">
            <v>184</v>
          </cell>
          <cell r="O100">
            <v>190</v>
          </cell>
          <cell r="P100">
            <v>190</v>
          </cell>
          <cell r="Q100">
            <v>184</v>
          </cell>
          <cell r="R100">
            <v>190</v>
          </cell>
          <cell r="S100">
            <v>184</v>
          </cell>
          <cell r="T100">
            <v>190</v>
          </cell>
          <cell r="U100">
            <v>2187</v>
          </cell>
          <cell r="X100">
            <v>152</v>
          </cell>
          <cell r="Y100">
            <v>307</v>
          </cell>
          <cell r="Z100">
            <v>497</v>
          </cell>
          <cell r="AA100">
            <v>681</v>
          </cell>
          <cell r="AB100">
            <v>871</v>
          </cell>
          <cell r="AC100">
            <v>1055</v>
          </cell>
          <cell r="AD100">
            <v>1245</v>
          </cell>
          <cell r="AE100">
            <v>1435</v>
          </cell>
          <cell r="AF100">
            <v>1619</v>
          </cell>
          <cell r="AG100">
            <v>1809</v>
          </cell>
          <cell r="AH100">
            <v>1993</v>
          </cell>
          <cell r="AI100">
            <v>2183</v>
          </cell>
          <cell r="AJ100">
            <v>2187</v>
          </cell>
          <cell r="AO100">
            <v>497</v>
          </cell>
          <cell r="AP100">
            <v>558</v>
          </cell>
          <cell r="AQ100">
            <v>564</v>
          </cell>
          <cell r="AR100">
            <v>564</v>
          </cell>
        </row>
        <row r="101">
          <cell r="AJ101">
            <v>0</v>
          </cell>
        </row>
        <row r="102">
          <cell r="I102">
            <v>894.61529261589965</v>
          </cell>
          <cell r="J102">
            <v>890.03726230587642</v>
          </cell>
          <cell r="K102">
            <v>885.71924966883978</v>
          </cell>
          <cell r="L102">
            <v>855.20160454803374</v>
          </cell>
          <cell r="M102">
            <v>877.1682012814033</v>
          </cell>
          <cell r="N102">
            <v>870.85497400063684</v>
          </cell>
          <cell r="O102">
            <v>862.30624210996007</v>
          </cell>
          <cell r="P102">
            <v>862.50300417532094</v>
          </cell>
          <cell r="Q102">
            <v>859.24071593783481</v>
          </cell>
          <cell r="R102">
            <v>856.72202773597917</v>
          </cell>
          <cell r="S102">
            <v>852.51701288323034</v>
          </cell>
          <cell r="T102">
            <v>848.55894248090226</v>
          </cell>
          <cell r="U102">
            <v>10415.444529743918</v>
          </cell>
          <cell r="X102">
            <v>894.61529261589965</v>
          </cell>
          <cell r="Y102">
            <v>1784.6525549217761</v>
          </cell>
          <cell r="Z102">
            <v>2670.3718045906157</v>
          </cell>
          <cell r="AA102">
            <v>3525.5734091386494</v>
          </cell>
          <cell r="AB102">
            <v>4402.7416104200529</v>
          </cell>
          <cell r="AC102">
            <v>5273.5965844206894</v>
          </cell>
          <cell r="AD102">
            <v>6135.9028265306497</v>
          </cell>
          <cell r="AE102">
            <v>6998.4058307059704</v>
          </cell>
          <cell r="AF102">
            <v>7857.6465466438049</v>
          </cell>
          <cell r="AG102">
            <v>8714.3685743797832</v>
          </cell>
          <cell r="AH102">
            <v>9566.8855872630138</v>
          </cell>
          <cell r="AI102">
            <v>10415.444529743916</v>
          </cell>
          <cell r="AJ102">
            <v>10415.444529743918</v>
          </cell>
          <cell r="AO102">
            <v>2670.3718045906157</v>
          </cell>
          <cell r="AP102">
            <v>2603.2247798300741</v>
          </cell>
          <cell r="AQ102">
            <v>2584.0499622231159</v>
          </cell>
          <cell r="AR102">
            <v>2557.7979831001117</v>
          </cell>
        </row>
        <row r="103">
          <cell r="I103">
            <v>884.51025627050694</v>
          </cell>
          <cell r="J103">
            <v>879.96225627050683</v>
          </cell>
          <cell r="K103">
            <v>875.66225627050687</v>
          </cell>
          <cell r="L103">
            <v>845.24668217610508</v>
          </cell>
          <cell r="M103">
            <v>867.19525627050689</v>
          </cell>
          <cell r="N103">
            <v>861.03213442637968</v>
          </cell>
          <cell r="O103">
            <v>852.42336274690626</v>
          </cell>
          <cell r="P103">
            <v>852.69818085887107</v>
          </cell>
          <cell r="Q103">
            <v>849.47192037588559</v>
          </cell>
          <cell r="R103">
            <v>846.98325627050701</v>
          </cell>
          <cell r="S103">
            <v>842.8142562705068</v>
          </cell>
          <cell r="T103">
            <v>838.9522562705065</v>
          </cell>
          <cell r="U103">
            <v>10296.952074477696</v>
          </cell>
          <cell r="X103">
            <v>884.51025627050694</v>
          </cell>
          <cell r="Y103">
            <v>1764.4725125410137</v>
          </cell>
          <cell r="Z103">
            <v>2640.1347688115206</v>
          </cell>
          <cell r="AA103">
            <v>3485.3814509876256</v>
          </cell>
          <cell r="AB103">
            <v>4352.576707258133</v>
          </cell>
          <cell r="AC103">
            <v>5213.6088416845123</v>
          </cell>
          <cell r="AD103">
            <v>6066.0322044314189</v>
          </cell>
          <cell r="AE103">
            <v>6918.7303852902896</v>
          </cell>
          <cell r="AF103">
            <v>7768.2023056661756</v>
          </cell>
          <cell r="AG103">
            <v>8615.1855619366834</v>
          </cell>
          <cell r="AH103">
            <v>9457.9998182071904</v>
          </cell>
          <cell r="AI103">
            <v>10296.952074477696</v>
          </cell>
          <cell r="AJ103">
            <v>10296.952074477696</v>
          </cell>
          <cell r="AO103">
            <v>2640.1347688115206</v>
          </cell>
          <cell r="AP103">
            <v>2573.4740728729917</v>
          </cell>
          <cell r="AQ103">
            <v>2554.5934639816628</v>
          </cell>
          <cell r="AR103">
            <v>2528.7497688115204</v>
          </cell>
        </row>
        <row r="104">
          <cell r="I104">
            <v>1.6841727242321203</v>
          </cell>
          <cell r="J104">
            <v>1.6791676725615923</v>
          </cell>
          <cell r="K104">
            <v>1.6761655663888104</v>
          </cell>
          <cell r="L104">
            <v>1.6591537286547697</v>
          </cell>
          <cell r="M104">
            <v>1.6621575018160695</v>
          </cell>
          <cell r="N104">
            <v>1.6371399290428554</v>
          </cell>
          <cell r="O104">
            <v>1.6471465605089692</v>
          </cell>
          <cell r="P104">
            <v>1.6341372194083146</v>
          </cell>
          <cell r="Q104">
            <v>1.628132593658207</v>
          </cell>
          <cell r="R104">
            <v>1.6231285775786846</v>
          </cell>
          <cell r="S104">
            <v>1.6171261021205845</v>
          </cell>
          <cell r="T104">
            <v>1.6011143683992928</v>
          </cell>
          <cell r="U104">
            <v>19.74874254437027</v>
          </cell>
          <cell r="X104">
            <v>1.6841727242321203</v>
          </cell>
          <cell r="Y104">
            <v>3.3633403967937126</v>
          </cell>
          <cell r="Z104">
            <v>5.0395059631825232</v>
          </cell>
          <cell r="AA104">
            <v>6.6986596918372925</v>
          </cell>
          <cell r="AB104">
            <v>8.3608171936533626</v>
          </cell>
          <cell r="AC104">
            <v>9.9979571226962172</v>
          </cell>
          <cell r="AD104">
            <v>11.645103683205186</v>
          </cell>
          <cell r="AE104">
            <v>13.2792409026135</v>
          </cell>
          <cell r="AF104">
            <v>14.907373496271706</v>
          </cell>
          <cell r="AG104">
            <v>16.530502073850389</v>
          </cell>
          <cell r="AH104">
            <v>18.147628175970972</v>
          </cell>
          <cell r="AI104">
            <v>19.748742544370266</v>
          </cell>
          <cell r="AJ104">
            <v>19.74874254437027</v>
          </cell>
          <cell r="AO104">
            <v>5.0395059631825232</v>
          </cell>
          <cell r="AP104">
            <v>4.9584511595136949</v>
          </cell>
          <cell r="AQ104">
            <v>4.9094163735754908</v>
          </cell>
          <cell r="AR104">
            <v>4.8413690480985618</v>
          </cell>
        </row>
        <row r="105">
          <cell r="I105">
            <v>822.54570391667869</v>
          </cell>
          <cell r="J105">
            <v>818.31693761840597</v>
          </cell>
          <cell r="K105">
            <v>814.31496555280808</v>
          </cell>
          <cell r="L105">
            <v>786.52096607815281</v>
          </cell>
          <cell r="M105">
            <v>806.43475634077356</v>
          </cell>
          <cell r="N105">
            <v>800.73756830647471</v>
          </cell>
          <cell r="O105">
            <v>792.81474908704479</v>
          </cell>
          <cell r="P105">
            <v>792.98562820169559</v>
          </cell>
          <cell r="Q105">
            <v>789.96712318480127</v>
          </cell>
          <cell r="R105">
            <v>787.62374983027303</v>
          </cell>
          <cell r="S105">
            <v>783.74481247062488</v>
          </cell>
          <cell r="T105">
            <v>780.15038559029995</v>
          </cell>
          <cell r="U105">
            <v>9576.1573461780317</v>
          </cell>
          <cell r="AJ105">
            <v>9576.1573461780317</v>
          </cell>
        </row>
        <row r="106">
          <cell r="I106">
            <v>1320.394</v>
          </cell>
          <cell r="J106">
            <v>1312.7909999999999</v>
          </cell>
          <cell r="K106">
            <v>1305.58</v>
          </cell>
          <cell r="L106">
            <v>1298.329</v>
          </cell>
          <cell r="M106">
            <v>1291.268</v>
          </cell>
          <cell r="N106">
            <v>1284.347</v>
          </cell>
          <cell r="O106">
            <v>1277.53</v>
          </cell>
          <cell r="P106">
            <v>1270.8490000000002</v>
          </cell>
          <cell r="Q106">
            <v>1264.259</v>
          </cell>
          <cell r="R106">
            <v>1257.8710000000001</v>
          </cell>
          <cell r="S106">
            <v>1251.4169999999999</v>
          </cell>
          <cell r="T106">
            <v>1245.2710000000002</v>
          </cell>
          <cell r="U106">
            <v>15379.906000000001</v>
          </cell>
          <cell r="X106">
            <v>1320.394</v>
          </cell>
          <cell r="Y106">
            <v>2633.1849999999999</v>
          </cell>
          <cell r="Z106">
            <v>3938.7649999999999</v>
          </cell>
          <cell r="AA106">
            <v>5237.0940000000001</v>
          </cell>
          <cell r="AB106">
            <v>6528.3620000000001</v>
          </cell>
          <cell r="AC106">
            <v>7812.7089999999998</v>
          </cell>
          <cell r="AD106">
            <v>9090.2389999999996</v>
          </cell>
          <cell r="AE106">
            <v>10361.088</v>
          </cell>
          <cell r="AF106">
            <v>11625.347</v>
          </cell>
          <cell r="AG106">
            <v>12883.218000000001</v>
          </cell>
          <cell r="AH106">
            <v>14134.635</v>
          </cell>
          <cell r="AI106">
            <v>15379.906000000001</v>
          </cell>
          <cell r="AJ106">
            <v>15379.906000000001</v>
          </cell>
          <cell r="AO106">
            <v>3938.7649999999999</v>
          </cell>
          <cell r="AP106">
            <v>3873.9439999999995</v>
          </cell>
          <cell r="AQ106">
            <v>3812.6379999999999</v>
          </cell>
          <cell r="AR106">
            <v>3754.5590000000002</v>
          </cell>
        </row>
        <row r="107">
          <cell r="I107">
            <v>1312.462</v>
          </cell>
          <cell r="J107">
            <v>1304.961</v>
          </cell>
          <cell r="K107">
            <v>1297.72</v>
          </cell>
          <cell r="L107">
            <v>1290.5829999999999</v>
          </cell>
          <cell r="M107">
            <v>1283.57</v>
          </cell>
          <cell r="N107">
            <v>1276.673</v>
          </cell>
          <cell r="O107">
            <v>1269.9459999999999</v>
          </cell>
          <cell r="P107">
            <v>1263.2530000000002</v>
          </cell>
          <cell r="Q107">
            <v>1256.777</v>
          </cell>
          <cell r="R107">
            <v>1250.395</v>
          </cell>
          <cell r="S107">
            <v>1244.0369999999998</v>
          </cell>
          <cell r="T107">
            <v>1237.8430000000001</v>
          </cell>
          <cell r="U107">
            <v>15288.220000000001</v>
          </cell>
          <cell r="X107">
            <v>1312.462</v>
          </cell>
          <cell r="Y107">
            <v>2617.4229999999998</v>
          </cell>
          <cell r="Z107">
            <v>3915.143</v>
          </cell>
          <cell r="AA107">
            <v>5205.7259999999997</v>
          </cell>
          <cell r="AB107">
            <v>6489.2959999999994</v>
          </cell>
          <cell r="AC107">
            <v>7765.9689999999991</v>
          </cell>
          <cell r="AD107">
            <v>9035.9149999999991</v>
          </cell>
          <cell r="AE107">
            <v>10299.168</v>
          </cell>
          <cell r="AF107">
            <v>11555.945</v>
          </cell>
          <cell r="AG107">
            <v>12806.34</v>
          </cell>
          <cell r="AH107">
            <v>14050.377</v>
          </cell>
          <cell r="AI107">
            <v>15288.220000000001</v>
          </cell>
          <cell r="AJ107">
            <v>15288.220000000001</v>
          </cell>
          <cell r="AO107">
            <v>3915.143</v>
          </cell>
          <cell r="AP107">
            <v>3850.826</v>
          </cell>
          <cell r="AQ107">
            <v>3789.9760000000001</v>
          </cell>
          <cell r="AR107">
            <v>3732.2749999999996</v>
          </cell>
        </row>
        <row r="108">
          <cell r="I108">
            <v>1.3220000000000001</v>
          </cell>
          <cell r="J108">
            <v>1.3050000000000002</v>
          </cell>
          <cell r="K108">
            <v>1.31</v>
          </cell>
          <cell r="L108">
            <v>1.2910000000000001</v>
          </cell>
          <cell r="M108">
            <v>1.2829999999999999</v>
          </cell>
          <cell r="N108">
            <v>1.2789999999999999</v>
          </cell>
          <cell r="O108">
            <v>1.264</v>
          </cell>
          <cell r="P108">
            <v>1.266</v>
          </cell>
          <cell r="Q108">
            <v>1.2470000000000001</v>
          </cell>
          <cell r="R108">
            <v>1.246</v>
          </cell>
          <cell r="S108">
            <v>1.23</v>
          </cell>
          <cell r="T108">
            <v>1.238</v>
          </cell>
          <cell r="U108">
            <v>15.281000000000002</v>
          </cell>
          <cell r="X108">
            <v>1.3220000000000001</v>
          </cell>
          <cell r="Y108">
            <v>2.6270000000000002</v>
          </cell>
          <cell r="Z108">
            <v>3.9370000000000003</v>
          </cell>
          <cell r="AA108">
            <v>5.2280000000000006</v>
          </cell>
          <cell r="AB108">
            <v>6.511000000000001</v>
          </cell>
          <cell r="AC108">
            <v>7.7900000000000009</v>
          </cell>
          <cell r="AD108">
            <v>9.0540000000000003</v>
          </cell>
          <cell r="AE108">
            <v>10.32</v>
          </cell>
          <cell r="AF108">
            <v>11.567</v>
          </cell>
          <cell r="AG108">
            <v>12.813000000000001</v>
          </cell>
          <cell r="AH108">
            <v>14.043000000000001</v>
          </cell>
          <cell r="AI108">
            <v>15.281000000000001</v>
          </cell>
          <cell r="AJ108">
            <v>15.281000000000002</v>
          </cell>
          <cell r="AO108">
            <v>3.9370000000000003</v>
          </cell>
          <cell r="AP108">
            <v>3.8529999999999998</v>
          </cell>
          <cell r="AQ108">
            <v>3.7770000000000001</v>
          </cell>
          <cell r="AR108">
            <v>3.714</v>
          </cell>
        </row>
        <row r="109">
          <cell r="I109">
            <v>1213.7501150000001</v>
          </cell>
          <cell r="J109">
            <v>1206.805644</v>
          </cell>
          <cell r="K109">
            <v>1200.100637</v>
          </cell>
          <cell r="L109">
            <v>1193.493665</v>
          </cell>
          <cell r="M109">
            <v>1187.001031</v>
          </cell>
          <cell r="N109">
            <v>1180.617004</v>
          </cell>
          <cell r="O109">
            <v>1174.3885189999999</v>
          </cell>
          <cell r="P109">
            <v>1168.193552</v>
          </cell>
          <cell r="Q109">
            <v>1162.198498</v>
          </cell>
          <cell r="R109">
            <v>1156.2904699999999</v>
          </cell>
          <cell r="S109">
            <v>1150.4067150000001</v>
          </cell>
          <cell r="T109">
            <v>1144.6727600000002</v>
          </cell>
          <cell r="U109">
            <v>14137.918610000001</v>
          </cell>
          <cell r="X109">
            <v>1213.7501150000001</v>
          </cell>
          <cell r="Y109">
            <v>2420.5557589999999</v>
          </cell>
          <cell r="Z109">
            <v>3620.6563959999999</v>
          </cell>
          <cell r="AA109">
            <v>4814.1500610000003</v>
          </cell>
          <cell r="AB109">
            <v>6001.1510920000001</v>
          </cell>
          <cell r="AC109">
            <v>7181.7680959999998</v>
          </cell>
          <cell r="AD109">
            <v>8356.1566149999999</v>
          </cell>
          <cell r="AE109">
            <v>9524.3501670000005</v>
          </cell>
          <cell r="AF109">
            <v>10686.548665</v>
          </cell>
          <cell r="AG109">
            <v>11842.839135</v>
          </cell>
          <cell r="AH109">
            <v>12993.245849999999</v>
          </cell>
          <cell r="AI109">
            <v>14137.918609999999</v>
          </cell>
          <cell r="AJ109">
            <v>14137.918610000001</v>
          </cell>
          <cell r="AO109">
            <v>3620.6563959999999</v>
          </cell>
          <cell r="AP109">
            <v>3561.1116999999995</v>
          </cell>
          <cell r="AQ109">
            <v>3504.7805689999996</v>
          </cell>
          <cell r="AR109">
            <v>3451.3699450000004</v>
          </cell>
        </row>
      </sheetData>
      <sheetData sheetId="5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</row>
        <row r="11">
          <cell r="X11">
            <v>3012</v>
          </cell>
          <cell r="Y11">
            <v>5775</v>
          </cell>
          <cell r="Z11">
            <v>9132</v>
          </cell>
          <cell r="AA11">
            <v>12305</v>
          </cell>
          <cell r="AB11">
            <v>15697</v>
          </cell>
          <cell r="AC11">
            <v>19011</v>
          </cell>
          <cell r="AD11">
            <v>22527</v>
          </cell>
          <cell r="AE11">
            <v>26103</v>
          </cell>
          <cell r="AF11">
            <v>29600</v>
          </cell>
          <cell r="AG11">
            <v>33298</v>
          </cell>
          <cell r="AH11">
            <v>36914</v>
          </cell>
          <cell r="AI11">
            <v>40703</v>
          </cell>
          <cell r="AJ11">
            <v>40705</v>
          </cell>
        </row>
        <row r="12">
          <cell r="X12">
            <v>7.5614209827357239</v>
          </cell>
          <cell r="Y12">
            <v>6.9525541125541128</v>
          </cell>
          <cell r="Z12">
            <v>6.2197766097240477</v>
          </cell>
          <cell r="AA12">
            <v>5.5097114993904919</v>
          </cell>
          <cell r="AB12">
            <v>5.0682295980123593</v>
          </cell>
          <cell r="AC12">
            <v>4.7884908737046974</v>
          </cell>
          <cell r="AD12">
            <v>4.5811692635504064</v>
          </cell>
          <cell r="AE12">
            <v>4.4306018465310499</v>
          </cell>
          <cell r="AF12">
            <v>4.318277027027027</v>
          </cell>
          <cell r="AG12">
            <v>4.2277013634452523</v>
          </cell>
          <cell r="AH12">
            <v>4.1629192176410035</v>
          </cell>
          <cell r="AI12">
            <v>4.1082475493206889</v>
          </cell>
          <cell r="AJ12">
            <v>4.6877533472546373</v>
          </cell>
        </row>
        <row r="13">
          <cell r="AJ13">
            <v>0</v>
          </cell>
        </row>
        <row r="14">
          <cell r="X14">
            <v>1947</v>
          </cell>
          <cell r="Y14">
            <v>3728</v>
          </cell>
          <cell r="Z14">
            <v>5729</v>
          </cell>
          <cell r="AA14">
            <v>7661</v>
          </cell>
          <cell r="AB14">
            <v>9654</v>
          </cell>
          <cell r="AC14">
            <v>11579</v>
          </cell>
          <cell r="AD14">
            <v>13565</v>
          </cell>
          <cell r="AE14">
            <v>15547</v>
          </cell>
          <cell r="AF14">
            <v>17461</v>
          </cell>
          <cell r="AG14">
            <v>19436</v>
          </cell>
          <cell r="AH14">
            <v>21342</v>
          </cell>
          <cell r="AI14">
            <v>23310</v>
          </cell>
          <cell r="AJ14">
            <v>23307</v>
          </cell>
        </row>
        <row r="15">
          <cell r="X15">
            <v>3.753980482794042</v>
          </cell>
          <cell r="Y15">
            <v>3.7593884120171674</v>
          </cell>
          <cell r="Z15">
            <v>3.7535346482806773</v>
          </cell>
          <cell r="AA15">
            <v>3.7515990079624069</v>
          </cell>
          <cell r="AB15">
            <v>3.749844623990056</v>
          </cell>
          <cell r="AC15">
            <v>3.7493738664824252</v>
          </cell>
          <cell r="AD15">
            <v>3.7481017323995576</v>
          </cell>
          <cell r="AE15">
            <v>3.7472824339100792</v>
          </cell>
          <cell r="AF15">
            <v>3.7470362522192313</v>
          </cell>
          <cell r="AG15">
            <v>3.746449886807985</v>
          </cell>
          <cell r="AH15">
            <v>3.7466497985193516</v>
          </cell>
          <cell r="AI15">
            <v>3.7462033462033464</v>
          </cell>
          <cell r="AJ15">
            <v>2.734200025743339</v>
          </cell>
        </row>
        <row r="16">
          <cell r="AJ16">
            <v>0</v>
          </cell>
        </row>
        <row r="17">
          <cell r="X17">
            <v>403</v>
          </cell>
          <cell r="Y17">
            <v>775</v>
          </cell>
          <cell r="Z17">
            <v>1215</v>
          </cell>
          <cell r="AA17">
            <v>1634</v>
          </cell>
          <cell r="AB17">
            <v>2077</v>
          </cell>
          <cell r="AC17">
            <v>2508</v>
          </cell>
          <cell r="AD17">
            <v>2961</v>
          </cell>
          <cell r="AE17">
            <v>3419</v>
          </cell>
          <cell r="AF17">
            <v>3865</v>
          </cell>
          <cell r="AG17">
            <v>4332</v>
          </cell>
          <cell r="AH17">
            <v>4785</v>
          </cell>
          <cell r="AI17">
            <v>5257</v>
          </cell>
          <cell r="AJ17">
            <v>5259</v>
          </cell>
        </row>
        <row r="18">
          <cell r="AJ18">
            <v>0</v>
          </cell>
        </row>
        <row r="19">
          <cell r="X19">
            <v>0.44765634713415398</v>
          </cell>
          <cell r="Y19">
            <v>0.422812479730168</v>
          </cell>
          <cell r="Z19">
            <v>0.3851704404080617</v>
          </cell>
          <cell r="AA19">
            <v>0.360570987654321</v>
          </cell>
          <cell r="AB19">
            <v>0.34343250206601522</v>
          </cell>
          <cell r="AC19">
            <v>0.33367575080065259</v>
          </cell>
          <cell r="AD19">
            <v>0.32520762382744817</v>
          </cell>
          <cell r="AE19">
            <v>0.31881485426050427</v>
          </cell>
          <cell r="AF19">
            <v>0.31475081490790563</v>
          </cell>
          <cell r="AG19">
            <v>0.31059358170072082</v>
          </cell>
          <cell r="AH19">
            <v>0.30801647604997806</v>
          </cell>
          <cell r="AI19">
            <v>0.30515374621048075</v>
          </cell>
          <cell r="AJ19">
            <v>0.30514934099406676</v>
          </cell>
        </row>
        <row r="20">
          <cell r="X20">
            <v>0.40258609971403703</v>
          </cell>
          <cell r="Y20">
            <v>0.34971135759226823</v>
          </cell>
          <cell r="Z20">
            <v>0.30318487185867132</v>
          </cell>
          <cell r="AA20">
            <v>0.264429012345679</v>
          </cell>
          <cell r="AB20">
            <v>0.24053278887754609</v>
          </cell>
          <cell r="AC20">
            <v>0.22539126231192219</v>
          </cell>
          <cell r="AD20">
            <v>0.21423876953541771</v>
          </cell>
          <cell r="AE20">
            <v>0.20600264779190428</v>
          </cell>
          <cell r="AF20">
            <v>0.19985861838746416</v>
          </cell>
          <cell r="AG20">
            <v>0.19485624832065795</v>
          </cell>
          <cell r="AH20">
            <v>0.19111900720694996</v>
          </cell>
          <cell r="AI20">
            <v>0.18793128338386023</v>
          </cell>
          <cell r="AJ20">
            <v>0.18794300645291681</v>
          </cell>
        </row>
        <row r="21">
          <cell r="X21">
            <v>0.38791495710555762</v>
          </cell>
          <cell r="Y21">
            <v>0.38752675617824478</v>
          </cell>
          <cell r="Z21">
            <v>0.38672555362030353</v>
          </cell>
          <cell r="AA21">
            <v>0.3862962962962963</v>
          </cell>
          <cell r="AB21">
            <v>0.38588303922998396</v>
          </cell>
          <cell r="AC21">
            <v>0.38558221040546259</v>
          </cell>
          <cell r="AD21">
            <v>0.38534811666197222</v>
          </cell>
          <cell r="AE21">
            <v>0.38512059286871242</v>
          </cell>
          <cell r="AF21">
            <v>0.38491144012881434</v>
          </cell>
          <cell r="AG21">
            <v>0.3846773910910174</v>
          </cell>
          <cell r="AH21">
            <v>0.38447994162529148</v>
          </cell>
          <cell r="AI21">
            <v>0.38427890861844954</v>
          </cell>
          <cell r="AJ21">
            <v>0.38427336114680027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7795</v>
          </cell>
          <cell r="Y24">
            <v>15165</v>
          </cell>
          <cell r="Z24">
            <v>23197</v>
          </cell>
          <cell r="AA24">
            <v>30963</v>
          </cell>
          <cell r="AB24">
            <v>39008</v>
          </cell>
          <cell r="AC24">
            <v>46917</v>
          </cell>
          <cell r="AD24">
            <v>55060</v>
          </cell>
          <cell r="AE24">
            <v>63257</v>
          </cell>
          <cell r="AF24">
            <v>71319</v>
          </cell>
          <cell r="AG24">
            <v>79621</v>
          </cell>
          <cell r="AH24">
            <v>87782</v>
          </cell>
          <cell r="AI24">
            <v>96155</v>
          </cell>
          <cell r="AJ24">
            <v>96154</v>
          </cell>
        </row>
        <row r="25">
          <cell r="X25">
            <v>0.50057729313662602</v>
          </cell>
          <cell r="Y25">
            <v>0.50379162545334655</v>
          </cell>
          <cell r="Z25">
            <v>0.50743630641893345</v>
          </cell>
          <cell r="AA25">
            <v>0.50960824209540423</v>
          </cell>
          <cell r="AB25">
            <v>0.51063884331419196</v>
          </cell>
          <cell r="AC25">
            <v>0.51145640173071594</v>
          </cell>
          <cell r="AD25">
            <v>0.5121685434071922</v>
          </cell>
          <cell r="AE25">
            <v>0.5127495771218995</v>
          </cell>
          <cell r="AF25">
            <v>0.5131311431736284</v>
          </cell>
          <cell r="AG25">
            <v>0.5133821479257985</v>
          </cell>
          <cell r="AH25">
            <v>0.51352213437834637</v>
          </cell>
          <cell r="AI25">
            <v>0.51361863657636109</v>
          </cell>
          <cell r="AJ25">
            <v>0.51360317823491486</v>
          </cell>
        </row>
        <row r="26">
          <cell r="X26">
            <v>0.17973059653624118</v>
          </cell>
          <cell r="Y26">
            <v>0.18212990438509727</v>
          </cell>
          <cell r="Z26">
            <v>0.17898866232702504</v>
          </cell>
          <cell r="AA26">
            <v>0.17827729871136519</v>
          </cell>
          <cell r="AB26">
            <v>0.17714315012305168</v>
          </cell>
          <cell r="AC26">
            <v>0.17671632883602958</v>
          </cell>
          <cell r="AD26">
            <v>0.17591718125681075</v>
          </cell>
          <cell r="AE26">
            <v>0.1752375231199709</v>
          </cell>
          <cell r="AF26">
            <v>0.17491832471010529</v>
          </cell>
          <cell r="AG26">
            <v>0.17432586880345638</v>
          </cell>
          <cell r="AH26">
            <v>0.17402200906791826</v>
          </cell>
          <cell r="AI26">
            <v>0.17352191773698716</v>
          </cell>
          <cell r="AJ26">
            <v>0.17352372236204422</v>
          </cell>
        </row>
        <row r="27">
          <cell r="X27">
            <v>0.10596536241180243</v>
          </cell>
          <cell r="Y27">
            <v>0.10893504780745136</v>
          </cell>
          <cell r="Z27">
            <v>0.10682415829633142</v>
          </cell>
          <cell r="AA27">
            <v>0.10670800633013597</v>
          </cell>
          <cell r="AB27">
            <v>0.10587571780147662</v>
          </cell>
          <cell r="AC27">
            <v>0.10563335251614553</v>
          </cell>
          <cell r="AD27">
            <v>0.10501271340355975</v>
          </cell>
          <cell r="AE27">
            <v>0.10446274720584284</v>
          </cell>
          <cell r="AF27">
            <v>0.10423589786732848</v>
          </cell>
          <cell r="AG27">
            <v>0.1037414752389445</v>
          </cell>
          <cell r="AH27">
            <v>0.1035064136155476</v>
          </cell>
          <cell r="AI27">
            <v>0.10308356299724403</v>
          </cell>
          <cell r="AJ27">
            <v>0.10309503504794393</v>
          </cell>
        </row>
        <row r="28">
          <cell r="AJ28">
            <v>0</v>
          </cell>
        </row>
        <row r="29">
          <cell r="X29">
            <v>7577</v>
          </cell>
          <cell r="Y29">
            <v>14696</v>
          </cell>
          <cell r="Z29">
            <v>22685</v>
          </cell>
          <cell r="AA29">
            <v>30363</v>
          </cell>
          <cell r="AB29">
            <v>38359</v>
          </cell>
          <cell r="AC29">
            <v>46184</v>
          </cell>
          <cell r="AD29">
            <v>54279</v>
          </cell>
          <cell r="AE29">
            <v>62428</v>
          </cell>
          <cell r="AF29">
            <v>70408</v>
          </cell>
          <cell r="AG29">
            <v>78663</v>
          </cell>
          <cell r="AH29">
            <v>86742</v>
          </cell>
          <cell r="AI29">
            <v>95065</v>
          </cell>
          <cell r="AJ29">
            <v>95066</v>
          </cell>
        </row>
        <row r="30">
          <cell r="X30">
            <v>8834.9358826209755</v>
          </cell>
          <cell r="Y30">
            <v>17211.816624538667</v>
          </cell>
          <cell r="Z30">
            <v>26459.283798223816</v>
          </cell>
          <cell r="AA30">
            <v>35394.984253071365</v>
          </cell>
          <cell r="AB30">
            <v>44650.014921369082</v>
          </cell>
          <cell r="AC30">
            <v>53734.009096918409</v>
          </cell>
          <cell r="AD30">
            <v>63087.580322615482</v>
          </cell>
          <cell r="AE30">
            <v>72495.425392042016</v>
          </cell>
          <cell r="AF30">
            <v>81734.25393868002</v>
          </cell>
          <cell r="AG30">
            <v>91247.03353443231</v>
          </cell>
          <cell r="AH30">
            <v>100584.78567133186</v>
          </cell>
          <cell r="AI30">
            <v>110166.25194682907</v>
          </cell>
          <cell r="AJ30">
            <v>110166.2519468291</v>
          </cell>
        </row>
        <row r="31">
          <cell r="X31">
            <v>0.19943551638739052</v>
          </cell>
          <cell r="Y31">
            <v>0.20398776471940866</v>
          </cell>
          <cell r="Z31">
            <v>0.19856924473340037</v>
          </cell>
          <cell r="AA31">
            <v>0.19759861877585388</v>
          </cell>
          <cell r="AB31">
            <v>0.19552065134522281</v>
          </cell>
          <cell r="AC31">
            <v>0.19475561522172291</v>
          </cell>
          <cell r="AD31">
            <v>0.19333440809787483</v>
          </cell>
          <cell r="AE31">
            <v>0.19212246737887143</v>
          </cell>
          <cell r="AF31">
            <v>0.19154759780086444</v>
          </cell>
          <cell r="AG31">
            <v>0.19053770107977644</v>
          </cell>
          <cell r="AH31">
            <v>0.19003868102338717</v>
          </cell>
          <cell r="AI31">
            <v>0.18933202892358506</v>
          </cell>
          <cell r="AJ31">
            <v>0.18934110611358038</v>
          </cell>
        </row>
        <row r="32">
          <cell r="X32">
            <v>1194</v>
          </cell>
          <cell r="Y32">
            <v>3235</v>
          </cell>
          <cell r="Z32">
            <v>7835</v>
          </cell>
          <cell r="AA32">
            <v>16096</v>
          </cell>
          <cell r="AB32">
            <v>25802</v>
          </cell>
          <cell r="AC32">
            <v>35569</v>
          </cell>
          <cell r="AD32">
            <v>45416</v>
          </cell>
          <cell r="AE32">
            <v>55809</v>
          </cell>
          <cell r="AF32">
            <v>66241</v>
          </cell>
          <cell r="AG32">
            <v>83116</v>
          </cell>
          <cell r="AH32">
            <v>91314</v>
          </cell>
          <cell r="AI32">
            <v>96400</v>
          </cell>
          <cell r="AJ32">
            <v>96400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30084</v>
          </cell>
          <cell r="Y35">
            <v>54166</v>
          </cell>
          <cell r="Z35">
            <v>78303</v>
          </cell>
          <cell r="AA35">
            <v>96538</v>
          </cell>
          <cell r="AB35">
            <v>115757</v>
          </cell>
          <cell r="AC35">
            <v>134448</v>
          </cell>
          <cell r="AD35">
            <v>154043</v>
          </cell>
          <cell r="AE35">
            <v>173911</v>
          </cell>
          <cell r="AF35">
            <v>193248</v>
          </cell>
          <cell r="AG35">
            <v>213590</v>
          </cell>
          <cell r="AH35">
            <v>233631</v>
          </cell>
          <cell r="AI35">
            <v>254542</v>
          </cell>
          <cell r="AJ35">
            <v>254541</v>
          </cell>
        </row>
        <row r="36">
          <cell r="AJ36">
            <v>0</v>
          </cell>
        </row>
        <row r="37">
          <cell r="X37">
            <v>3902</v>
          </cell>
          <cell r="Y37">
            <v>7640</v>
          </cell>
          <cell r="Z37">
            <v>11771</v>
          </cell>
          <cell r="AA37">
            <v>15779</v>
          </cell>
          <cell r="AB37">
            <v>19919</v>
          </cell>
          <cell r="AC37">
            <v>23996</v>
          </cell>
          <cell r="AD37">
            <v>28200</v>
          </cell>
          <cell r="AE37">
            <v>32435</v>
          </cell>
          <cell r="AF37">
            <v>36596</v>
          </cell>
          <cell r="AG37">
            <v>40876</v>
          </cell>
          <cell r="AH37">
            <v>45078</v>
          </cell>
          <cell r="AI37">
            <v>49387</v>
          </cell>
          <cell r="AJ37">
            <v>49385</v>
          </cell>
        </row>
        <row r="38">
          <cell r="X38">
            <v>891</v>
          </cell>
          <cell r="Y38">
            <v>1788</v>
          </cell>
          <cell r="Z38">
            <v>2675</v>
          </cell>
          <cell r="AA38">
            <v>3552</v>
          </cell>
          <cell r="AB38">
            <v>4431</v>
          </cell>
          <cell r="AC38">
            <v>5307</v>
          </cell>
          <cell r="AD38">
            <v>6176</v>
          </cell>
          <cell r="AE38">
            <v>7043</v>
          </cell>
          <cell r="AF38">
            <v>7908</v>
          </cell>
          <cell r="AG38">
            <v>8768</v>
          </cell>
          <cell r="AH38">
            <v>9626</v>
          </cell>
          <cell r="AI38">
            <v>10478</v>
          </cell>
          <cell r="AJ38">
            <v>10486</v>
          </cell>
        </row>
        <row r="39">
          <cell r="X39">
            <v>34877</v>
          </cell>
          <cell r="Y39">
            <v>63594</v>
          </cell>
          <cell r="Z39">
            <v>92749</v>
          </cell>
          <cell r="AA39">
            <v>115869</v>
          </cell>
          <cell r="AB39">
            <v>140107</v>
          </cell>
          <cell r="AC39">
            <v>163751</v>
          </cell>
          <cell r="AD39">
            <v>188419</v>
          </cell>
          <cell r="AE39">
            <v>213389</v>
          </cell>
          <cell r="AF39">
            <v>237752</v>
          </cell>
          <cell r="AG39">
            <v>263234</v>
          </cell>
          <cell r="AH39">
            <v>288335</v>
          </cell>
          <cell r="AI39">
            <v>314407</v>
          </cell>
          <cell r="AJ39">
            <v>314412</v>
          </cell>
        </row>
        <row r="41">
          <cell r="X41">
            <v>1401</v>
          </cell>
          <cell r="Y41">
            <v>2762</v>
          </cell>
          <cell r="Z41">
            <v>4152</v>
          </cell>
          <cell r="AA41">
            <v>5520</v>
          </cell>
          <cell r="AB41">
            <v>6910</v>
          </cell>
          <cell r="AC41">
            <v>8291</v>
          </cell>
          <cell r="AD41">
            <v>9686</v>
          </cell>
          <cell r="AE41">
            <v>11085</v>
          </cell>
          <cell r="AF41">
            <v>12475</v>
          </cell>
          <cell r="AG41">
            <v>13880</v>
          </cell>
          <cell r="AH41">
            <v>15276</v>
          </cell>
          <cell r="AI41">
            <v>16685</v>
          </cell>
          <cell r="AJ41">
            <v>16685</v>
          </cell>
        </row>
        <row r="42">
          <cell r="X42">
            <v>2400.3333333333335</v>
          </cell>
          <cell r="Y42">
            <v>4345.666666666667</v>
          </cell>
          <cell r="Z42">
            <v>6192</v>
          </cell>
          <cell r="AA42">
            <v>7788.333333333333</v>
          </cell>
          <cell r="AB42">
            <v>9419.6666666666661</v>
          </cell>
          <cell r="AC42">
            <v>11044</v>
          </cell>
          <cell r="AD42">
            <v>12700.333333333334</v>
          </cell>
          <cell r="AE42">
            <v>14368.666666666668</v>
          </cell>
          <cell r="AF42">
            <v>16029.000000000002</v>
          </cell>
          <cell r="AG42">
            <v>17724.333333333336</v>
          </cell>
          <cell r="AH42">
            <v>19417.666666666668</v>
          </cell>
          <cell r="AI42">
            <v>21138</v>
          </cell>
          <cell r="AJ42">
            <v>21138</v>
          </cell>
        </row>
        <row r="43">
          <cell r="X43">
            <v>2158.6666666666665</v>
          </cell>
          <cell r="Y43">
            <v>3594.333333333333</v>
          </cell>
          <cell r="Z43">
            <v>4874</v>
          </cell>
          <cell r="AA43">
            <v>5711.666666666667</v>
          </cell>
          <cell r="AB43">
            <v>6597.3333333333339</v>
          </cell>
          <cell r="AC43">
            <v>7460.0000000000009</v>
          </cell>
          <cell r="AD43">
            <v>8366.6666666666679</v>
          </cell>
          <cell r="AE43">
            <v>9284.3333333333339</v>
          </cell>
          <cell r="AF43">
            <v>10178</v>
          </cell>
          <cell r="AG43">
            <v>11119.666666666666</v>
          </cell>
          <cell r="AH43">
            <v>12048.333333333332</v>
          </cell>
          <cell r="AI43">
            <v>13017.999999999998</v>
          </cell>
          <cell r="AJ43">
            <v>13019</v>
          </cell>
        </row>
        <row r="44">
          <cell r="X44">
            <v>3077</v>
          </cell>
          <cell r="Y44">
            <v>5977</v>
          </cell>
          <cell r="Z44">
            <v>9208</v>
          </cell>
          <cell r="AA44">
            <v>12332</v>
          </cell>
          <cell r="AB44">
            <v>15569</v>
          </cell>
          <cell r="AC44">
            <v>18744</v>
          </cell>
          <cell r="AD44">
            <v>22028</v>
          </cell>
          <cell r="AE44">
            <v>25333</v>
          </cell>
          <cell r="AF44">
            <v>28575</v>
          </cell>
          <cell r="AG44">
            <v>31922</v>
          </cell>
          <cell r="AH44">
            <v>35205</v>
          </cell>
          <cell r="AI44">
            <v>38583</v>
          </cell>
          <cell r="AJ44">
            <v>38584</v>
          </cell>
        </row>
        <row r="45">
          <cell r="X45">
            <v>1762</v>
          </cell>
          <cell r="Y45">
            <v>3511</v>
          </cell>
          <cell r="Z45">
            <v>5254</v>
          </cell>
          <cell r="AA45">
            <v>6994</v>
          </cell>
          <cell r="AB45">
            <v>8730</v>
          </cell>
          <cell r="AC45">
            <v>10465</v>
          </cell>
          <cell r="AD45">
            <v>12197</v>
          </cell>
          <cell r="AE45">
            <v>13928</v>
          </cell>
          <cell r="AF45">
            <v>15656</v>
          </cell>
          <cell r="AG45">
            <v>17386</v>
          </cell>
          <cell r="AH45">
            <v>19115</v>
          </cell>
          <cell r="AI45">
            <v>20858</v>
          </cell>
          <cell r="AJ45">
            <v>20859</v>
          </cell>
        </row>
        <row r="46">
          <cell r="X46">
            <v>170</v>
          </cell>
          <cell r="Y46">
            <v>422</v>
          </cell>
          <cell r="Z46">
            <v>593</v>
          </cell>
          <cell r="AA46">
            <v>802</v>
          </cell>
          <cell r="AB46">
            <v>971</v>
          </cell>
          <cell r="AC46">
            <v>1230</v>
          </cell>
          <cell r="AD46">
            <v>1439</v>
          </cell>
          <cell r="AE46">
            <v>1584</v>
          </cell>
          <cell r="AF46">
            <v>1733</v>
          </cell>
          <cell r="AG46">
            <v>1881</v>
          </cell>
          <cell r="AH46">
            <v>2123</v>
          </cell>
          <cell r="AI46">
            <v>2278</v>
          </cell>
          <cell r="AJ46">
            <v>2278</v>
          </cell>
        </row>
        <row r="48">
          <cell r="X48">
            <v>10969</v>
          </cell>
          <cell r="Y48">
            <v>20612</v>
          </cell>
          <cell r="Z48">
            <v>30273</v>
          </cell>
          <cell r="AA48">
            <v>39148</v>
          </cell>
          <cell r="AB48">
            <v>48197</v>
          </cell>
          <cell r="AC48">
            <v>57234</v>
          </cell>
          <cell r="AD48">
            <v>66417</v>
          </cell>
          <cell r="AE48">
            <v>75583</v>
          </cell>
          <cell r="AF48">
            <v>84646</v>
          </cell>
          <cell r="AG48">
            <v>93913</v>
          </cell>
          <cell r="AH48">
            <v>103185</v>
          </cell>
          <cell r="AI48">
            <v>112560</v>
          </cell>
          <cell r="AJ48">
            <v>112563</v>
          </cell>
        </row>
        <row r="49">
          <cell r="AJ49">
            <v>0</v>
          </cell>
        </row>
        <row r="50">
          <cell r="X50">
            <v>63</v>
          </cell>
          <cell r="Y50">
            <v>120</v>
          </cell>
          <cell r="Z50">
            <v>183</v>
          </cell>
          <cell r="AA50">
            <v>244</v>
          </cell>
          <cell r="AB50">
            <v>307</v>
          </cell>
          <cell r="AC50">
            <v>368</v>
          </cell>
          <cell r="AD50">
            <v>431</v>
          </cell>
          <cell r="AE50">
            <v>494</v>
          </cell>
          <cell r="AF50">
            <v>555</v>
          </cell>
          <cell r="AG50">
            <v>618</v>
          </cell>
          <cell r="AH50">
            <v>679</v>
          </cell>
          <cell r="AI50">
            <v>742</v>
          </cell>
          <cell r="AJ50">
            <v>1477</v>
          </cell>
        </row>
        <row r="51">
          <cell r="X51">
            <v>0</v>
          </cell>
          <cell r="Y51">
            <v>0</v>
          </cell>
          <cell r="Z51">
            <v>-3500</v>
          </cell>
          <cell r="AA51">
            <v>-3500</v>
          </cell>
          <cell r="AB51">
            <v>-3500</v>
          </cell>
          <cell r="AC51">
            <v>-3500</v>
          </cell>
          <cell r="AD51">
            <v>-3500</v>
          </cell>
          <cell r="AE51">
            <v>-3500</v>
          </cell>
          <cell r="AF51">
            <v>-3500</v>
          </cell>
          <cell r="AG51">
            <v>-3500</v>
          </cell>
          <cell r="AH51">
            <v>-3500</v>
          </cell>
          <cell r="AI51">
            <v>-3500</v>
          </cell>
          <cell r="AJ51">
            <v>-7000</v>
          </cell>
        </row>
        <row r="52">
          <cell r="AJ52">
            <v>0</v>
          </cell>
        </row>
        <row r="53">
          <cell r="X53">
            <v>23971</v>
          </cell>
          <cell r="Y53">
            <v>43102</v>
          </cell>
          <cell r="Z53">
            <v>59159</v>
          </cell>
          <cell r="AA53">
            <v>73465</v>
          </cell>
          <cell r="AB53">
            <v>88717</v>
          </cell>
          <cell r="AC53">
            <v>103385</v>
          </cell>
          <cell r="AD53">
            <v>118933</v>
          </cell>
          <cell r="AE53">
            <v>134800</v>
          </cell>
          <cell r="AF53">
            <v>150161</v>
          </cell>
          <cell r="AG53">
            <v>166439</v>
          </cell>
          <cell r="AH53">
            <v>182329</v>
          </cell>
          <cell r="AI53">
            <v>199089</v>
          </cell>
          <cell r="AJ53">
            <v>199084</v>
          </cell>
        </row>
        <row r="54">
          <cell r="AJ54">
            <v>0</v>
          </cell>
        </row>
        <row r="55">
          <cell r="X55">
            <v>1908</v>
          </cell>
          <cell r="Y55">
            <v>3823</v>
          </cell>
          <cell r="Z55">
            <v>5757</v>
          </cell>
          <cell r="AA55">
            <v>7730</v>
          </cell>
          <cell r="AB55">
            <v>9765</v>
          </cell>
          <cell r="AC55">
            <v>11870</v>
          </cell>
          <cell r="AD55">
            <v>14044</v>
          </cell>
          <cell r="AE55">
            <v>16286</v>
          </cell>
          <cell r="AF55">
            <v>18598</v>
          </cell>
          <cell r="AG55">
            <v>20979</v>
          </cell>
          <cell r="AH55">
            <v>23423</v>
          </cell>
          <cell r="AI55">
            <v>25923</v>
          </cell>
          <cell r="AJ55">
            <v>25922</v>
          </cell>
        </row>
        <row r="56">
          <cell r="X56">
            <v>8582</v>
          </cell>
          <cell r="Y56">
            <v>15279</v>
          </cell>
          <cell r="Z56">
            <v>20773</v>
          </cell>
          <cell r="AA56">
            <v>25570</v>
          </cell>
          <cell r="AB56">
            <v>30712</v>
          </cell>
          <cell r="AC56">
            <v>35599</v>
          </cell>
          <cell r="AD56">
            <v>40801</v>
          </cell>
          <cell r="AE56">
            <v>46101</v>
          </cell>
          <cell r="AF56">
            <v>51177</v>
          </cell>
          <cell r="AG56">
            <v>56583</v>
          </cell>
          <cell r="AH56">
            <v>61813</v>
          </cell>
          <cell r="AI56">
            <v>67360</v>
          </cell>
          <cell r="AJ56">
            <v>67360</v>
          </cell>
        </row>
        <row r="57">
          <cell r="AJ57">
            <v>0</v>
          </cell>
        </row>
        <row r="58">
          <cell r="X58">
            <v>13481</v>
          </cell>
          <cell r="Y58">
            <v>24000</v>
          </cell>
          <cell r="Z58">
            <v>32629</v>
          </cell>
          <cell r="AA58">
            <v>40165</v>
          </cell>
          <cell r="AB58">
            <v>48240</v>
          </cell>
          <cell r="AC58">
            <v>55916</v>
          </cell>
          <cell r="AD58">
            <v>64088</v>
          </cell>
          <cell r="AE58">
            <v>72413</v>
          </cell>
          <cell r="AF58">
            <v>80386</v>
          </cell>
          <cell r="AG58">
            <v>88877</v>
          </cell>
          <cell r="AH58">
            <v>97093</v>
          </cell>
          <cell r="AI58">
            <v>105806</v>
          </cell>
          <cell r="AJ58">
            <v>105802</v>
          </cell>
        </row>
        <row r="59">
          <cell r="AJ59">
            <v>0</v>
          </cell>
        </row>
        <row r="60">
          <cell r="X60">
            <v>0.8268224600577857</v>
          </cell>
          <cell r="Y60">
            <v>0.80893014883467385</v>
          </cell>
          <cell r="Z60">
            <v>0.76272834746848717</v>
          </cell>
          <cell r="AA60">
            <v>0.7364469051415401</v>
          </cell>
          <cell r="AB60">
            <v>0.71609630353428966</v>
          </cell>
          <cell r="AC60">
            <v>0.70514769485840512</v>
          </cell>
          <cell r="AD60">
            <v>0.69445921318213377</v>
          </cell>
          <cell r="AE60">
            <v>0.68617484475934654</v>
          </cell>
          <cell r="AF60">
            <v>0.68121673741887534</v>
          </cell>
          <cell r="AG60">
            <v>0.67545715158395359</v>
          </cell>
          <cell r="AH60">
            <v>0.67207716614128343</v>
          </cell>
          <cell r="AI60">
            <v>0.66800769287105299</v>
          </cell>
          <cell r="AJ60">
            <v>0.66801416946969139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2080</v>
          </cell>
          <cell r="Y69">
            <v>3983</v>
          </cell>
          <cell r="Z69">
            <v>6217</v>
          </cell>
          <cell r="AA69">
            <v>8344</v>
          </cell>
          <cell r="AB69">
            <v>10584</v>
          </cell>
          <cell r="AC69">
            <v>12762</v>
          </cell>
          <cell r="AD69">
            <v>15049</v>
          </cell>
          <cell r="AE69">
            <v>17357</v>
          </cell>
          <cell r="AF69">
            <v>19602</v>
          </cell>
          <cell r="AG69">
            <v>21952</v>
          </cell>
          <cell r="AH69">
            <v>24238</v>
          </cell>
          <cell r="AI69">
            <v>26619</v>
          </cell>
          <cell r="AJ69">
            <v>26619</v>
          </cell>
        </row>
        <row r="70">
          <cell r="X70">
            <v>826</v>
          </cell>
          <cell r="Y70">
            <v>1652</v>
          </cell>
          <cell r="Z70">
            <v>2478</v>
          </cell>
          <cell r="AA70">
            <v>3304</v>
          </cell>
          <cell r="AB70">
            <v>4130</v>
          </cell>
          <cell r="AC70">
            <v>4956</v>
          </cell>
          <cell r="AD70">
            <v>5782</v>
          </cell>
          <cell r="AE70">
            <v>6608</v>
          </cell>
          <cell r="AF70">
            <v>7434</v>
          </cell>
          <cell r="AG70">
            <v>8260</v>
          </cell>
          <cell r="AH70">
            <v>9086</v>
          </cell>
          <cell r="AI70">
            <v>9912</v>
          </cell>
          <cell r="AJ70">
            <v>9913</v>
          </cell>
        </row>
        <row r="71">
          <cell r="X71">
            <v>171</v>
          </cell>
          <cell r="Y71">
            <v>342</v>
          </cell>
          <cell r="Z71">
            <v>513</v>
          </cell>
          <cell r="AA71">
            <v>684</v>
          </cell>
          <cell r="AB71">
            <v>855</v>
          </cell>
          <cell r="AC71">
            <v>1026</v>
          </cell>
          <cell r="AD71">
            <v>1197</v>
          </cell>
          <cell r="AE71">
            <v>1368</v>
          </cell>
          <cell r="AF71">
            <v>1539</v>
          </cell>
          <cell r="AG71">
            <v>1710</v>
          </cell>
          <cell r="AH71">
            <v>1881</v>
          </cell>
          <cell r="AI71">
            <v>2052</v>
          </cell>
          <cell r="AJ71">
            <v>2052</v>
          </cell>
        </row>
        <row r="72">
          <cell r="X72">
            <v>3077</v>
          </cell>
          <cell r="Y72">
            <v>5977</v>
          </cell>
          <cell r="Z72">
            <v>9208</v>
          </cell>
          <cell r="AA72">
            <v>12332</v>
          </cell>
          <cell r="AB72">
            <v>15569</v>
          </cell>
          <cell r="AC72">
            <v>18744</v>
          </cell>
          <cell r="AD72">
            <v>22028</v>
          </cell>
          <cell r="AE72">
            <v>25333</v>
          </cell>
          <cell r="AF72">
            <v>28575</v>
          </cell>
          <cell r="AG72">
            <v>31922</v>
          </cell>
          <cell r="AH72">
            <v>35205</v>
          </cell>
          <cell r="AI72">
            <v>38583</v>
          </cell>
          <cell r="AJ72">
            <v>38584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7309</v>
          </cell>
          <cell r="Y77">
            <v>14015</v>
          </cell>
          <cell r="Z77">
            <v>21504</v>
          </cell>
          <cell r="AA77">
            <v>28741</v>
          </cell>
          <cell r="AB77">
            <v>36201</v>
          </cell>
          <cell r="AC77">
            <v>43414</v>
          </cell>
          <cell r="AD77">
            <v>50843</v>
          </cell>
          <cell r="AE77">
            <v>58259</v>
          </cell>
          <cell r="AF77">
            <v>65427</v>
          </cell>
          <cell r="AG77">
            <v>72816</v>
          </cell>
          <cell r="AH77">
            <v>79961</v>
          </cell>
          <cell r="AI77">
            <v>87324</v>
          </cell>
          <cell r="AJ77">
            <v>63726</v>
          </cell>
        </row>
        <row r="78">
          <cell r="X78">
            <v>22775</v>
          </cell>
          <cell r="Y78">
            <v>40151</v>
          </cell>
          <cell r="Z78">
            <v>56799</v>
          </cell>
          <cell r="AA78">
            <v>67797</v>
          </cell>
          <cell r="AB78">
            <v>79556</v>
          </cell>
          <cell r="AC78">
            <v>91034</v>
          </cell>
          <cell r="AD78">
            <v>103200</v>
          </cell>
          <cell r="AE78">
            <v>115652</v>
          </cell>
          <cell r="AF78">
            <v>127821</v>
          </cell>
          <cell r="AG78">
            <v>140774</v>
          </cell>
          <cell r="AH78">
            <v>153670</v>
          </cell>
          <cell r="AI78">
            <v>167218</v>
          </cell>
          <cell r="AJ78">
            <v>190815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4959</v>
          </cell>
          <cell r="Y81">
            <v>9503</v>
          </cell>
          <cell r="Z81">
            <v>14861</v>
          </cell>
          <cell r="AA81">
            <v>19966</v>
          </cell>
          <cell r="AB81">
            <v>25351</v>
          </cell>
          <cell r="AC81">
            <v>30590</v>
          </cell>
          <cell r="AD81">
            <v>36092</v>
          </cell>
          <cell r="AE81">
            <v>41650</v>
          </cell>
          <cell r="AF81">
            <v>47061</v>
          </cell>
          <cell r="AG81">
            <v>52734</v>
          </cell>
          <cell r="AH81">
            <v>58256</v>
          </cell>
          <cell r="AI81">
            <v>64013</v>
          </cell>
          <cell r="AJ81">
            <v>64012</v>
          </cell>
        </row>
        <row r="82">
          <cell r="X82">
            <v>3012</v>
          </cell>
          <cell r="Y82">
            <v>5775</v>
          </cell>
          <cell r="Z82">
            <v>9132</v>
          </cell>
          <cell r="AA82">
            <v>12305</v>
          </cell>
          <cell r="AB82">
            <v>15697</v>
          </cell>
          <cell r="AC82">
            <v>19011</v>
          </cell>
          <cell r="AD82">
            <v>22527</v>
          </cell>
          <cell r="AE82">
            <v>26103</v>
          </cell>
          <cell r="AF82">
            <v>29600</v>
          </cell>
          <cell r="AG82">
            <v>33298</v>
          </cell>
          <cell r="AH82">
            <v>36914</v>
          </cell>
          <cell r="AI82">
            <v>40703</v>
          </cell>
          <cell r="AJ82">
            <v>40705</v>
          </cell>
        </row>
        <row r="83">
          <cell r="X83">
            <v>5362</v>
          </cell>
          <cell r="Y83">
            <v>10278</v>
          </cell>
          <cell r="Z83">
            <v>16076</v>
          </cell>
          <cell r="AA83">
            <v>21600</v>
          </cell>
          <cell r="AB83">
            <v>27428</v>
          </cell>
          <cell r="AC83">
            <v>33098</v>
          </cell>
          <cell r="AD83">
            <v>39053</v>
          </cell>
          <cell r="AE83">
            <v>45069</v>
          </cell>
          <cell r="AF83">
            <v>50926</v>
          </cell>
          <cell r="AG83">
            <v>57066</v>
          </cell>
          <cell r="AH83">
            <v>63041</v>
          </cell>
          <cell r="AI83">
            <v>69270</v>
          </cell>
          <cell r="AJ83">
            <v>69271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4959</v>
          </cell>
          <cell r="Y86">
            <v>9503</v>
          </cell>
          <cell r="Z86">
            <v>14861</v>
          </cell>
          <cell r="AA86">
            <v>19966</v>
          </cell>
          <cell r="AB86">
            <v>25351</v>
          </cell>
          <cell r="AC86">
            <v>30590</v>
          </cell>
          <cell r="AD86">
            <v>36092</v>
          </cell>
          <cell r="AE86">
            <v>41650</v>
          </cell>
          <cell r="AF86">
            <v>47061</v>
          </cell>
          <cell r="AG86">
            <v>52734</v>
          </cell>
          <cell r="AH86">
            <v>58256</v>
          </cell>
          <cell r="AI86">
            <v>64013</v>
          </cell>
          <cell r="AJ86">
            <v>64012</v>
          </cell>
        </row>
        <row r="87">
          <cell r="X87">
            <v>78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</row>
        <row r="88">
          <cell r="AJ88">
            <v>0</v>
          </cell>
        </row>
        <row r="89">
          <cell r="X89">
            <v>386802</v>
          </cell>
          <cell r="Y89">
            <v>10738.39</v>
          </cell>
          <cell r="Z89">
            <v>16792.929999999997</v>
          </cell>
          <cell r="AA89">
            <v>22561.579999999998</v>
          </cell>
          <cell r="AB89">
            <v>28646.629999999997</v>
          </cell>
          <cell r="AC89">
            <v>34566.699999999997</v>
          </cell>
          <cell r="AD89">
            <v>40783.96</v>
          </cell>
          <cell r="AE89">
            <v>47064.499999999993</v>
          </cell>
          <cell r="AF89">
            <v>53178.929999999993</v>
          </cell>
          <cell r="AG89">
            <v>59589.419999999991</v>
          </cell>
          <cell r="AH89">
            <v>65829.279999999999</v>
          </cell>
          <cell r="AI89">
            <v>72334.689999999988</v>
          </cell>
          <cell r="AJ89">
            <v>72333.56</v>
          </cell>
        </row>
        <row r="90">
          <cell r="AJ90">
            <v>0</v>
          </cell>
        </row>
        <row r="91">
          <cell r="X91">
            <v>5362</v>
          </cell>
          <cell r="Y91">
            <v>10278</v>
          </cell>
          <cell r="Z91">
            <v>16076</v>
          </cell>
          <cell r="AA91">
            <v>21600</v>
          </cell>
          <cell r="AB91">
            <v>27428</v>
          </cell>
          <cell r="AC91">
            <v>33098</v>
          </cell>
          <cell r="AD91">
            <v>39053</v>
          </cell>
          <cell r="AE91">
            <v>45069</v>
          </cell>
          <cell r="AF91">
            <v>50926</v>
          </cell>
          <cell r="AG91">
            <v>57066</v>
          </cell>
          <cell r="AH91">
            <v>63041</v>
          </cell>
          <cell r="AI91">
            <v>69270</v>
          </cell>
          <cell r="AJ91">
            <v>69271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0</v>
          </cell>
        </row>
        <row r="97">
          <cell r="X97">
            <v>414</v>
          </cell>
          <cell r="Y97">
            <v>734</v>
          </cell>
          <cell r="Z97">
            <v>1082</v>
          </cell>
          <cell r="AA97">
            <v>1419</v>
          </cell>
          <cell r="AB97">
            <v>1764</v>
          </cell>
          <cell r="AC97">
            <v>2097</v>
          </cell>
          <cell r="AD97">
            <v>2438</v>
          </cell>
          <cell r="AE97">
            <v>2777</v>
          </cell>
          <cell r="AF97">
            <v>3105</v>
          </cell>
          <cell r="AG97">
            <v>3441</v>
          </cell>
          <cell r="AH97">
            <v>3765</v>
          </cell>
          <cell r="AI97">
            <v>4097</v>
          </cell>
          <cell r="AJ97">
            <v>4097</v>
          </cell>
        </row>
        <row r="98">
          <cell r="AJ98">
            <v>0</v>
          </cell>
        </row>
        <row r="99">
          <cell r="X99">
            <v>45</v>
          </cell>
          <cell r="Y99">
            <v>183</v>
          </cell>
          <cell r="Z99">
            <v>434</v>
          </cell>
          <cell r="AA99">
            <v>675</v>
          </cell>
          <cell r="AB99">
            <v>922</v>
          </cell>
          <cell r="AC99">
            <v>1159</v>
          </cell>
          <cell r="AD99">
            <v>1402</v>
          </cell>
          <cell r="AE99">
            <v>1644</v>
          </cell>
          <cell r="AF99">
            <v>1876</v>
          </cell>
          <cell r="AG99">
            <v>2114</v>
          </cell>
          <cell r="AH99">
            <v>2343</v>
          </cell>
          <cell r="AI99">
            <v>2578</v>
          </cell>
          <cell r="AJ99">
            <v>2576</v>
          </cell>
        </row>
        <row r="100">
          <cell r="X100">
            <v>152</v>
          </cell>
          <cell r="Y100">
            <v>307</v>
          </cell>
          <cell r="Z100">
            <v>497</v>
          </cell>
          <cell r="AA100">
            <v>681</v>
          </cell>
          <cell r="AB100">
            <v>871</v>
          </cell>
          <cell r="AC100">
            <v>1055</v>
          </cell>
          <cell r="AD100">
            <v>1245</v>
          </cell>
          <cell r="AE100">
            <v>1435</v>
          </cell>
          <cell r="AF100">
            <v>1619</v>
          </cell>
          <cell r="AG100">
            <v>1809</v>
          </cell>
          <cell r="AH100">
            <v>1993</v>
          </cell>
          <cell r="AI100">
            <v>2183</v>
          </cell>
          <cell r="AJ100">
            <v>2187</v>
          </cell>
        </row>
        <row r="101">
          <cell r="AJ101">
            <v>0</v>
          </cell>
        </row>
        <row r="102">
          <cell r="X102">
            <v>894.61529261589965</v>
          </cell>
          <cell r="Y102">
            <v>1784.6525549217761</v>
          </cell>
          <cell r="Z102">
            <v>2670.3718045906157</v>
          </cell>
          <cell r="AA102">
            <v>3525.5734091386494</v>
          </cell>
          <cell r="AB102">
            <v>4402.7416104200529</v>
          </cell>
          <cell r="AC102">
            <v>5273.5965844206894</v>
          </cell>
          <cell r="AD102">
            <v>6135.9028265306497</v>
          </cell>
          <cell r="AE102">
            <v>6998.4058307059704</v>
          </cell>
          <cell r="AF102">
            <v>7857.6465466438049</v>
          </cell>
          <cell r="AG102">
            <v>8714.3685743797832</v>
          </cell>
          <cell r="AH102">
            <v>9566.8855872630138</v>
          </cell>
          <cell r="AI102">
            <v>10415.444529743916</v>
          </cell>
          <cell r="AJ102">
            <v>10415.444529743918</v>
          </cell>
        </row>
        <row r="103">
          <cell r="X103">
            <v>884.51025627050694</v>
          </cell>
          <cell r="Y103">
            <v>1764.4725125410137</v>
          </cell>
          <cell r="Z103">
            <v>2640.1347688115206</v>
          </cell>
          <cell r="AA103">
            <v>3485.3814509876256</v>
          </cell>
          <cell r="AB103">
            <v>4352.576707258133</v>
          </cell>
          <cell r="AC103">
            <v>5213.6088416845123</v>
          </cell>
          <cell r="AD103">
            <v>6066.0322044314189</v>
          </cell>
          <cell r="AE103">
            <v>6918.7303852902896</v>
          </cell>
          <cell r="AF103">
            <v>7768.2023056661756</v>
          </cell>
          <cell r="AG103">
            <v>8615.1855619366834</v>
          </cell>
          <cell r="AH103">
            <v>9457.9998182071904</v>
          </cell>
          <cell r="AI103">
            <v>10296.952074477696</v>
          </cell>
          <cell r="AJ103">
            <v>10296.952074477696</v>
          </cell>
        </row>
        <row r="104">
          <cell r="X104">
            <v>1.6841727242321203</v>
          </cell>
          <cell r="Y104">
            <v>3.3633403967937126</v>
          </cell>
          <cell r="Z104">
            <v>5.0395059631825232</v>
          </cell>
          <cell r="AA104">
            <v>6.6986596918372925</v>
          </cell>
          <cell r="AB104">
            <v>8.3608171936533626</v>
          </cell>
          <cell r="AC104">
            <v>9.9979571226962172</v>
          </cell>
          <cell r="AD104">
            <v>11.645103683205186</v>
          </cell>
          <cell r="AE104">
            <v>13.2792409026135</v>
          </cell>
          <cell r="AF104">
            <v>14.907373496271706</v>
          </cell>
          <cell r="AG104">
            <v>16.530502073850389</v>
          </cell>
          <cell r="AH104">
            <v>18.147628175970972</v>
          </cell>
          <cell r="AI104">
            <v>19.748742544370266</v>
          </cell>
          <cell r="AJ104">
            <v>19.74874254437027</v>
          </cell>
        </row>
        <row r="105">
          <cell r="AJ105">
            <v>9576.1573461780317</v>
          </cell>
        </row>
        <row r="106">
          <cell r="X106">
            <v>1320.394</v>
          </cell>
          <cell r="Y106">
            <v>2633.1849999999999</v>
          </cell>
          <cell r="Z106">
            <v>3938.7649999999999</v>
          </cell>
          <cell r="AA106">
            <v>5237.0940000000001</v>
          </cell>
          <cell r="AB106">
            <v>6528.3620000000001</v>
          </cell>
          <cell r="AC106">
            <v>7812.7089999999998</v>
          </cell>
          <cell r="AD106">
            <v>9090.2389999999996</v>
          </cell>
          <cell r="AE106">
            <v>10361.088</v>
          </cell>
          <cell r="AF106">
            <v>11625.347</v>
          </cell>
          <cell r="AG106">
            <v>12883.218000000001</v>
          </cell>
          <cell r="AH106">
            <v>14134.635</v>
          </cell>
          <cell r="AI106">
            <v>15379.906000000001</v>
          </cell>
          <cell r="AJ106">
            <v>15379.906000000001</v>
          </cell>
        </row>
        <row r="107">
          <cell r="X107">
            <v>1312.462</v>
          </cell>
          <cell r="Y107">
            <v>2617.4229999999998</v>
          </cell>
          <cell r="Z107">
            <v>3915.143</v>
          </cell>
          <cell r="AA107">
            <v>5205.7259999999997</v>
          </cell>
          <cell r="AB107">
            <v>6489.2959999999994</v>
          </cell>
          <cell r="AC107">
            <v>7765.9689999999991</v>
          </cell>
          <cell r="AD107">
            <v>9035.9149999999991</v>
          </cell>
          <cell r="AE107">
            <v>10299.168</v>
          </cell>
          <cell r="AF107">
            <v>11555.945</v>
          </cell>
          <cell r="AG107">
            <v>12806.34</v>
          </cell>
          <cell r="AH107">
            <v>14050.377</v>
          </cell>
          <cell r="AI107">
            <v>15288.220000000001</v>
          </cell>
          <cell r="AJ107">
            <v>15288.220000000001</v>
          </cell>
        </row>
        <row r="108">
          <cell r="X108">
            <v>1.3220000000000001</v>
          </cell>
          <cell r="Y108">
            <v>2.6270000000000002</v>
          </cell>
          <cell r="Z108">
            <v>3.9370000000000003</v>
          </cell>
          <cell r="AA108">
            <v>5.2280000000000006</v>
          </cell>
          <cell r="AB108">
            <v>6.511000000000001</v>
          </cell>
          <cell r="AC108">
            <v>7.7900000000000009</v>
          </cell>
          <cell r="AD108">
            <v>9.0540000000000003</v>
          </cell>
          <cell r="AE108">
            <v>10.32</v>
          </cell>
          <cell r="AF108">
            <v>11.567</v>
          </cell>
          <cell r="AG108">
            <v>12.813000000000001</v>
          </cell>
          <cell r="AH108">
            <v>14.043000000000001</v>
          </cell>
          <cell r="AI108">
            <v>15.281000000000001</v>
          </cell>
          <cell r="AJ108">
            <v>15.281000000000002</v>
          </cell>
        </row>
        <row r="109">
          <cell r="X109">
            <v>1213.7501150000001</v>
          </cell>
          <cell r="Y109">
            <v>2420.5557589999999</v>
          </cell>
          <cell r="Z109">
            <v>3620.6563959999999</v>
          </cell>
          <cell r="AA109">
            <v>4814.1500610000003</v>
          </cell>
          <cell r="AB109">
            <v>6001.1510920000001</v>
          </cell>
          <cell r="AC109">
            <v>7181.7680959999998</v>
          </cell>
          <cell r="AD109">
            <v>8356.1566149999999</v>
          </cell>
          <cell r="AE109">
            <v>9524.3501670000005</v>
          </cell>
          <cell r="AF109">
            <v>10686.548665</v>
          </cell>
          <cell r="AG109">
            <v>11842.839135</v>
          </cell>
          <cell r="AH109">
            <v>12993.245849999999</v>
          </cell>
          <cell r="AI109">
            <v>14137.918609999999</v>
          </cell>
          <cell r="AJ109">
            <v>14137.918610000001</v>
          </cell>
        </row>
      </sheetData>
      <sheetData sheetId="6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  <cell r="AO10">
            <v>1</v>
          </cell>
          <cell r="AP10">
            <v>2</v>
          </cell>
          <cell r="AQ10">
            <v>3</v>
          </cell>
          <cell r="AR10">
            <v>4</v>
          </cell>
        </row>
        <row r="11">
          <cell r="X11">
            <v>2893.7669999999998</v>
          </cell>
          <cell r="Y11">
            <v>7290.8859999999986</v>
          </cell>
          <cell r="Z11">
            <v>14413.706999999999</v>
          </cell>
          <cell r="AA11">
            <v>20986.985999999997</v>
          </cell>
          <cell r="AB11">
            <v>27822.797999999995</v>
          </cell>
          <cell r="AC11">
            <v>34090.774999999994</v>
          </cell>
          <cell r="AD11">
            <v>39940.657999999996</v>
          </cell>
          <cell r="AE11">
            <v>45527.032999999996</v>
          </cell>
          <cell r="AF11">
            <v>50904.657999999996</v>
          </cell>
          <cell r="AG11">
            <v>56072.933999999994</v>
          </cell>
          <cell r="AH11">
            <v>61125.395999999993</v>
          </cell>
          <cell r="AI11">
            <v>66357.308999999994</v>
          </cell>
          <cell r="AJ11">
            <v>66356.308999999994</v>
          </cell>
          <cell r="AO11">
            <v>14413.706999999999</v>
          </cell>
          <cell r="AP11">
            <v>19677.067999999999</v>
          </cell>
          <cell r="AQ11">
            <v>16813.883000000002</v>
          </cell>
          <cell r="AR11">
            <v>15452.651000000002</v>
          </cell>
        </row>
        <row r="12">
          <cell r="X12">
            <v>2.4998336396065994</v>
          </cell>
          <cell r="Y12">
            <v>2.515247052758081</v>
          </cell>
          <cell r="Z12">
            <v>2.5941710501889212</v>
          </cell>
          <cell r="AA12">
            <v>2.617766395303327</v>
          </cell>
          <cell r="AB12">
            <v>2.6971813733257544</v>
          </cell>
          <cell r="AC12">
            <v>2.8389173251396786</v>
          </cell>
          <cell r="AD12">
            <v>2.8754323586012909</v>
          </cell>
          <cell r="AE12">
            <v>2.9506806879974272</v>
          </cell>
          <cell r="AF12">
            <v>2.9454684790780634</v>
          </cell>
          <cell r="AG12">
            <v>2.9255767590193473</v>
          </cell>
          <cell r="AH12">
            <v>2.9854986887396162</v>
          </cell>
          <cell r="AI12">
            <v>3.0612805080249679</v>
          </cell>
          <cell r="AJ12">
            <v>3.0612965016889317</v>
          </cell>
          <cell r="AO12">
            <v>2.5941710501889212</v>
          </cell>
          <cell r="AP12">
            <v>3.018197139412905</v>
          </cell>
          <cell r="AQ12">
            <v>3.1615049184242769</v>
          </cell>
          <cell r="AR12">
            <v>3.4427925039814076</v>
          </cell>
        </row>
        <row r="13">
          <cell r="AJ13">
            <v>0</v>
          </cell>
        </row>
        <row r="14">
          <cell r="X14">
            <v>959</v>
          </cell>
          <cell r="Y14">
            <v>1868</v>
          </cell>
          <cell r="Z14">
            <v>2854</v>
          </cell>
          <cell r="AA14">
            <v>3785</v>
          </cell>
          <cell r="AB14">
            <v>4777</v>
          </cell>
          <cell r="AC14">
            <v>5699</v>
          </cell>
          <cell r="AD14">
            <v>6650</v>
          </cell>
          <cell r="AE14">
            <v>7607</v>
          </cell>
          <cell r="AF14">
            <v>8520</v>
          </cell>
          <cell r="AG14">
            <v>9351</v>
          </cell>
          <cell r="AH14">
            <v>10030</v>
          </cell>
          <cell r="AI14">
            <v>11104</v>
          </cell>
          <cell r="AJ14">
            <v>11105</v>
          </cell>
          <cell r="AO14">
            <v>2854</v>
          </cell>
          <cell r="AP14">
            <v>2845</v>
          </cell>
          <cell r="AQ14">
            <v>2821</v>
          </cell>
          <cell r="AR14">
            <v>2584</v>
          </cell>
        </row>
        <row r="15">
          <cell r="X15">
            <v>1.8311406759296456</v>
          </cell>
          <cell r="Y15">
            <v>1.8118953300347163</v>
          </cell>
          <cell r="Z15">
            <v>1.7800906008039943</v>
          </cell>
          <cell r="AA15">
            <v>1.6039559605016167</v>
          </cell>
          <cell r="AB15">
            <v>1.5233132678658046</v>
          </cell>
          <cell r="AC15">
            <v>1.7850689989579556</v>
          </cell>
          <cell r="AD15">
            <v>1.8887728666124057</v>
          </cell>
          <cell r="AE15">
            <v>1.8384728467304376</v>
          </cell>
          <cell r="AF15">
            <v>1.941658969806461</v>
          </cell>
          <cell r="AG15">
            <v>2.0982063393834078</v>
          </cell>
          <cell r="AH15">
            <v>1.8169701289441911</v>
          </cell>
          <cell r="AI15">
            <v>2.0386944698586311</v>
          </cell>
          <cell r="AJ15">
            <v>2.038510886385434</v>
          </cell>
          <cell r="AO15">
            <v>1.7800906008039943</v>
          </cell>
          <cell r="AP15">
            <v>1.7900631459988718</v>
          </cell>
          <cell r="AQ15">
            <v>2.2580029059516695</v>
          </cell>
          <cell r="AR15">
            <v>2.3586412424764673</v>
          </cell>
        </row>
        <row r="16">
          <cell r="AJ16">
            <v>0</v>
          </cell>
        </row>
        <row r="17">
          <cell r="X17">
            <v>138.36100000000033</v>
          </cell>
          <cell r="Y17">
            <v>583.03700000000208</v>
          </cell>
          <cell r="Z17">
            <v>663.55300000000352</v>
          </cell>
          <cell r="AA17">
            <v>608.19200000000274</v>
          </cell>
          <cell r="AB17">
            <v>631.05600000000413</v>
          </cell>
          <cell r="AC17">
            <v>721.36900000000605</v>
          </cell>
          <cell r="AD17">
            <v>1716.0000000000073</v>
          </cell>
          <cell r="AE17">
            <v>2749.2610000000059</v>
          </cell>
          <cell r="AF17">
            <v>3695.3290000000052</v>
          </cell>
          <cell r="AG17">
            <v>4903.1570000000065</v>
          </cell>
          <cell r="AH17">
            <v>5821.5030000000115</v>
          </cell>
          <cell r="AI17">
            <v>6568.2920000000158</v>
          </cell>
          <cell r="AJ17">
            <v>6568.2920000000013</v>
          </cell>
          <cell r="AO17">
            <v>663.55300000000352</v>
          </cell>
          <cell r="AP17">
            <v>57.816000000002532</v>
          </cell>
          <cell r="AQ17">
            <v>2973.9599999999991</v>
          </cell>
          <cell r="AR17">
            <v>2872.9629999999997</v>
          </cell>
        </row>
        <row r="18">
          <cell r="AJ18">
            <v>0</v>
          </cell>
        </row>
        <row r="19">
          <cell r="X19">
            <v>0.31244299857083008</v>
          </cell>
          <cell r="Y19">
            <v>0.34572229733287768</v>
          </cell>
          <cell r="Z19">
            <v>0.32881124918159682</v>
          </cell>
          <cell r="AA19">
            <v>0.31701905321546603</v>
          </cell>
          <cell r="AB19">
            <v>0.32406630296049571</v>
          </cell>
          <cell r="AC19">
            <v>0.33595694063835868</v>
          </cell>
          <cell r="AD19">
            <v>0.32807071853325059</v>
          </cell>
          <cell r="AE19">
            <v>0.32691344214605528</v>
          </cell>
          <cell r="AF19">
            <v>0.33117877543289098</v>
          </cell>
          <cell r="AG19">
            <v>0.3318209194803749</v>
          </cell>
          <cell r="AH19">
            <v>0.33523044361659721</v>
          </cell>
          <cell r="AI19">
            <v>0.3393685042012754</v>
          </cell>
          <cell r="AJ19">
            <v>0.33936850420127546</v>
          </cell>
          <cell r="AO19">
            <v>0.32881124918159682</v>
          </cell>
          <cell r="AP19">
            <v>0.34163151591035629</v>
          </cell>
          <cell r="AQ19">
            <v>0.32261712817413962</v>
          </cell>
          <cell r="AR19">
            <v>0.36409089139569956</v>
          </cell>
        </row>
        <row r="20">
          <cell r="X20">
            <v>8.669228348476922E-2</v>
          </cell>
          <cell r="Y20">
            <v>9.6079593320538448E-2</v>
          </cell>
          <cell r="Z20">
            <v>0.1057929002200626</v>
          </cell>
          <cell r="AA20">
            <v>0.10756425742955782</v>
          </cell>
          <cell r="AB20">
            <v>0.11636775871002292</v>
          </cell>
          <cell r="AC20">
            <v>0.13001360810743828</v>
          </cell>
          <cell r="AD20">
            <v>0.13712395504569991</v>
          </cell>
          <cell r="AE20">
            <v>0.13816293649404418</v>
          </cell>
          <cell r="AF20">
            <v>0.14142905320940577</v>
          </cell>
          <cell r="AG20">
            <v>0.14355776495859895</v>
          </cell>
          <cell r="AH20">
            <v>0.14336768749284118</v>
          </cell>
          <cell r="AI20">
            <v>0.14850719093620351</v>
          </cell>
          <cell r="AJ20">
            <v>0.14850719093620354</v>
          </cell>
          <cell r="AO20">
            <v>0.1057929002200626</v>
          </cell>
          <cell r="AP20">
            <v>0.14924788807595291</v>
          </cell>
          <cell r="AQ20">
            <v>0.16188356033964232</v>
          </cell>
          <cell r="AR20">
            <v>0.16987401106495795</v>
          </cell>
        </row>
        <row r="21">
          <cell r="X21">
            <v>0.401293819692077</v>
          </cell>
          <cell r="Y21">
            <v>0.44936713213602691</v>
          </cell>
          <cell r="Z21">
            <v>0.50158726533997045</v>
          </cell>
          <cell r="AA21">
            <v>0.52104387517297945</v>
          </cell>
          <cell r="AB21">
            <v>0.53055503283096661</v>
          </cell>
          <cell r="AC21">
            <v>0.54075844131943551</v>
          </cell>
          <cell r="AD21">
            <v>0.52524114271669753</v>
          </cell>
          <cell r="AE21">
            <v>0.5145025750441794</v>
          </cell>
          <cell r="AF21">
            <v>0.50741499147470071</v>
          </cell>
          <cell r="AG21">
            <v>0.50047701139211398</v>
          </cell>
          <cell r="AH21">
            <v>0.49498326750074162</v>
          </cell>
          <cell r="AI21">
            <v>0.49200309807896464</v>
          </cell>
          <cell r="AJ21">
            <v>0.49200310272720366</v>
          </cell>
          <cell r="AO21">
            <v>0.50158726533997045</v>
          </cell>
          <cell r="AP21">
            <v>0.57186526813012861</v>
          </cell>
          <cell r="AQ21">
            <v>0.44766928497760888</v>
          </cell>
          <cell r="AR21">
            <v>0.44547911581969213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4199</v>
          </cell>
          <cell r="Y24">
            <v>10262</v>
          </cell>
          <cell r="Z24">
            <v>19194</v>
          </cell>
          <cell r="AA24">
            <v>27625</v>
          </cell>
          <cell r="AB24">
            <v>36193</v>
          </cell>
          <cell r="AC24">
            <v>44446</v>
          </cell>
          <cell r="AD24">
            <v>53243</v>
          </cell>
          <cell r="AE24">
            <v>61633</v>
          </cell>
          <cell r="AF24">
            <v>69858</v>
          </cell>
          <cell r="AG24">
            <v>77491</v>
          </cell>
          <cell r="AH24">
            <v>84539</v>
          </cell>
          <cell r="AI24">
            <v>92441</v>
          </cell>
          <cell r="AJ24">
            <v>92440</v>
          </cell>
          <cell r="AO24">
            <v>19194</v>
          </cell>
          <cell r="AP24">
            <v>25252</v>
          </cell>
          <cell r="AQ24">
            <v>25412</v>
          </cell>
          <cell r="AR24">
            <v>22583</v>
          </cell>
        </row>
        <row r="25">
          <cell r="X25">
            <v>0.75779947606572995</v>
          </cell>
          <cell r="Y25">
            <v>0.68758526603001369</v>
          </cell>
          <cell r="Z25">
            <v>0.6238407835782015</v>
          </cell>
          <cell r="AA25">
            <v>0.62852488687782804</v>
          </cell>
          <cell r="AB25">
            <v>0.61312961069820127</v>
          </cell>
          <cell r="AC25">
            <v>0.61148359807406738</v>
          </cell>
          <cell r="AD25">
            <v>0.59902710215427379</v>
          </cell>
          <cell r="AE25">
            <v>0.59424334366329723</v>
          </cell>
          <cell r="AF25">
            <v>0.58925248360960802</v>
          </cell>
          <cell r="AG25">
            <v>0.57617013588674815</v>
          </cell>
          <cell r="AH25">
            <v>0.5750600314647677</v>
          </cell>
          <cell r="AI25">
            <v>0.57623781655326101</v>
          </cell>
          <cell r="AJ25">
            <v>0.57624405019472091</v>
          </cell>
          <cell r="AO25">
            <v>0.6238407835782015</v>
          </cell>
          <cell r="AP25">
            <v>0.60209092349120863</v>
          </cell>
          <cell r="AQ25">
            <v>0.55036990398237051</v>
          </cell>
          <cell r="AR25">
            <v>0.5359783908249568</v>
          </cell>
        </row>
        <row r="26">
          <cell r="X26">
            <v>0.27863777089783281</v>
          </cell>
          <cell r="Y26">
            <v>0.27723640615864353</v>
          </cell>
          <cell r="Z26">
            <v>0.25825778889236217</v>
          </cell>
          <cell r="AA26">
            <v>0.26287782805429866</v>
          </cell>
          <cell r="AB26">
            <v>0.25795043240405602</v>
          </cell>
          <cell r="AC26">
            <v>0.26594069207577736</v>
          </cell>
          <cell r="AD26">
            <v>0.27025148845857672</v>
          </cell>
          <cell r="AE26">
            <v>0.26766504956760179</v>
          </cell>
          <cell r="AF26">
            <v>0.26493744453033297</v>
          </cell>
          <cell r="AG26">
            <v>0.26850860099882567</v>
          </cell>
          <cell r="AH26">
            <v>0.26786453589467585</v>
          </cell>
          <cell r="AI26">
            <v>0.27300656635042891</v>
          </cell>
          <cell r="AJ26">
            <v>0.27300951968844656</v>
          </cell>
          <cell r="AO26">
            <v>0.25825778889236217</v>
          </cell>
          <cell r="AP26">
            <v>0.27178045303342308</v>
          </cell>
          <cell r="AQ26">
            <v>0.26318274830788602</v>
          </cell>
          <cell r="AR26">
            <v>0.29796749767524244</v>
          </cell>
        </row>
        <row r="27">
          <cell r="X27">
            <v>0.14891879018814003</v>
          </cell>
          <cell r="Y27">
            <v>0.13253625024361723</v>
          </cell>
          <cell r="Z27">
            <v>0.1148448113745863</v>
          </cell>
          <cell r="AA27">
            <v>0.11035567851756087</v>
          </cell>
          <cell r="AB27">
            <v>0.10755726048051913</v>
          </cell>
          <cell r="AC27">
            <v>0.10658021504961611</v>
          </cell>
          <cell r="AD27">
            <v>0.10482708614501525</v>
          </cell>
          <cell r="AE27">
            <v>0.10425507207409759</v>
          </cell>
          <cell r="AF27">
            <v>0.10406534923225208</v>
          </cell>
          <cell r="AG27">
            <v>0.10470946917952376</v>
          </cell>
          <cell r="AH27">
            <v>0.10596630887181401</v>
          </cell>
          <cell r="AI27">
            <v>0.10604093524775904</v>
          </cell>
          <cell r="AJ27">
            <v>0.10604208135006492</v>
          </cell>
          <cell r="AO27">
            <v>0.1148448113745863</v>
          </cell>
          <cell r="AP27">
            <v>0.10029831017628024</v>
          </cell>
          <cell r="AQ27">
            <v>9.9666808144633579E-2</v>
          </cell>
          <cell r="AR27">
            <v>0.11215219096539115</v>
          </cell>
        </row>
        <row r="28">
          <cell r="AJ28">
            <v>0</v>
          </cell>
        </row>
        <row r="29">
          <cell r="X29">
            <v>3991</v>
          </cell>
          <cell r="Y29">
            <v>9742</v>
          </cell>
          <cell r="Z29">
            <v>17931</v>
          </cell>
          <cell r="AA29">
            <v>25380</v>
          </cell>
          <cell r="AB29">
            <v>33231</v>
          </cell>
          <cell r="AC29">
            <v>40511</v>
          </cell>
          <cell r="AD29">
            <v>49427</v>
          </cell>
          <cell r="AE29">
            <v>58095</v>
          </cell>
          <cell r="AF29">
            <v>66345</v>
          </cell>
          <cell r="AG29">
            <v>74459</v>
          </cell>
          <cell r="AH29">
            <v>81992</v>
          </cell>
          <cell r="AI29">
            <v>89931</v>
          </cell>
          <cell r="AJ29">
            <v>89932</v>
          </cell>
          <cell r="AO29">
            <v>17931</v>
          </cell>
          <cell r="AP29">
            <v>22580</v>
          </cell>
          <cell r="AQ29">
            <v>25835</v>
          </cell>
          <cell r="AR29">
            <v>23586</v>
          </cell>
        </row>
        <row r="30">
          <cell r="X30">
            <v>4853.2119999999995</v>
          </cell>
          <cell r="Y30">
            <v>11562.366</v>
          </cell>
          <cell r="Z30">
            <v>21159.966</v>
          </cell>
          <cell r="AA30">
            <v>30286.936000000002</v>
          </cell>
          <cell r="AB30">
            <v>39605.289000000004</v>
          </cell>
          <cell r="AC30">
            <v>48493.446000000004</v>
          </cell>
          <cell r="AD30">
            <v>57858.985000000001</v>
          </cell>
          <cell r="AE30">
            <v>67010.683000000005</v>
          </cell>
          <cell r="AF30">
            <v>75855.947</v>
          </cell>
          <cell r="AG30">
            <v>83956.759000000005</v>
          </cell>
          <cell r="AH30">
            <v>91421.957000000009</v>
          </cell>
          <cell r="AI30">
            <v>99923.854000000007</v>
          </cell>
          <cell r="AJ30">
            <v>99922.853999999992</v>
          </cell>
          <cell r="AO30">
            <v>20361.554</v>
          </cell>
          <cell r="AP30">
            <v>26556.317999999999</v>
          </cell>
          <cell r="AQ30">
            <v>26658.348999999998</v>
          </cell>
          <cell r="AR30">
            <v>23349.001</v>
          </cell>
        </row>
        <row r="31">
          <cell r="X31">
            <v>0.1790566742190533</v>
          </cell>
          <cell r="Y31">
            <v>0.21284570995244398</v>
          </cell>
          <cell r="Z31">
            <v>0.22901738121885451</v>
          </cell>
          <cell r="AA31">
            <v>0.22293440313671875</v>
          </cell>
          <cell r="AB31">
            <v>0.22244503758071299</v>
          </cell>
          <cell r="AC31">
            <v>0.23217570473337776</v>
          </cell>
          <cell r="AD31">
            <v>0.23068154410244149</v>
          </cell>
          <cell r="AE31">
            <v>0.21933816134958659</v>
          </cell>
          <cell r="AF31">
            <v>0.21995638654408994</v>
          </cell>
          <cell r="AG31">
            <v>0.22259077437708141</v>
          </cell>
          <cell r="AH31">
            <v>0.23098389810229064</v>
          </cell>
          <cell r="AI31">
            <v>0.23489886609057331</v>
          </cell>
          <cell r="AJ31">
            <v>0.23489120917222803</v>
          </cell>
          <cell r="AO31">
            <v>0.23799755166034969</v>
          </cell>
          <cell r="AP31">
            <v>0.24148679045039301</v>
          </cell>
          <cell r="AQ31">
            <v>0.20353848619807627</v>
          </cell>
          <cell r="AR31">
            <v>0.29067624777608259</v>
          </cell>
        </row>
        <row r="32"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8990</v>
          </cell>
          <cell r="Y35">
            <v>21723</v>
          </cell>
          <cell r="Z35">
            <v>42472</v>
          </cell>
          <cell r="AA35">
            <v>61010</v>
          </cell>
          <cell r="AB35">
            <v>82320</v>
          </cell>
          <cell r="AC35">
            <v>106954</v>
          </cell>
          <cell r="AD35">
            <v>127407</v>
          </cell>
          <cell r="AE35">
            <v>148321</v>
          </cell>
          <cell r="AF35">
            <v>166481</v>
          </cell>
          <cell r="AG35">
            <v>183666</v>
          </cell>
          <cell r="AH35">
            <v>200714</v>
          </cell>
          <cell r="AI35">
            <v>225776</v>
          </cell>
          <cell r="AJ35">
            <v>225774</v>
          </cell>
          <cell r="AO35">
            <v>42472</v>
          </cell>
          <cell r="AP35">
            <v>64482</v>
          </cell>
          <cell r="AQ35">
            <v>59527</v>
          </cell>
          <cell r="AR35">
            <v>59295</v>
          </cell>
        </row>
        <row r="36">
          <cell r="AJ36">
            <v>0</v>
          </cell>
        </row>
        <row r="37">
          <cell r="X37">
            <v>3182</v>
          </cell>
          <cell r="Y37">
            <v>7056</v>
          </cell>
          <cell r="Z37">
            <v>11974</v>
          </cell>
          <cell r="AA37">
            <v>17363</v>
          </cell>
          <cell r="AB37">
            <v>22191</v>
          </cell>
          <cell r="AC37">
            <v>27178</v>
          </cell>
          <cell r="AD37">
            <v>31894</v>
          </cell>
          <cell r="AE37">
            <v>36625</v>
          </cell>
          <cell r="AF37">
            <v>41164</v>
          </cell>
          <cell r="AG37">
            <v>44648</v>
          </cell>
          <cell r="AH37">
            <v>48615</v>
          </cell>
          <cell r="AI37">
            <v>53268</v>
          </cell>
          <cell r="AJ37">
            <v>53268</v>
          </cell>
          <cell r="AO37">
            <v>11974</v>
          </cell>
          <cell r="AP37">
            <v>15204</v>
          </cell>
          <cell r="AQ37">
            <v>13986</v>
          </cell>
          <cell r="AR37">
            <v>12104</v>
          </cell>
        </row>
        <row r="38">
          <cell r="X38">
            <v>289</v>
          </cell>
          <cell r="Y38">
            <v>1177</v>
          </cell>
          <cell r="Z38">
            <v>2816</v>
          </cell>
          <cell r="AA38">
            <v>3942</v>
          </cell>
          <cell r="AB38">
            <v>5179</v>
          </cell>
          <cell r="AC38">
            <v>6407</v>
          </cell>
          <cell r="AD38">
            <v>7331</v>
          </cell>
          <cell r="AE38">
            <v>8225</v>
          </cell>
          <cell r="AF38">
            <v>8995</v>
          </cell>
          <cell r="AG38">
            <v>9761</v>
          </cell>
          <cell r="AH38">
            <v>9910</v>
          </cell>
          <cell r="AI38">
            <v>10398</v>
          </cell>
          <cell r="AJ38">
            <v>10120</v>
          </cell>
          <cell r="AO38">
            <v>2816</v>
          </cell>
          <cell r="AP38">
            <v>3591</v>
          </cell>
          <cell r="AQ38">
            <v>2588</v>
          </cell>
          <cell r="AR38">
            <v>1403</v>
          </cell>
        </row>
        <row r="39">
          <cell r="X39">
            <v>12461</v>
          </cell>
          <cell r="Y39">
            <v>29956</v>
          </cell>
          <cell r="Z39">
            <v>57262</v>
          </cell>
          <cell r="AA39">
            <v>82315</v>
          </cell>
          <cell r="AB39">
            <v>109690</v>
          </cell>
          <cell r="AC39">
            <v>140539</v>
          </cell>
          <cell r="AD39">
            <v>166632</v>
          </cell>
          <cell r="AE39">
            <v>193171</v>
          </cell>
          <cell r="AF39">
            <v>216640</v>
          </cell>
          <cell r="AG39">
            <v>238075</v>
          </cell>
          <cell r="AH39">
            <v>259239</v>
          </cell>
          <cell r="AI39">
            <v>289442</v>
          </cell>
          <cell r="AJ39">
            <v>289162</v>
          </cell>
          <cell r="AO39">
            <v>57262</v>
          </cell>
          <cell r="AP39">
            <v>83277</v>
          </cell>
          <cell r="AQ39">
            <v>76101</v>
          </cell>
          <cell r="AR39">
            <v>72802</v>
          </cell>
        </row>
        <row r="41">
          <cell r="X41">
            <v>1170</v>
          </cell>
          <cell r="Y41">
            <v>2845</v>
          </cell>
          <cell r="Z41">
            <v>4957</v>
          </cell>
          <cell r="AA41">
            <v>7262</v>
          </cell>
          <cell r="AB41">
            <v>9336</v>
          </cell>
          <cell r="AC41">
            <v>11820</v>
          </cell>
          <cell r="AD41">
            <v>14389</v>
          </cell>
          <cell r="AE41">
            <v>16497</v>
          </cell>
          <cell r="AF41">
            <v>18508</v>
          </cell>
          <cell r="AG41">
            <v>20807</v>
          </cell>
          <cell r="AH41">
            <v>22645</v>
          </cell>
          <cell r="AI41">
            <v>25237</v>
          </cell>
          <cell r="AJ41">
            <v>25237</v>
          </cell>
          <cell r="AO41">
            <v>4957</v>
          </cell>
          <cell r="AP41">
            <v>6863</v>
          </cell>
          <cell r="AQ41">
            <v>6688</v>
          </cell>
          <cell r="AR41">
            <v>6729</v>
          </cell>
        </row>
        <row r="42">
          <cell r="X42">
            <v>1247</v>
          </cell>
          <cell r="Y42">
            <v>3368</v>
          </cell>
          <cell r="Z42">
            <v>5896</v>
          </cell>
          <cell r="AA42">
            <v>8046</v>
          </cell>
          <cell r="AB42">
            <v>10769</v>
          </cell>
          <cell r="AC42">
            <v>13610</v>
          </cell>
          <cell r="AD42">
            <v>15848</v>
          </cell>
          <cell r="AE42">
            <v>18269</v>
          </cell>
          <cell r="AF42">
            <v>20904</v>
          </cell>
          <cell r="AG42">
            <v>23336</v>
          </cell>
          <cell r="AH42">
            <v>25805</v>
          </cell>
          <cell r="AI42">
            <v>28517</v>
          </cell>
          <cell r="AJ42">
            <v>28517</v>
          </cell>
          <cell r="AO42">
            <v>5896</v>
          </cell>
          <cell r="AP42">
            <v>7714</v>
          </cell>
          <cell r="AQ42">
            <v>7294</v>
          </cell>
          <cell r="AR42">
            <v>7613</v>
          </cell>
        </row>
        <row r="43">
          <cell r="X43">
            <v>346</v>
          </cell>
          <cell r="Y43">
            <v>936</v>
          </cell>
          <cell r="Z43">
            <v>1897</v>
          </cell>
          <cell r="AA43">
            <v>2730</v>
          </cell>
          <cell r="AB43">
            <v>3867</v>
          </cell>
          <cell r="AC43">
            <v>5267</v>
          </cell>
          <cell r="AD43">
            <v>6624</v>
          </cell>
          <cell r="AE43">
            <v>7721</v>
          </cell>
          <cell r="AF43">
            <v>8927</v>
          </cell>
          <cell r="AG43">
            <v>10096</v>
          </cell>
          <cell r="AH43">
            <v>11036</v>
          </cell>
          <cell r="AI43">
            <v>12479</v>
          </cell>
          <cell r="AJ43">
            <v>12479</v>
          </cell>
          <cell r="AO43">
            <v>1897</v>
          </cell>
          <cell r="AP43">
            <v>3370</v>
          </cell>
          <cell r="AQ43">
            <v>3660</v>
          </cell>
          <cell r="AR43">
            <v>3552</v>
          </cell>
        </row>
        <row r="44">
          <cell r="X44">
            <v>2395</v>
          </cell>
          <cell r="Y44">
            <v>5980</v>
          </cell>
          <cell r="Z44">
            <v>13868</v>
          </cell>
          <cell r="AA44">
            <v>20260</v>
          </cell>
          <cell r="AB44">
            <v>26051</v>
          </cell>
          <cell r="AC44">
            <v>31801</v>
          </cell>
          <cell r="AD44">
            <v>36313</v>
          </cell>
          <cell r="AE44">
            <v>40339</v>
          </cell>
          <cell r="AF44">
            <v>44584</v>
          </cell>
          <cell r="AG44">
            <v>48778</v>
          </cell>
          <cell r="AH44">
            <v>52785</v>
          </cell>
          <cell r="AI44">
            <v>57174</v>
          </cell>
          <cell r="AJ44">
            <v>57175</v>
          </cell>
          <cell r="AO44">
            <v>13868</v>
          </cell>
          <cell r="AP44">
            <v>17933</v>
          </cell>
          <cell r="AQ44">
            <v>12783</v>
          </cell>
          <cell r="AR44">
            <v>12590</v>
          </cell>
        </row>
        <row r="45">
          <cell r="X45">
            <v>869</v>
          </cell>
          <cell r="Y45">
            <v>2461</v>
          </cell>
          <cell r="Z45">
            <v>4846</v>
          </cell>
          <cell r="AA45">
            <v>6752</v>
          </cell>
          <cell r="AB45">
            <v>8810</v>
          </cell>
          <cell r="AC45">
            <v>11259</v>
          </cell>
          <cell r="AD45">
            <v>13347</v>
          </cell>
          <cell r="AE45">
            <v>14698</v>
          </cell>
          <cell r="AF45">
            <v>16685</v>
          </cell>
          <cell r="AG45">
            <v>18688</v>
          </cell>
          <cell r="AH45">
            <v>21117</v>
          </cell>
          <cell r="AI45">
            <v>23472</v>
          </cell>
          <cell r="AJ45">
            <v>23471</v>
          </cell>
          <cell r="AO45">
            <v>4846</v>
          </cell>
          <cell r="AP45">
            <v>6413</v>
          </cell>
          <cell r="AQ45">
            <v>5426</v>
          </cell>
          <cell r="AR45">
            <v>6787</v>
          </cell>
        </row>
        <row r="46">
          <cell r="X46">
            <v>113</v>
          </cell>
          <cell r="Y46">
            <v>346</v>
          </cell>
          <cell r="Z46">
            <v>487</v>
          </cell>
          <cell r="AA46">
            <v>92</v>
          </cell>
          <cell r="AB46">
            <v>1028</v>
          </cell>
          <cell r="AC46">
            <v>2415</v>
          </cell>
          <cell r="AD46">
            <v>2524</v>
          </cell>
          <cell r="AE46">
            <v>2609</v>
          </cell>
          <cell r="AF46">
            <v>2676</v>
          </cell>
          <cell r="AG46">
            <v>2740</v>
          </cell>
          <cell r="AH46">
            <v>2844</v>
          </cell>
          <cell r="AI46">
            <v>2896</v>
          </cell>
          <cell r="AJ46">
            <v>2896</v>
          </cell>
          <cell r="AO46">
            <v>487</v>
          </cell>
          <cell r="AP46">
            <v>1928</v>
          </cell>
          <cell r="AQ46">
            <v>261</v>
          </cell>
          <cell r="AR46">
            <v>220</v>
          </cell>
        </row>
        <row r="47"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2279</v>
          </cell>
          <cell r="AI47">
            <v>18694</v>
          </cell>
          <cell r="AJ47">
            <v>18694</v>
          </cell>
          <cell r="AO47">
            <v>0</v>
          </cell>
          <cell r="AP47">
            <v>0</v>
          </cell>
          <cell r="AQ47">
            <v>0</v>
          </cell>
          <cell r="AR47">
            <v>18694</v>
          </cell>
        </row>
        <row r="48">
          <cell r="X48">
            <v>6140</v>
          </cell>
          <cell r="Y48">
            <v>15936</v>
          </cell>
          <cell r="Z48">
            <v>31951</v>
          </cell>
          <cell r="AA48">
            <v>45142</v>
          </cell>
          <cell r="AB48">
            <v>59861</v>
          </cell>
          <cell r="AC48">
            <v>76172</v>
          </cell>
          <cell r="AD48">
            <v>89045</v>
          </cell>
          <cell r="AE48">
            <v>100133</v>
          </cell>
          <cell r="AF48">
            <v>112284</v>
          </cell>
          <cell r="AG48">
            <v>124445</v>
          </cell>
          <cell r="AH48">
            <v>138511</v>
          </cell>
          <cell r="AI48">
            <v>168469</v>
          </cell>
          <cell r="AJ48">
            <v>168469</v>
          </cell>
          <cell r="AO48">
            <v>31951</v>
          </cell>
          <cell r="AP48">
            <v>44221</v>
          </cell>
          <cell r="AQ48">
            <v>36112</v>
          </cell>
          <cell r="AR48">
            <v>56185</v>
          </cell>
        </row>
        <row r="49">
          <cell r="AJ49">
            <v>0</v>
          </cell>
        </row>
        <row r="50"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167</v>
          </cell>
          <cell r="AJ50">
            <v>167</v>
          </cell>
          <cell r="AO50">
            <v>0</v>
          </cell>
          <cell r="AP50">
            <v>0</v>
          </cell>
          <cell r="AQ50">
            <v>0</v>
          </cell>
          <cell r="AR50">
            <v>167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-6951</v>
          </cell>
          <cell r="AD51">
            <v>-6951</v>
          </cell>
          <cell r="AE51">
            <v>-6951</v>
          </cell>
          <cell r="AF51">
            <v>-6951</v>
          </cell>
          <cell r="AG51">
            <v>-6951</v>
          </cell>
          <cell r="AH51">
            <v>-6951</v>
          </cell>
          <cell r="AI51">
            <v>-6951</v>
          </cell>
          <cell r="AO51">
            <v>0</v>
          </cell>
          <cell r="AP51">
            <v>-6951</v>
          </cell>
          <cell r="AQ51">
            <v>0</v>
          </cell>
          <cell r="AR51">
            <v>0</v>
          </cell>
        </row>
        <row r="52">
          <cell r="AJ52">
            <v>0</v>
          </cell>
        </row>
        <row r="53">
          <cell r="X53">
            <v>6321</v>
          </cell>
          <cell r="Y53">
            <v>14020</v>
          </cell>
          <cell r="Z53">
            <v>25311</v>
          </cell>
          <cell r="AA53">
            <v>37173</v>
          </cell>
          <cell r="AB53">
            <v>49829</v>
          </cell>
          <cell r="AC53">
            <v>57416</v>
          </cell>
          <cell r="AD53">
            <v>70636</v>
          </cell>
          <cell r="AE53">
            <v>86087</v>
          </cell>
          <cell r="AF53">
            <v>97405</v>
          </cell>
          <cell r="AG53">
            <v>106679</v>
          </cell>
          <cell r="AH53">
            <v>113777</v>
          </cell>
          <cell r="AI53">
            <v>114189</v>
          </cell>
          <cell r="AJ53">
            <v>113909</v>
          </cell>
          <cell r="AO53">
            <v>25311</v>
          </cell>
          <cell r="AP53">
            <v>32105</v>
          </cell>
          <cell r="AQ53">
            <v>39989</v>
          </cell>
          <cell r="AR53">
            <v>16784</v>
          </cell>
        </row>
        <row r="54">
          <cell r="AJ54">
            <v>0</v>
          </cell>
        </row>
        <row r="55">
          <cell r="X55">
            <v>510</v>
          </cell>
          <cell r="Y55">
            <v>2777</v>
          </cell>
          <cell r="Z55">
            <v>6818</v>
          </cell>
          <cell r="AA55">
            <v>10848</v>
          </cell>
          <cell r="AB55">
            <v>14792</v>
          </cell>
          <cell r="AC55">
            <v>18685</v>
          </cell>
          <cell r="AD55">
            <v>22072</v>
          </cell>
          <cell r="AE55">
            <v>25836</v>
          </cell>
          <cell r="AF55">
            <v>29383</v>
          </cell>
          <cell r="AG55">
            <v>33042</v>
          </cell>
          <cell r="AH55">
            <v>36457</v>
          </cell>
          <cell r="AI55">
            <v>40803</v>
          </cell>
          <cell r="AJ55">
            <v>40803</v>
          </cell>
          <cell r="AO55">
            <v>6818</v>
          </cell>
          <cell r="AP55">
            <v>11867</v>
          </cell>
          <cell r="AQ55">
            <v>10698</v>
          </cell>
          <cell r="AR55">
            <v>11420</v>
          </cell>
        </row>
        <row r="56">
          <cell r="X56">
            <v>2186</v>
          </cell>
          <cell r="Y56">
            <v>4320</v>
          </cell>
          <cell r="Z56">
            <v>7042</v>
          </cell>
          <cell r="AA56">
            <v>9609</v>
          </cell>
          <cell r="AB56">
            <v>13252</v>
          </cell>
          <cell r="AC56">
            <v>15202</v>
          </cell>
          <cell r="AD56">
            <v>18381</v>
          </cell>
          <cell r="AE56">
            <v>22830</v>
          </cell>
          <cell r="AF56">
            <v>25801</v>
          </cell>
          <cell r="AG56">
            <v>27913</v>
          </cell>
          <cell r="AH56">
            <v>29259</v>
          </cell>
          <cell r="AI56">
            <v>27484</v>
          </cell>
          <cell r="AJ56">
            <v>27484</v>
          </cell>
          <cell r="AO56">
            <v>7042</v>
          </cell>
          <cell r="AP56">
            <v>8160</v>
          </cell>
          <cell r="AQ56">
            <v>10599</v>
          </cell>
          <cell r="AR56">
            <v>1683</v>
          </cell>
        </row>
        <row r="57">
          <cell r="AJ57">
            <v>0</v>
          </cell>
        </row>
        <row r="58">
          <cell r="X58">
            <v>3625</v>
          </cell>
          <cell r="Y58">
            <v>6923</v>
          </cell>
          <cell r="Z58">
            <v>11451</v>
          </cell>
          <cell r="AA58">
            <v>16716</v>
          </cell>
          <cell r="AB58">
            <v>21785</v>
          </cell>
          <cell r="AC58">
            <v>23529</v>
          </cell>
          <cell r="AD58">
            <v>30183</v>
          </cell>
          <cell r="AE58">
            <v>37421</v>
          </cell>
          <cell r="AF58">
            <v>42221</v>
          </cell>
          <cell r="AG58">
            <v>45724</v>
          </cell>
          <cell r="AH58">
            <v>48061</v>
          </cell>
          <cell r="AI58">
            <v>45902</v>
          </cell>
          <cell r="AJ58">
            <v>45622</v>
          </cell>
          <cell r="AO58">
            <v>11451</v>
          </cell>
          <cell r="AP58">
            <v>12078</v>
          </cell>
          <cell r="AQ58">
            <v>18692</v>
          </cell>
          <cell r="AR58">
            <v>3681</v>
          </cell>
        </row>
        <row r="59">
          <cell r="AJ59">
            <v>0</v>
          </cell>
        </row>
        <row r="60">
          <cell r="X60">
            <v>0.77013744368771619</v>
          </cell>
          <cell r="Y60">
            <v>0.83580441344396517</v>
          </cell>
          <cell r="Z60">
            <v>0.81608641929281345</v>
          </cell>
          <cell r="AA60">
            <v>0.80283128440648344</v>
          </cell>
          <cell r="AB60">
            <v>0.80446177294526477</v>
          </cell>
          <cell r="AC60">
            <v>0.83407333744751389</v>
          </cell>
          <cell r="AD60">
            <v>0.82900375109426871</v>
          </cell>
          <cell r="AE60">
            <v>0.81391665306324368</v>
          </cell>
          <cell r="AF60">
            <v>0.81607260650731384</v>
          </cell>
          <cell r="AG60">
            <v>0.82292029485628193</v>
          </cell>
          <cell r="AH60">
            <v>0.8340788776135637</v>
          </cell>
          <cell r="AI60">
            <v>0.84727393664227768</v>
          </cell>
          <cell r="AJ60">
            <v>0.84726923306195012</v>
          </cell>
          <cell r="AO60">
            <v>0.82506658973430858</v>
          </cell>
          <cell r="AP60">
            <v>0.85489875939417237</v>
          </cell>
          <cell r="AQ60">
            <v>0.78933836268010182</v>
          </cell>
          <cell r="AR60">
            <v>0.95273463684702453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1601.615</v>
          </cell>
          <cell r="Y69">
            <v>4377.7</v>
          </cell>
          <cell r="Z69">
            <v>8994.0916674999989</v>
          </cell>
          <cell r="AA69">
            <v>13224.186297699998</v>
          </cell>
          <cell r="AB69">
            <v>17630.796834971057</v>
          </cell>
          <cell r="AC69">
            <v>21906.743085507202</v>
          </cell>
          <cell r="AD69">
            <v>25372.644248744702</v>
          </cell>
          <cell r="AE69">
            <v>28752.09866495094</v>
          </cell>
          <cell r="AF69">
            <v>32028.027665488218</v>
          </cell>
          <cell r="AG69">
            <v>35197.092323581237</v>
          </cell>
          <cell r="AH69">
            <v>38102.276989094571</v>
          </cell>
          <cell r="AI69">
            <v>41342.824022339271</v>
          </cell>
          <cell r="AJ69">
            <v>41342.824412928931</v>
          </cell>
          <cell r="AO69">
            <v>8994.0916674999989</v>
          </cell>
          <cell r="AP69">
            <v>12912.651418007203</v>
          </cell>
          <cell r="AQ69">
            <v>10121.284579981018</v>
          </cell>
          <cell r="AR69">
            <v>9314.7963568510568</v>
          </cell>
        </row>
        <row r="70">
          <cell r="X70">
            <v>625.30999999999995</v>
          </cell>
          <cell r="Y70">
            <v>1360.087</v>
          </cell>
          <cell r="Z70">
            <v>2204.3313095238095</v>
          </cell>
          <cell r="AA70">
            <v>3048.5756190476191</v>
          </cell>
          <cell r="AB70">
            <v>3892.8199285714286</v>
          </cell>
          <cell r="AC70">
            <v>4737.0642380952377</v>
          </cell>
          <cell r="AD70">
            <v>5581.3085476190472</v>
          </cell>
          <cell r="AE70">
            <v>6425.5528571428567</v>
          </cell>
          <cell r="AF70">
            <v>7269.7971666666663</v>
          </cell>
          <cell r="AG70">
            <v>8114.0414761904758</v>
          </cell>
          <cell r="AH70">
            <v>8958.2857857142844</v>
          </cell>
          <cell r="AI70">
            <v>9802.5300952380931</v>
          </cell>
          <cell r="AJ70">
            <v>9802.5300000000007</v>
          </cell>
          <cell r="AO70">
            <v>2204.3313095238095</v>
          </cell>
          <cell r="AP70">
            <v>2532.7329285714286</v>
          </cell>
          <cell r="AQ70">
            <v>2532.7329285714286</v>
          </cell>
          <cell r="AR70">
            <v>2532.7329285714286</v>
          </cell>
        </row>
        <row r="71">
          <cell r="X71">
            <v>169.07499999999999</v>
          </cell>
          <cell r="Y71">
            <v>243.21199999999999</v>
          </cell>
          <cell r="Z71">
            <v>2670.5760229761909</v>
          </cell>
          <cell r="AA71">
            <v>3988.2370832523807</v>
          </cell>
          <cell r="AB71">
            <v>4528.3822364575108</v>
          </cell>
          <cell r="AC71">
            <v>5158.1916763975587</v>
          </cell>
          <cell r="AD71">
            <v>5360.0462036362487</v>
          </cell>
          <cell r="AE71">
            <v>5162.3474779062017</v>
          </cell>
          <cell r="AF71">
            <v>5287.1741678451117</v>
          </cell>
          <cell r="AG71">
            <v>5467.8652002282834</v>
          </cell>
          <cell r="AH71">
            <v>5725.4362251911371</v>
          </cell>
          <cell r="AI71">
            <v>6029.6448824226263</v>
          </cell>
          <cell r="AJ71">
            <v>6029.6455870710661</v>
          </cell>
          <cell r="AO71">
            <v>2670.5760229761909</v>
          </cell>
          <cell r="AP71">
            <v>2487.6156534213678</v>
          </cell>
          <cell r="AQ71">
            <v>128.9824914475534</v>
          </cell>
          <cell r="AR71">
            <v>742.47071457751508</v>
          </cell>
        </row>
        <row r="72">
          <cell r="X72">
            <v>2396</v>
          </cell>
          <cell r="Y72">
            <v>5980.9989999999998</v>
          </cell>
          <cell r="Z72">
            <v>13868.999</v>
          </cell>
          <cell r="AA72">
            <v>20260.998999999996</v>
          </cell>
          <cell r="AB72">
            <v>26051.998999999996</v>
          </cell>
          <cell r="AC72">
            <v>31801.998999999996</v>
          </cell>
          <cell r="AD72">
            <v>36313.998999999996</v>
          </cell>
          <cell r="AE72">
            <v>40339.998999999996</v>
          </cell>
          <cell r="AF72">
            <v>44584.998999999996</v>
          </cell>
          <cell r="AG72">
            <v>48778.998999999996</v>
          </cell>
          <cell r="AH72">
            <v>52785.998999999996</v>
          </cell>
          <cell r="AI72">
            <v>57174.998999999989</v>
          </cell>
          <cell r="AJ72">
            <v>57174.999999999993</v>
          </cell>
          <cell r="AO72">
            <v>13868.999</v>
          </cell>
          <cell r="AP72">
            <v>17933</v>
          </cell>
          <cell r="AQ72">
            <v>12783</v>
          </cell>
          <cell r="AR72">
            <v>12590.000000000002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1756.0639082165301</v>
          </cell>
          <cell r="Y77">
            <v>3384.6204765048501</v>
          </cell>
          <cell r="Z77">
            <v>5080.3785746945996</v>
          </cell>
          <cell r="AA77">
            <v>6070.973310498619</v>
          </cell>
          <cell r="AB77">
            <v>7276.8674805949486</v>
          </cell>
          <cell r="AC77">
            <v>10173.108225061389</v>
          </cell>
          <cell r="AD77">
            <v>12560.339562972498</v>
          </cell>
          <cell r="AE77">
            <v>13985.262945078439</v>
          </cell>
          <cell r="AF77">
            <v>16542.934422751048</v>
          </cell>
          <cell r="AG77">
            <v>19620.327479574247</v>
          </cell>
          <cell r="AH77">
            <v>18224.210393310237</v>
          </cell>
          <cell r="AI77">
            <v>22637.663393310238</v>
          </cell>
          <cell r="AJ77">
            <v>22637.663393310242</v>
          </cell>
          <cell r="AO77">
            <v>5080.3785746945996</v>
          </cell>
          <cell r="AP77">
            <v>5092.7296503667903</v>
          </cell>
          <cell r="AQ77">
            <v>6369.8261976896601</v>
          </cell>
          <cell r="AR77">
            <v>6094.7289705591911</v>
          </cell>
        </row>
        <row r="78">
          <cell r="X78">
            <v>7233.9360917834701</v>
          </cell>
          <cell r="Y78">
            <v>18338.37952349515</v>
          </cell>
          <cell r="Z78">
            <v>37391.621425305399</v>
          </cell>
          <cell r="AA78">
            <v>54939.026689501377</v>
          </cell>
          <cell r="AB78">
            <v>75043.132519405044</v>
          </cell>
          <cell r="AC78">
            <v>96780.891774938616</v>
          </cell>
          <cell r="AD78">
            <v>114846.6604370275</v>
          </cell>
          <cell r="AE78">
            <v>134335.73705492157</v>
          </cell>
          <cell r="AF78">
            <v>149938.06557724896</v>
          </cell>
          <cell r="AG78">
            <v>164045.67252042575</v>
          </cell>
          <cell r="AH78">
            <v>182489.78960668977</v>
          </cell>
          <cell r="AI78">
            <v>203138.33660668976</v>
          </cell>
          <cell r="AJ78">
            <v>203136.33660668976</v>
          </cell>
          <cell r="AO78">
            <v>37391.621425305399</v>
          </cell>
          <cell r="AP78">
            <v>59389.270349633211</v>
          </cell>
          <cell r="AQ78">
            <v>53157.173802310339</v>
          </cell>
          <cell r="AR78">
            <v>53200.27102944081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3852.7669999999998</v>
          </cell>
          <cell r="Y81">
            <v>9158.8859999999986</v>
          </cell>
          <cell r="Z81">
            <v>17267.706999999999</v>
          </cell>
          <cell r="AA81">
            <v>24771.985999999997</v>
          </cell>
          <cell r="AB81">
            <v>32599.797999999995</v>
          </cell>
          <cell r="AC81">
            <v>39789.774999999994</v>
          </cell>
          <cell r="AD81">
            <v>46590.657999999996</v>
          </cell>
          <cell r="AE81">
            <v>53134.032999999996</v>
          </cell>
          <cell r="AF81">
            <v>59424.657999999996</v>
          </cell>
          <cell r="AG81">
            <v>65423.933999999994</v>
          </cell>
          <cell r="AH81">
            <v>71155.395999999993</v>
          </cell>
          <cell r="AI81">
            <v>77461.308999999994</v>
          </cell>
          <cell r="AJ81">
            <v>77461.308999999994</v>
          </cell>
          <cell r="AO81">
            <v>17267.706999999999</v>
          </cell>
          <cell r="AP81">
            <v>22522.067999999999</v>
          </cell>
          <cell r="AQ81">
            <v>19634.883000000002</v>
          </cell>
          <cell r="AR81">
            <v>18036.651000000002</v>
          </cell>
        </row>
        <row r="82">
          <cell r="X82">
            <v>2893.7669999999998</v>
          </cell>
          <cell r="Y82">
            <v>7290.8859999999986</v>
          </cell>
          <cell r="Z82">
            <v>14413.706999999999</v>
          </cell>
          <cell r="AA82">
            <v>20986.985999999997</v>
          </cell>
          <cell r="AB82">
            <v>27822.797999999995</v>
          </cell>
          <cell r="AC82">
            <v>34090.774999999994</v>
          </cell>
          <cell r="AD82">
            <v>39940.657999999996</v>
          </cell>
          <cell r="AE82">
            <v>45527.032999999996</v>
          </cell>
          <cell r="AF82">
            <v>50904.657999999996</v>
          </cell>
          <cell r="AG82">
            <v>56072.933999999994</v>
          </cell>
          <cell r="AH82">
            <v>61125.395999999993</v>
          </cell>
          <cell r="AI82">
            <v>66357.308999999994</v>
          </cell>
          <cell r="AJ82">
            <v>66356.308999999994</v>
          </cell>
          <cell r="AO82">
            <v>14413.706999999999</v>
          </cell>
          <cell r="AP82">
            <v>19677.067999999999</v>
          </cell>
          <cell r="AQ82">
            <v>16813.883000000002</v>
          </cell>
          <cell r="AR82">
            <v>15452.651000000002</v>
          </cell>
        </row>
        <row r="83">
          <cell r="X83">
            <v>3991.1280000000002</v>
          </cell>
          <cell r="Y83">
            <v>9741.9230000000007</v>
          </cell>
          <cell r="Z83">
            <v>17931.260000000002</v>
          </cell>
          <cell r="AA83">
            <v>25380.178</v>
          </cell>
          <cell r="AB83">
            <v>33230.853999999999</v>
          </cell>
          <cell r="AC83">
            <v>40511.144</v>
          </cell>
          <cell r="AD83">
            <v>48306.658000000003</v>
          </cell>
          <cell r="AE83">
            <v>55883.294000000002</v>
          </cell>
          <cell r="AF83">
            <v>63119.987000000001</v>
          </cell>
          <cell r="AG83">
            <v>70327.091</v>
          </cell>
          <cell r="AH83">
            <v>76976.899000000005</v>
          </cell>
          <cell r="AI83">
            <v>84029.60100000001</v>
          </cell>
          <cell r="AJ83">
            <v>84029.600999999995</v>
          </cell>
          <cell r="AO83">
            <v>17931.260000000002</v>
          </cell>
          <cell r="AP83">
            <v>22579.884000000002</v>
          </cell>
          <cell r="AQ83">
            <v>22608.843000000001</v>
          </cell>
          <cell r="AR83">
            <v>20909.614000000001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3852.7669999999998</v>
          </cell>
          <cell r="Y86">
            <v>9158.8859999999986</v>
          </cell>
          <cell r="Z86">
            <v>17267.706999999999</v>
          </cell>
          <cell r="AA86">
            <v>24771.985999999997</v>
          </cell>
          <cell r="AB86">
            <v>32599.797999999995</v>
          </cell>
          <cell r="AC86">
            <v>39789.774999999994</v>
          </cell>
          <cell r="AD86">
            <v>46590.657999999996</v>
          </cell>
          <cell r="AE86">
            <v>53134.032999999996</v>
          </cell>
          <cell r="AF86">
            <v>59424.657999999996</v>
          </cell>
          <cell r="AG86">
            <v>65423.933999999994</v>
          </cell>
          <cell r="AH86">
            <v>71155.395999999993</v>
          </cell>
          <cell r="AI86">
            <v>77461.308999999994</v>
          </cell>
          <cell r="AJ86">
            <v>77461.308999999994</v>
          </cell>
          <cell r="AO86">
            <v>17267.706999999999</v>
          </cell>
          <cell r="AP86">
            <v>22522.067999999999</v>
          </cell>
          <cell r="AQ86">
            <v>19634.883000000002</v>
          </cell>
          <cell r="AR86">
            <v>18036.651000000002</v>
          </cell>
        </row>
        <row r="87">
          <cell r="X87">
            <v>1.1299999999999999</v>
          </cell>
          <cell r="Y87">
            <v>1.1299999999999999</v>
          </cell>
          <cell r="Z87">
            <v>1.1299999999999999</v>
          </cell>
          <cell r="AA87">
            <v>1.1299999999999999</v>
          </cell>
          <cell r="AB87">
            <v>1.1299999999999999</v>
          </cell>
          <cell r="AC87">
            <v>1.1299999999999999</v>
          </cell>
          <cell r="AD87">
            <v>1.1299999999999999</v>
          </cell>
          <cell r="AE87">
            <v>1.1299999999999999</v>
          </cell>
          <cell r="AF87">
            <v>1.1299999999999999</v>
          </cell>
          <cell r="AG87">
            <v>1.1299999999999999</v>
          </cell>
          <cell r="AH87">
            <v>1.1299999999999999</v>
          </cell>
          <cell r="AI87">
            <v>1.1299999999999999</v>
          </cell>
          <cell r="AJ87">
            <v>1.1299999999999999</v>
          </cell>
          <cell r="AO87">
            <v>1.1299999999999999</v>
          </cell>
          <cell r="AP87">
            <v>1.1299999999999999</v>
          </cell>
          <cell r="AQ87">
            <v>1.1299999999999999</v>
          </cell>
          <cell r="AR87">
            <v>1.1299999999999999</v>
          </cell>
        </row>
        <row r="88">
          <cell r="AJ88">
            <v>0</v>
          </cell>
        </row>
        <row r="89">
          <cell r="X89">
            <v>4353.6267099999995</v>
          </cell>
          <cell r="Y89">
            <v>10349.541179999998</v>
          </cell>
          <cell r="Z89">
            <v>19512.508909999997</v>
          </cell>
          <cell r="AA89">
            <v>27992.344179999993</v>
          </cell>
          <cell r="AB89">
            <v>36837.771739999989</v>
          </cell>
          <cell r="AC89">
            <v>44962.445749999992</v>
          </cell>
          <cell r="AD89">
            <v>52647.443539999993</v>
          </cell>
          <cell r="AE89">
            <v>60041.457289999991</v>
          </cell>
          <cell r="AF89">
            <v>67149.863539999991</v>
          </cell>
          <cell r="AG89">
            <v>73929.04541999998</v>
          </cell>
          <cell r="AH89">
            <v>80405.597479999982</v>
          </cell>
          <cell r="AI89">
            <v>87531.27916999998</v>
          </cell>
          <cell r="AJ89">
            <v>87531.27916999998</v>
          </cell>
          <cell r="AO89">
            <v>19512.508909999997</v>
          </cell>
          <cell r="AP89">
            <v>25449.936839999998</v>
          </cell>
          <cell r="AQ89">
            <v>22187.41779</v>
          </cell>
          <cell r="AR89">
            <v>20381.41563</v>
          </cell>
        </row>
        <row r="90">
          <cell r="AJ90">
            <v>0</v>
          </cell>
        </row>
        <row r="91">
          <cell r="X91">
            <v>3991.1280000000002</v>
          </cell>
          <cell r="Y91">
            <v>9741.9230000000007</v>
          </cell>
          <cell r="Z91">
            <v>17931.260000000002</v>
          </cell>
          <cell r="AA91">
            <v>25380.178</v>
          </cell>
          <cell r="AB91">
            <v>33230.853999999999</v>
          </cell>
          <cell r="AC91">
            <v>40511.144</v>
          </cell>
          <cell r="AD91">
            <v>48306.658000000003</v>
          </cell>
          <cell r="AE91">
            <v>55883.294000000002</v>
          </cell>
          <cell r="AF91">
            <v>63119.987000000001</v>
          </cell>
          <cell r="AG91">
            <v>70327.091</v>
          </cell>
          <cell r="AH91">
            <v>76976.899000000005</v>
          </cell>
          <cell r="AI91">
            <v>84029.60100000001</v>
          </cell>
          <cell r="AJ91">
            <v>84029.600999999995</v>
          </cell>
          <cell r="AO91">
            <v>17931.260000000002</v>
          </cell>
          <cell r="AP91">
            <v>22579.884000000002</v>
          </cell>
          <cell r="AQ91">
            <v>22608.843000000001</v>
          </cell>
          <cell r="AR91">
            <v>20909.614000000001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AJ96">
            <v>2998.6320000000001</v>
          </cell>
        </row>
        <row r="97">
          <cell r="X97">
            <v>126.071</v>
          </cell>
          <cell r="Y97">
            <v>267.79200000000003</v>
          </cell>
          <cell r="Z97">
            <v>393.55400000000003</v>
          </cell>
          <cell r="AA97">
            <v>520.36200000000008</v>
          </cell>
          <cell r="AB97">
            <v>682.61500000000001</v>
          </cell>
          <cell r="AC97">
            <v>797.87200000000007</v>
          </cell>
          <cell r="AD97">
            <v>906.89600000000007</v>
          </cell>
          <cell r="AE97">
            <v>1147.9550000000002</v>
          </cell>
          <cell r="AF97">
            <v>1450.2210000000002</v>
          </cell>
          <cell r="AG97">
            <v>1599.7950000000003</v>
          </cell>
          <cell r="AH97">
            <v>1704.8210000000004</v>
          </cell>
          <cell r="AI97">
            <v>1988.2220000000004</v>
          </cell>
          <cell r="AJ97">
            <v>1988.222</v>
          </cell>
          <cell r="AO97">
            <v>393.55400000000003</v>
          </cell>
          <cell r="AP97">
            <v>404.31799999999998</v>
          </cell>
          <cell r="AQ97">
            <v>652.34899999999993</v>
          </cell>
          <cell r="AR97">
            <v>538.00099999999998</v>
          </cell>
        </row>
        <row r="98">
          <cell r="AJ98">
            <v>0</v>
          </cell>
        </row>
        <row r="99">
          <cell r="X99">
            <v>234</v>
          </cell>
          <cell r="Y99">
            <v>468</v>
          </cell>
          <cell r="Z99">
            <v>774</v>
          </cell>
          <cell r="AA99">
            <v>1068</v>
          </cell>
          <cell r="AB99">
            <v>1392</v>
          </cell>
          <cell r="AC99">
            <v>1674</v>
          </cell>
          <cell r="AD99">
            <v>1890</v>
          </cell>
          <cell r="AE99">
            <v>2190</v>
          </cell>
          <cell r="AF99">
            <v>2268</v>
          </cell>
          <cell r="AG99">
            <v>2340</v>
          </cell>
          <cell r="AH99">
            <v>2418</v>
          </cell>
          <cell r="AI99">
            <v>2496</v>
          </cell>
          <cell r="AJ99">
            <v>2496</v>
          </cell>
          <cell r="AO99">
            <v>774</v>
          </cell>
          <cell r="AP99">
            <v>900</v>
          </cell>
          <cell r="AQ99">
            <v>594</v>
          </cell>
          <cell r="AR99">
            <v>228</v>
          </cell>
        </row>
        <row r="100">
          <cell r="X100">
            <v>344.47619047619048</v>
          </cell>
          <cell r="Y100">
            <v>551.23809523809518</v>
          </cell>
          <cell r="Z100">
            <v>826.95238095238096</v>
          </cell>
          <cell r="AA100">
            <v>1077.2380952380952</v>
          </cell>
          <cell r="AB100">
            <v>1401.5238095238094</v>
          </cell>
          <cell r="AC100">
            <v>1722.4761904761904</v>
          </cell>
          <cell r="AD100">
            <v>2075.333333333333</v>
          </cell>
          <cell r="AE100">
            <v>2390.7619047619046</v>
          </cell>
          <cell r="AF100">
            <v>2653.8095238095239</v>
          </cell>
          <cell r="AG100">
            <v>2748.4761904761904</v>
          </cell>
          <cell r="AH100">
            <v>2813.238095238095</v>
          </cell>
          <cell r="AI100">
            <v>2893.2530952380948</v>
          </cell>
          <cell r="AJ100">
            <v>2893.2530952380953</v>
          </cell>
          <cell r="AO100">
            <v>826.95238095238096</v>
          </cell>
          <cell r="AP100">
            <v>895.52380952380952</v>
          </cell>
          <cell r="AQ100">
            <v>931.33333333333326</v>
          </cell>
          <cell r="AR100">
            <v>239.44357142857143</v>
          </cell>
        </row>
        <row r="101">
          <cell r="AJ101">
            <v>0</v>
          </cell>
        </row>
        <row r="102"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1120.9649999999999</v>
          </cell>
          <cell r="AE102">
            <v>2212.2929999999997</v>
          </cell>
          <cell r="AF102">
            <v>3225.8129999999996</v>
          </cell>
          <cell r="AG102">
            <v>4132.4799999999996</v>
          </cell>
          <cell r="AH102">
            <v>5015.8129999999992</v>
          </cell>
          <cell r="AI102">
            <v>5902.48</v>
          </cell>
          <cell r="AJ102">
            <v>5902.48</v>
          </cell>
          <cell r="AO102">
            <v>0</v>
          </cell>
          <cell r="AP102">
            <v>0</v>
          </cell>
          <cell r="AQ102">
            <v>3225.8129999999996</v>
          </cell>
          <cell r="AR102">
            <v>2676.6669999999999</v>
          </cell>
        </row>
        <row r="103"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J105">
            <v>0</v>
          </cell>
        </row>
        <row r="106"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y Definitions"/>
      <sheetName val="ROTC - Calculation"/>
      <sheetName val="ROTC Capital"/>
      <sheetName val="Cumulative Investment"/>
      <sheetName val="Capex Summary"/>
      <sheetName val="Hybrid Summary"/>
      <sheetName val="Hybrid Summary (OLD)"/>
      <sheetName val="Price Assumption"/>
      <sheetName val="Gas Price Summary as of 2-23-07"/>
      <sheetName val="EBITDA History"/>
      <sheetName val="2005 DP &amp; DH EBITDA"/>
      <sheetName val="EBITDA Projection"/>
      <sheetName val="Transaction Multiples"/>
      <sheetName val="Financing Needs"/>
      <sheetName val="Financing Plan"/>
      <sheetName val="Asset Sale Assumps in Model"/>
      <sheetName val="LTD Maturities"/>
      <sheetName val="Moody's 41% Pasted"/>
      <sheetName val="Moody's 50% Pasted"/>
      <sheetName val="Moody's 53% Pasted"/>
      <sheetName val="Moody's 53% Tables"/>
      <sheetName val="Moody's 50% Tables"/>
      <sheetName val="Moody's 41% Tables"/>
      <sheetName val="S&amp;P 45% Pasted"/>
      <sheetName val="S&amp;P 50% Pasted"/>
      <sheetName val="S&amp;P 53% Pasted"/>
      <sheetName val="S&amp;P 45% Tables"/>
      <sheetName val="S&amp;P 50% Tables"/>
      <sheetName val="S&amp;P 53%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PriceDate</v>
          </cell>
          <cell r="B1" t="str">
            <v>PRICESET</v>
          </cell>
          <cell r="C1" t="str">
            <v>MARKET</v>
          </cell>
          <cell r="D1" t="str">
            <v>Component</v>
          </cell>
          <cell r="E1" t="str">
            <v>Del_Month</v>
          </cell>
          <cell r="F1" t="str">
            <v>Price</v>
          </cell>
        </row>
        <row r="2">
          <cell r="A2" t="str">
            <v>23-Feb-07</v>
          </cell>
          <cell r="B2" t="str">
            <v>BASIS</v>
          </cell>
          <cell r="C2" t="str">
            <v>IFERC</v>
          </cell>
          <cell r="D2" t="str">
            <v>CNGSTH</v>
          </cell>
          <cell r="E2">
            <v>39142</v>
          </cell>
          <cell r="F2">
            <v>0.38499999046325684</v>
          </cell>
        </row>
        <row r="3">
          <cell r="A3" t="str">
            <v>23-Feb-07</v>
          </cell>
          <cell r="B3" t="str">
            <v>BASIS</v>
          </cell>
          <cell r="C3" t="str">
            <v>IFERC</v>
          </cell>
          <cell r="D3" t="str">
            <v>CNGSTH</v>
          </cell>
          <cell r="E3">
            <v>39173</v>
          </cell>
          <cell r="F3">
            <v>0.35199999809265137</v>
          </cell>
        </row>
        <row r="4">
          <cell r="A4" t="str">
            <v>23-Feb-07</v>
          </cell>
          <cell r="B4" t="str">
            <v>BASIS</v>
          </cell>
          <cell r="C4" t="str">
            <v>IFERC</v>
          </cell>
          <cell r="D4" t="str">
            <v>CNGSTH</v>
          </cell>
          <cell r="E4">
            <v>39203</v>
          </cell>
          <cell r="F4">
            <v>0.32640001177787781</v>
          </cell>
        </row>
        <row r="5">
          <cell r="A5" t="str">
            <v>23-Feb-07</v>
          </cell>
          <cell r="B5" t="str">
            <v>BASIS</v>
          </cell>
          <cell r="C5" t="str">
            <v>IFERC</v>
          </cell>
          <cell r="D5" t="str">
            <v>CNGSTH</v>
          </cell>
          <cell r="E5">
            <v>39234</v>
          </cell>
          <cell r="F5">
            <v>0.30399999022483826</v>
          </cell>
        </row>
        <row r="6">
          <cell r="A6" t="str">
            <v>23-Feb-07</v>
          </cell>
          <cell r="B6" t="str">
            <v>BASIS</v>
          </cell>
          <cell r="C6" t="str">
            <v>IFERC</v>
          </cell>
          <cell r="D6" t="str">
            <v>CNGSTH</v>
          </cell>
          <cell r="E6">
            <v>39264</v>
          </cell>
          <cell r="F6">
            <v>0.31999999284744263</v>
          </cell>
        </row>
        <row r="7">
          <cell r="A7" t="str">
            <v>23-Feb-07</v>
          </cell>
          <cell r="B7" t="str">
            <v>BASIS</v>
          </cell>
          <cell r="C7" t="str">
            <v>IFERC</v>
          </cell>
          <cell r="D7" t="str">
            <v>CNGSTH</v>
          </cell>
          <cell r="E7">
            <v>39295</v>
          </cell>
          <cell r="F7">
            <v>0.31999999284744263</v>
          </cell>
        </row>
        <row r="8">
          <cell r="A8" t="str">
            <v>23-Feb-07</v>
          </cell>
          <cell r="B8" t="str">
            <v>BASIS</v>
          </cell>
          <cell r="C8" t="str">
            <v>IFERC</v>
          </cell>
          <cell r="D8" t="str">
            <v>CNGSTH</v>
          </cell>
          <cell r="E8">
            <v>39326</v>
          </cell>
          <cell r="F8">
            <v>0.29760000109672546</v>
          </cell>
        </row>
        <row r="9">
          <cell r="A9" t="str">
            <v>23-Feb-07</v>
          </cell>
          <cell r="B9" t="str">
            <v>BASIS</v>
          </cell>
          <cell r="C9" t="str">
            <v>IFERC</v>
          </cell>
          <cell r="D9" t="str">
            <v>CNGSTH</v>
          </cell>
          <cell r="E9">
            <v>39356</v>
          </cell>
          <cell r="F9">
            <v>0.31999999284744263</v>
          </cell>
        </row>
        <row r="10">
          <cell r="A10" t="str">
            <v>23-Feb-07</v>
          </cell>
          <cell r="B10" t="str">
            <v>BASIS</v>
          </cell>
          <cell r="C10" t="str">
            <v>IFERC</v>
          </cell>
          <cell r="D10" t="str">
            <v>CNGSTH</v>
          </cell>
          <cell r="E10">
            <v>39387</v>
          </cell>
          <cell r="F10">
            <v>0.33480000495910645</v>
          </cell>
        </row>
        <row r="11">
          <cell r="A11" t="str">
            <v>23-Feb-07</v>
          </cell>
          <cell r="B11" t="str">
            <v>BASIS</v>
          </cell>
          <cell r="C11" t="str">
            <v>IFERC</v>
          </cell>
          <cell r="D11" t="str">
            <v>CNGSTH</v>
          </cell>
          <cell r="E11">
            <v>39417</v>
          </cell>
          <cell r="F11">
            <v>0.39989998936653137</v>
          </cell>
        </row>
        <row r="12">
          <cell r="A12" t="str">
            <v>23-Feb-07</v>
          </cell>
          <cell r="B12" t="str">
            <v>BASIS</v>
          </cell>
          <cell r="C12" t="str">
            <v>IFERC</v>
          </cell>
          <cell r="D12" t="str">
            <v>CNGSTH</v>
          </cell>
          <cell r="E12">
            <v>39448</v>
          </cell>
          <cell r="F12">
            <v>0.52544999122619629</v>
          </cell>
        </row>
        <row r="13">
          <cell r="A13" t="str">
            <v>23-Feb-07</v>
          </cell>
          <cell r="B13" t="str">
            <v>BASIS</v>
          </cell>
          <cell r="C13" t="str">
            <v>IFERC</v>
          </cell>
          <cell r="D13" t="str">
            <v>CNGSTH</v>
          </cell>
          <cell r="E13">
            <v>39479</v>
          </cell>
          <cell r="F13">
            <v>0.52544999122619629</v>
          </cell>
        </row>
        <row r="14">
          <cell r="A14" t="str">
            <v>23-Feb-07</v>
          </cell>
          <cell r="B14" t="str">
            <v>BASIS</v>
          </cell>
          <cell r="C14" t="str">
            <v>IFERC</v>
          </cell>
          <cell r="D14" t="str">
            <v>CNGSTH</v>
          </cell>
          <cell r="E14">
            <v>39508</v>
          </cell>
          <cell r="F14">
            <v>0.53939998149871826</v>
          </cell>
        </row>
        <row r="15">
          <cell r="A15" t="str">
            <v>23-Feb-07</v>
          </cell>
          <cell r="B15" t="str">
            <v>BASIS</v>
          </cell>
          <cell r="C15" t="str">
            <v>IFERC</v>
          </cell>
          <cell r="D15" t="str">
            <v>CNGSTH</v>
          </cell>
          <cell r="E15">
            <v>39539</v>
          </cell>
          <cell r="F15">
            <v>0.35199999809265137</v>
          </cell>
        </row>
        <row r="16">
          <cell r="A16" t="str">
            <v>23-Feb-07</v>
          </cell>
          <cell r="B16" t="str">
            <v>BASIS</v>
          </cell>
          <cell r="C16" t="str">
            <v>IFERC</v>
          </cell>
          <cell r="D16" t="str">
            <v>CNGSTH</v>
          </cell>
          <cell r="E16">
            <v>39569</v>
          </cell>
          <cell r="F16">
            <v>0.32640001177787781</v>
          </cell>
        </row>
        <row r="17">
          <cell r="A17" t="str">
            <v>23-Feb-07</v>
          </cell>
          <cell r="B17" t="str">
            <v>BASIS</v>
          </cell>
          <cell r="C17" t="str">
            <v>IFERC</v>
          </cell>
          <cell r="D17" t="str">
            <v>CNGSTH</v>
          </cell>
          <cell r="E17">
            <v>39600</v>
          </cell>
          <cell r="F17">
            <v>0.30399999022483826</v>
          </cell>
        </row>
        <row r="18">
          <cell r="A18" t="str">
            <v>23-Feb-07</v>
          </cell>
          <cell r="B18" t="str">
            <v>BASIS</v>
          </cell>
          <cell r="C18" t="str">
            <v>IFERC</v>
          </cell>
          <cell r="D18" t="str">
            <v>CNGSTH</v>
          </cell>
          <cell r="E18">
            <v>39630</v>
          </cell>
          <cell r="F18">
            <v>0.31999999284744263</v>
          </cell>
        </row>
        <row r="19">
          <cell r="A19" t="str">
            <v>23-Feb-07</v>
          </cell>
          <cell r="B19" t="str">
            <v>BASIS</v>
          </cell>
          <cell r="C19" t="str">
            <v>IFERC</v>
          </cell>
          <cell r="D19" t="str">
            <v>CNGSTH</v>
          </cell>
          <cell r="E19">
            <v>39661</v>
          </cell>
          <cell r="F19">
            <v>0.31999999284744263</v>
          </cell>
        </row>
        <row r="20">
          <cell r="A20" t="str">
            <v>23-Feb-07</v>
          </cell>
          <cell r="B20" t="str">
            <v>BASIS</v>
          </cell>
          <cell r="C20" t="str">
            <v>IFERC</v>
          </cell>
          <cell r="D20" t="str">
            <v>CNGSTH</v>
          </cell>
          <cell r="E20">
            <v>39692</v>
          </cell>
          <cell r="F20">
            <v>0.29760000109672546</v>
          </cell>
        </row>
        <row r="21">
          <cell r="A21" t="str">
            <v>23-Feb-07</v>
          </cell>
          <cell r="B21" t="str">
            <v>BASIS</v>
          </cell>
          <cell r="C21" t="str">
            <v>IFERC</v>
          </cell>
          <cell r="D21" t="str">
            <v>CNGSTH</v>
          </cell>
          <cell r="E21">
            <v>39722</v>
          </cell>
          <cell r="F21">
            <v>0.31999999284744263</v>
          </cell>
        </row>
        <row r="22">
          <cell r="A22" t="str">
            <v>23-Feb-07</v>
          </cell>
          <cell r="B22" t="str">
            <v>BASIS</v>
          </cell>
          <cell r="C22" t="str">
            <v>IFERC</v>
          </cell>
          <cell r="D22" t="str">
            <v>CNGSTH</v>
          </cell>
          <cell r="E22">
            <v>39753</v>
          </cell>
          <cell r="F22">
            <v>0.32039999961853027</v>
          </cell>
        </row>
        <row r="23">
          <cell r="A23" t="str">
            <v>23-Feb-07</v>
          </cell>
          <cell r="B23" t="str">
            <v>BASIS</v>
          </cell>
          <cell r="C23" t="str">
            <v>IFERC</v>
          </cell>
          <cell r="D23" t="str">
            <v>CNGSTH</v>
          </cell>
          <cell r="E23">
            <v>39783</v>
          </cell>
          <cell r="F23">
            <v>0.38269999623298645</v>
          </cell>
        </row>
        <row r="24">
          <cell r="A24" t="str">
            <v>23-Feb-07</v>
          </cell>
          <cell r="B24" t="str">
            <v>BASIS</v>
          </cell>
          <cell r="C24" t="str">
            <v>IFERC</v>
          </cell>
          <cell r="D24" t="str">
            <v>CNGSTH</v>
          </cell>
          <cell r="E24">
            <v>39814</v>
          </cell>
          <cell r="F24">
            <v>0.5028499960899353</v>
          </cell>
        </row>
        <row r="25">
          <cell r="A25" t="str">
            <v>23-Feb-07</v>
          </cell>
          <cell r="B25" t="str">
            <v>BASIS</v>
          </cell>
          <cell r="C25" t="str">
            <v>IFERC</v>
          </cell>
          <cell r="D25" t="str">
            <v>CNGSTH</v>
          </cell>
          <cell r="E25">
            <v>39845</v>
          </cell>
          <cell r="F25">
            <v>0.5028499960899353</v>
          </cell>
        </row>
        <row r="26">
          <cell r="A26" t="str">
            <v>23-Feb-07</v>
          </cell>
          <cell r="B26" t="str">
            <v>BASIS</v>
          </cell>
          <cell r="C26" t="str">
            <v>IFERC</v>
          </cell>
          <cell r="D26" t="str">
            <v>CNGSTH</v>
          </cell>
          <cell r="E26">
            <v>39873</v>
          </cell>
          <cell r="F26">
            <v>0.52896153926849365</v>
          </cell>
        </row>
        <row r="27">
          <cell r="A27" t="str">
            <v>23-Feb-07</v>
          </cell>
          <cell r="B27" t="str">
            <v>BASIS</v>
          </cell>
          <cell r="C27" t="str">
            <v>IFERC</v>
          </cell>
          <cell r="D27" t="str">
            <v>CNGSTH</v>
          </cell>
          <cell r="E27">
            <v>39904</v>
          </cell>
          <cell r="F27">
            <v>0.34171155095100403</v>
          </cell>
        </row>
        <row r="28">
          <cell r="A28" t="str">
            <v>23-Feb-07</v>
          </cell>
          <cell r="B28" t="str">
            <v>BASIS</v>
          </cell>
          <cell r="C28" t="str">
            <v>IFERC</v>
          </cell>
          <cell r="D28" t="str">
            <v>CNGSTH</v>
          </cell>
          <cell r="E28">
            <v>39934</v>
          </cell>
          <cell r="F28">
            <v>0.31808462738990784</v>
          </cell>
        </row>
        <row r="29">
          <cell r="A29" t="str">
            <v>23-Feb-07</v>
          </cell>
          <cell r="B29" t="str">
            <v>BASIS</v>
          </cell>
          <cell r="C29" t="str">
            <v>IFERC</v>
          </cell>
          <cell r="D29" t="str">
            <v>CNGSTH</v>
          </cell>
          <cell r="E29">
            <v>39965</v>
          </cell>
          <cell r="F29">
            <v>0.28964999318122864</v>
          </cell>
        </row>
        <row r="30">
          <cell r="A30" t="str">
            <v>23-Feb-07</v>
          </cell>
          <cell r="B30" t="str">
            <v>BASIS</v>
          </cell>
          <cell r="C30" t="str">
            <v>IFERC</v>
          </cell>
          <cell r="D30" t="str">
            <v>CNGSTH</v>
          </cell>
          <cell r="E30">
            <v>39995</v>
          </cell>
          <cell r="F30">
            <v>0.30244231224060059</v>
          </cell>
        </row>
        <row r="31">
          <cell r="A31" t="str">
            <v>23-Feb-07</v>
          </cell>
          <cell r="B31" t="str">
            <v>BASIS</v>
          </cell>
          <cell r="C31" t="str">
            <v>IFERC</v>
          </cell>
          <cell r="D31" t="str">
            <v>CNGSTH</v>
          </cell>
          <cell r="E31">
            <v>40026</v>
          </cell>
          <cell r="F31">
            <v>0.29725000262260437</v>
          </cell>
        </row>
        <row r="32">
          <cell r="A32" t="str">
            <v>23-Feb-07</v>
          </cell>
          <cell r="B32" t="str">
            <v>BASIS</v>
          </cell>
          <cell r="C32" t="str">
            <v>IFERC</v>
          </cell>
          <cell r="D32" t="str">
            <v>CNGSTH</v>
          </cell>
          <cell r="E32">
            <v>40057</v>
          </cell>
          <cell r="F32">
            <v>0.27259808778762817</v>
          </cell>
        </row>
        <row r="33">
          <cell r="A33" t="str">
            <v>23-Feb-07</v>
          </cell>
          <cell r="B33" t="str">
            <v>BASIS</v>
          </cell>
          <cell r="C33" t="str">
            <v>IFERC</v>
          </cell>
          <cell r="D33" t="str">
            <v>CNGSTH</v>
          </cell>
          <cell r="E33">
            <v>40087</v>
          </cell>
          <cell r="F33">
            <v>0.30011537671089172</v>
          </cell>
        </row>
        <row r="34">
          <cell r="A34" t="str">
            <v>23-Feb-07</v>
          </cell>
          <cell r="B34" t="str">
            <v>BASIS</v>
          </cell>
          <cell r="C34" t="str">
            <v>IFERC</v>
          </cell>
          <cell r="D34" t="str">
            <v>CNGSTH</v>
          </cell>
          <cell r="E34">
            <v>40118</v>
          </cell>
          <cell r="F34">
            <v>0.31748461723327637</v>
          </cell>
        </row>
        <row r="35">
          <cell r="A35" t="str">
            <v>23-Feb-07</v>
          </cell>
          <cell r="B35" t="str">
            <v>BASIS</v>
          </cell>
          <cell r="C35" t="str">
            <v>IFERC</v>
          </cell>
          <cell r="D35" t="str">
            <v>CNGSTH</v>
          </cell>
          <cell r="E35">
            <v>40148</v>
          </cell>
          <cell r="F35">
            <v>0.35908845067024231</v>
          </cell>
        </row>
        <row r="36">
          <cell r="A36" t="str">
            <v>23-Feb-07</v>
          </cell>
          <cell r="B36" t="str">
            <v>BASIS</v>
          </cell>
          <cell r="C36" t="str">
            <v>IFERC</v>
          </cell>
          <cell r="D36" t="str">
            <v>CNGSTH</v>
          </cell>
          <cell r="E36">
            <v>40179</v>
          </cell>
          <cell r="F36">
            <v>0.46093571186065674</v>
          </cell>
        </row>
        <row r="37">
          <cell r="A37" t="str">
            <v>23-Feb-07</v>
          </cell>
          <cell r="B37" t="str">
            <v>BASIS</v>
          </cell>
          <cell r="C37" t="str">
            <v>IFERC</v>
          </cell>
          <cell r="D37" t="str">
            <v>CNGSTH</v>
          </cell>
          <cell r="E37">
            <v>40210</v>
          </cell>
          <cell r="F37">
            <v>0.47374999523162842</v>
          </cell>
        </row>
        <row r="38">
          <cell r="A38" t="str">
            <v>23-Feb-07</v>
          </cell>
          <cell r="B38" t="str">
            <v>BASIS</v>
          </cell>
          <cell r="C38" t="str">
            <v>IFERC</v>
          </cell>
          <cell r="D38" t="str">
            <v>CNGSTH</v>
          </cell>
          <cell r="E38">
            <v>40238</v>
          </cell>
          <cell r="F38">
            <v>0.53012305498123169</v>
          </cell>
        </row>
        <row r="39">
          <cell r="A39" t="str">
            <v>23-Feb-07</v>
          </cell>
          <cell r="B39" t="str">
            <v>BASIS</v>
          </cell>
          <cell r="C39" t="str">
            <v>IFERC</v>
          </cell>
          <cell r="D39" t="str">
            <v>CNGSTH</v>
          </cell>
          <cell r="E39">
            <v>40269</v>
          </cell>
          <cell r="F39">
            <v>0.32042306661605835</v>
          </cell>
        </row>
        <row r="40">
          <cell r="A40" t="str">
            <v>23-Feb-07</v>
          </cell>
          <cell r="B40" t="str">
            <v>BASIS</v>
          </cell>
          <cell r="C40" t="str">
            <v>IFERC</v>
          </cell>
          <cell r="D40" t="str">
            <v>CNGSTH</v>
          </cell>
          <cell r="E40">
            <v>40299</v>
          </cell>
          <cell r="F40">
            <v>0.29956921935081482</v>
          </cell>
        </row>
        <row r="41">
          <cell r="A41" t="str">
            <v>23-Feb-07</v>
          </cell>
          <cell r="B41" t="str">
            <v>BASIS</v>
          </cell>
          <cell r="C41" t="str">
            <v>IFERC</v>
          </cell>
          <cell r="D41" t="str">
            <v>CNGSTH</v>
          </cell>
          <cell r="E41">
            <v>40330</v>
          </cell>
          <cell r="F41">
            <v>0.26579999923706055</v>
          </cell>
        </row>
        <row r="42">
          <cell r="A42" t="str">
            <v>23-Feb-07</v>
          </cell>
          <cell r="B42" t="str">
            <v>BASIS</v>
          </cell>
          <cell r="C42" t="str">
            <v>IFERC</v>
          </cell>
          <cell r="D42" t="str">
            <v>CNGSTH</v>
          </cell>
          <cell r="E42">
            <v>40360</v>
          </cell>
          <cell r="F42">
            <v>0.27488461136817932</v>
          </cell>
        </row>
        <row r="43">
          <cell r="A43" t="str">
            <v>23-Feb-07</v>
          </cell>
          <cell r="B43" t="str">
            <v>BASIS</v>
          </cell>
          <cell r="C43" t="str">
            <v>IFERC</v>
          </cell>
          <cell r="D43" t="str">
            <v>CNGSTH</v>
          </cell>
          <cell r="E43">
            <v>40391</v>
          </cell>
          <cell r="F43">
            <v>0.26449999213218689</v>
          </cell>
        </row>
        <row r="44">
          <cell r="A44" t="str">
            <v>23-Feb-07</v>
          </cell>
          <cell r="B44" t="str">
            <v>BASIS</v>
          </cell>
          <cell r="C44" t="str">
            <v>IFERC</v>
          </cell>
          <cell r="D44" t="str">
            <v>CNGSTH</v>
          </cell>
          <cell r="E44">
            <v>40422</v>
          </cell>
          <cell r="F44">
            <v>0.23829615116119385</v>
          </cell>
        </row>
        <row r="45">
          <cell r="A45" t="str">
            <v>23-Feb-07</v>
          </cell>
          <cell r="B45" t="str">
            <v>BASIS</v>
          </cell>
          <cell r="C45" t="str">
            <v>IFERC</v>
          </cell>
          <cell r="D45" t="str">
            <v>CNGSTH</v>
          </cell>
          <cell r="E45">
            <v>40452</v>
          </cell>
          <cell r="F45">
            <v>0.27023077011108398</v>
          </cell>
        </row>
        <row r="46">
          <cell r="A46" t="str">
            <v>23-Feb-07</v>
          </cell>
          <cell r="B46" t="str">
            <v>BASIS</v>
          </cell>
          <cell r="C46" t="str">
            <v>IFERC</v>
          </cell>
          <cell r="D46" t="str">
            <v>CNGSTH</v>
          </cell>
          <cell r="E46">
            <v>40483</v>
          </cell>
          <cell r="F46">
            <v>0.3181692361831665</v>
          </cell>
        </row>
        <row r="47">
          <cell r="A47" t="str">
            <v>23-Feb-07</v>
          </cell>
          <cell r="B47" t="str">
            <v>BASIS</v>
          </cell>
          <cell r="C47" t="str">
            <v>IFERC</v>
          </cell>
          <cell r="D47" t="str">
            <v>CNGSTH</v>
          </cell>
          <cell r="E47">
            <v>40513</v>
          </cell>
          <cell r="F47">
            <v>0.33977693319320679</v>
          </cell>
        </row>
        <row r="48">
          <cell r="A48" t="str">
            <v>23-Feb-07</v>
          </cell>
          <cell r="B48" t="str">
            <v>BASIS</v>
          </cell>
          <cell r="C48" t="str">
            <v>IFERC</v>
          </cell>
          <cell r="D48" t="str">
            <v>CNGSTH</v>
          </cell>
          <cell r="E48">
            <v>40544</v>
          </cell>
          <cell r="F48">
            <v>0.42467144131660461</v>
          </cell>
        </row>
        <row r="49">
          <cell r="A49" t="str">
            <v>23-Feb-07</v>
          </cell>
          <cell r="B49" t="str">
            <v>BASIS</v>
          </cell>
          <cell r="C49" t="str">
            <v>IFERC</v>
          </cell>
          <cell r="D49" t="str">
            <v>CNGSTH</v>
          </cell>
          <cell r="E49">
            <v>40575</v>
          </cell>
          <cell r="F49">
            <v>0.45030000805854797</v>
          </cell>
        </row>
        <row r="50">
          <cell r="A50" t="str">
            <v>23-Feb-07</v>
          </cell>
          <cell r="B50" t="str">
            <v>BASIS</v>
          </cell>
          <cell r="C50" t="str">
            <v>IFERC</v>
          </cell>
          <cell r="D50" t="str">
            <v>CNGSTH</v>
          </cell>
          <cell r="E50">
            <v>40603</v>
          </cell>
          <cell r="F50">
            <v>0.53998464345932007</v>
          </cell>
        </row>
        <row r="51">
          <cell r="A51" t="str">
            <v>23-Feb-07</v>
          </cell>
          <cell r="B51" t="str">
            <v>BASIS</v>
          </cell>
          <cell r="C51" t="str">
            <v>IFERC</v>
          </cell>
          <cell r="D51" t="str">
            <v>CNGSTH</v>
          </cell>
          <cell r="E51">
            <v>40634</v>
          </cell>
          <cell r="F51">
            <v>0.29913461208343506</v>
          </cell>
        </row>
        <row r="52">
          <cell r="A52" t="str">
            <v>23-Feb-07</v>
          </cell>
          <cell r="B52" t="str">
            <v>BASIS</v>
          </cell>
          <cell r="C52" t="str">
            <v>IFERC</v>
          </cell>
          <cell r="D52" t="str">
            <v>CNGSTH</v>
          </cell>
          <cell r="E52">
            <v>40664</v>
          </cell>
          <cell r="F52">
            <v>0.28105384111404419</v>
          </cell>
        </row>
        <row r="53">
          <cell r="A53" t="str">
            <v>23-Feb-07</v>
          </cell>
          <cell r="B53" t="str">
            <v>BASIS</v>
          </cell>
          <cell r="C53" t="str">
            <v>IFERC</v>
          </cell>
          <cell r="D53" t="str">
            <v>CNGSTH</v>
          </cell>
          <cell r="E53">
            <v>40695</v>
          </cell>
          <cell r="F53">
            <v>0.24195000529289246</v>
          </cell>
        </row>
        <row r="54">
          <cell r="A54" t="str">
            <v>23-Feb-07</v>
          </cell>
          <cell r="B54" t="str">
            <v>BASIS</v>
          </cell>
          <cell r="C54" t="str">
            <v>IFERC</v>
          </cell>
          <cell r="D54" t="str">
            <v>CNGSTH</v>
          </cell>
          <cell r="E54">
            <v>40725</v>
          </cell>
          <cell r="F54">
            <v>0.24732692539691925</v>
          </cell>
        </row>
        <row r="55">
          <cell r="A55" t="str">
            <v>23-Feb-07</v>
          </cell>
          <cell r="B55" t="str">
            <v>BASIS</v>
          </cell>
          <cell r="C55" t="str">
            <v>IFERC</v>
          </cell>
          <cell r="D55" t="str">
            <v>CNGSTH</v>
          </cell>
          <cell r="E55">
            <v>40756</v>
          </cell>
          <cell r="F55">
            <v>0.2317499965429306</v>
          </cell>
        </row>
        <row r="56">
          <cell r="A56" t="str">
            <v>23-Feb-07</v>
          </cell>
          <cell r="B56" t="str">
            <v>BASIS</v>
          </cell>
          <cell r="C56" t="str">
            <v>IFERC</v>
          </cell>
          <cell r="D56" t="str">
            <v>CNGSTH</v>
          </cell>
          <cell r="E56">
            <v>40787</v>
          </cell>
          <cell r="F56">
            <v>0.20399422943592072</v>
          </cell>
        </row>
        <row r="57">
          <cell r="A57" t="str">
            <v>23-Feb-07</v>
          </cell>
          <cell r="B57" t="str">
            <v>BASIS</v>
          </cell>
          <cell r="C57" t="str">
            <v>IFERC</v>
          </cell>
          <cell r="D57" t="str">
            <v>CNGSTH</v>
          </cell>
          <cell r="E57">
            <v>40817</v>
          </cell>
          <cell r="F57">
            <v>0.24034614861011505</v>
          </cell>
        </row>
        <row r="58">
          <cell r="A58" t="str">
            <v>23-Feb-07</v>
          </cell>
          <cell r="B58" t="str">
            <v>BASIS</v>
          </cell>
          <cell r="C58" t="str">
            <v>IFERC</v>
          </cell>
          <cell r="D58" t="str">
            <v>CNGSTH</v>
          </cell>
          <cell r="E58">
            <v>40848</v>
          </cell>
          <cell r="F58">
            <v>0.31885385513305664</v>
          </cell>
        </row>
        <row r="59">
          <cell r="A59" t="str">
            <v>23-Feb-07</v>
          </cell>
          <cell r="B59" t="str">
            <v>BASIS</v>
          </cell>
          <cell r="C59" t="str">
            <v>IFERC</v>
          </cell>
          <cell r="D59" t="str">
            <v>CNGSTH</v>
          </cell>
          <cell r="E59">
            <v>40878</v>
          </cell>
          <cell r="F59">
            <v>0.32046538591384888</v>
          </cell>
        </row>
        <row r="60">
          <cell r="A60" t="str">
            <v>23-Feb-07</v>
          </cell>
          <cell r="B60" t="str">
            <v>BASIS</v>
          </cell>
          <cell r="C60" t="str">
            <v>IFERC</v>
          </cell>
          <cell r="D60" t="str">
            <v>CNGSTH</v>
          </cell>
          <cell r="E60">
            <v>40909</v>
          </cell>
          <cell r="F60">
            <v>0.3884071409702301</v>
          </cell>
        </row>
        <row r="61">
          <cell r="A61" t="str">
            <v>23-Feb-07</v>
          </cell>
          <cell r="B61" t="str">
            <v>BASIS</v>
          </cell>
          <cell r="C61" t="str">
            <v>IFERC</v>
          </cell>
          <cell r="D61" t="str">
            <v>CNGSTH</v>
          </cell>
          <cell r="E61">
            <v>40940</v>
          </cell>
          <cell r="F61">
            <v>0.42684999108314514</v>
          </cell>
        </row>
        <row r="62">
          <cell r="A62" t="str">
            <v>23-Feb-07</v>
          </cell>
          <cell r="B62" t="str">
            <v>BASIS</v>
          </cell>
          <cell r="C62" t="str">
            <v>IFERC</v>
          </cell>
          <cell r="D62" t="str">
            <v>CNGSTH</v>
          </cell>
          <cell r="E62">
            <v>40969</v>
          </cell>
          <cell r="F62">
            <v>0.54984617233276367</v>
          </cell>
        </row>
        <row r="63">
          <cell r="A63" t="str">
            <v>23-Feb-07</v>
          </cell>
          <cell r="B63" t="str">
            <v>BASIS</v>
          </cell>
          <cell r="C63" t="str">
            <v>IFERC</v>
          </cell>
          <cell r="D63" t="str">
            <v>CNGSTH</v>
          </cell>
          <cell r="E63">
            <v>41000</v>
          </cell>
          <cell r="F63">
            <v>0.27784615755081177</v>
          </cell>
        </row>
        <row r="64">
          <cell r="A64" t="str">
            <v>23-Feb-07</v>
          </cell>
          <cell r="B64" t="str">
            <v>BASIS</v>
          </cell>
          <cell r="C64" t="str">
            <v>IFERC</v>
          </cell>
          <cell r="D64" t="str">
            <v>CNGSTH</v>
          </cell>
          <cell r="E64">
            <v>41030</v>
          </cell>
          <cell r="F64">
            <v>0.26253846287727356</v>
          </cell>
        </row>
        <row r="65">
          <cell r="A65" t="str">
            <v>23-Feb-07</v>
          </cell>
          <cell r="B65" t="str">
            <v>BASIS</v>
          </cell>
          <cell r="C65" t="str">
            <v>IFERC</v>
          </cell>
          <cell r="D65" t="str">
            <v>CNGSTH</v>
          </cell>
          <cell r="E65">
            <v>41061</v>
          </cell>
          <cell r="F65">
            <v>0.21809999644756317</v>
          </cell>
        </row>
        <row r="66">
          <cell r="A66" t="str">
            <v>23-Feb-07</v>
          </cell>
          <cell r="B66" t="str">
            <v>BASIS</v>
          </cell>
          <cell r="C66" t="str">
            <v>IFERC</v>
          </cell>
          <cell r="D66" t="str">
            <v>CNGSTH</v>
          </cell>
          <cell r="E66">
            <v>41091</v>
          </cell>
          <cell r="F66">
            <v>0.21976922452449799</v>
          </cell>
        </row>
        <row r="67">
          <cell r="A67" t="str">
            <v>23-Feb-07</v>
          </cell>
          <cell r="B67" t="str">
            <v>BASIS</v>
          </cell>
          <cell r="C67" t="str">
            <v>IFERC</v>
          </cell>
          <cell r="D67" t="str">
            <v>CNGSTH</v>
          </cell>
          <cell r="E67">
            <v>41122</v>
          </cell>
          <cell r="F67">
            <v>0.19900000095367432</v>
          </cell>
        </row>
        <row r="68">
          <cell r="A68" t="str">
            <v>23-Feb-07</v>
          </cell>
          <cell r="B68" t="str">
            <v>BASIS</v>
          </cell>
          <cell r="C68" t="str">
            <v>IFERC</v>
          </cell>
          <cell r="D68" t="str">
            <v>CNGSTH</v>
          </cell>
          <cell r="E68">
            <v>41153</v>
          </cell>
          <cell r="F68">
            <v>0.16969230771064758</v>
          </cell>
        </row>
        <row r="69">
          <cell r="A69" t="str">
            <v>23-Feb-07</v>
          </cell>
          <cell r="B69" t="str">
            <v>BASIS</v>
          </cell>
          <cell r="C69" t="str">
            <v>IFERC</v>
          </cell>
          <cell r="D69" t="str">
            <v>CNGSTH</v>
          </cell>
          <cell r="E69">
            <v>41183</v>
          </cell>
          <cell r="F69">
            <v>0.21046154201030731</v>
          </cell>
        </row>
        <row r="70">
          <cell r="A70" t="str">
            <v>23-Feb-07</v>
          </cell>
          <cell r="B70" t="str">
            <v>BASIS</v>
          </cell>
          <cell r="C70" t="str">
            <v>IFERC</v>
          </cell>
          <cell r="D70" t="str">
            <v>CNGSTH</v>
          </cell>
          <cell r="E70">
            <v>41214</v>
          </cell>
          <cell r="F70">
            <v>0.31953847408294678</v>
          </cell>
        </row>
        <row r="71">
          <cell r="A71" t="str">
            <v>23-Feb-07</v>
          </cell>
          <cell r="B71" t="str">
            <v>BASIS</v>
          </cell>
          <cell r="C71" t="str">
            <v>IFERC</v>
          </cell>
          <cell r="D71" t="str">
            <v>CNGSTH</v>
          </cell>
          <cell r="E71">
            <v>41244</v>
          </cell>
          <cell r="F71">
            <v>0.30115383863449097</v>
          </cell>
        </row>
        <row r="72">
          <cell r="A72" t="str">
            <v>23-Feb-07</v>
          </cell>
          <cell r="B72" t="str">
            <v>BASIS</v>
          </cell>
          <cell r="C72" t="str">
            <v>IFERC</v>
          </cell>
          <cell r="D72" t="str">
            <v>CNGSTH</v>
          </cell>
          <cell r="E72">
            <v>41275</v>
          </cell>
          <cell r="F72">
            <v>0.35214287042617798</v>
          </cell>
        </row>
        <row r="73">
          <cell r="A73" t="str">
            <v>23-Feb-07</v>
          </cell>
          <cell r="B73" t="str">
            <v>BASIS</v>
          </cell>
          <cell r="C73" t="str">
            <v>IFERC</v>
          </cell>
          <cell r="D73" t="str">
            <v>CNGSTH</v>
          </cell>
          <cell r="E73">
            <v>41306</v>
          </cell>
          <cell r="F73">
            <v>0.4034000039100647</v>
          </cell>
        </row>
        <row r="74">
          <cell r="A74" t="str">
            <v>23-Feb-07</v>
          </cell>
          <cell r="B74" t="str">
            <v>BASIS</v>
          </cell>
          <cell r="C74" t="str">
            <v>IFERC</v>
          </cell>
          <cell r="D74" t="str">
            <v>CNGSTH</v>
          </cell>
          <cell r="E74">
            <v>41334</v>
          </cell>
          <cell r="F74">
            <v>0.54984617233276367</v>
          </cell>
        </row>
        <row r="75">
          <cell r="A75" t="str">
            <v>23-Feb-07</v>
          </cell>
          <cell r="B75" t="str">
            <v>BASIS</v>
          </cell>
          <cell r="C75" t="str">
            <v>IFERC</v>
          </cell>
          <cell r="D75" t="str">
            <v>CNGSTH</v>
          </cell>
          <cell r="E75">
            <v>41365</v>
          </cell>
          <cell r="F75">
            <v>0.27784615755081177</v>
          </cell>
        </row>
        <row r="76">
          <cell r="A76" t="str">
            <v>23-Feb-07</v>
          </cell>
          <cell r="B76" t="str">
            <v>BASIS</v>
          </cell>
          <cell r="C76" t="str">
            <v>IFERC</v>
          </cell>
          <cell r="D76" t="str">
            <v>CNGSTH</v>
          </cell>
          <cell r="E76">
            <v>41395</v>
          </cell>
          <cell r="F76">
            <v>0.26253846287727356</v>
          </cell>
        </row>
        <row r="77">
          <cell r="A77" t="str">
            <v>23-Feb-07</v>
          </cell>
          <cell r="B77" t="str">
            <v>BASIS</v>
          </cell>
          <cell r="C77" t="str">
            <v>IFERC</v>
          </cell>
          <cell r="D77" t="str">
            <v>CNGSTH</v>
          </cell>
          <cell r="E77">
            <v>41426</v>
          </cell>
          <cell r="F77">
            <v>0.21809999644756317</v>
          </cell>
        </row>
        <row r="78">
          <cell r="A78" t="str">
            <v>23-Feb-07</v>
          </cell>
          <cell r="B78" t="str">
            <v>BASIS</v>
          </cell>
          <cell r="C78" t="str">
            <v>IFERC</v>
          </cell>
          <cell r="D78" t="str">
            <v>CNGSTH</v>
          </cell>
          <cell r="E78">
            <v>41456</v>
          </cell>
          <cell r="F78">
            <v>0.21976922452449799</v>
          </cell>
        </row>
        <row r="79">
          <cell r="A79" t="str">
            <v>23-Feb-07</v>
          </cell>
          <cell r="B79" t="str">
            <v>BASIS</v>
          </cell>
          <cell r="C79" t="str">
            <v>IFERC</v>
          </cell>
          <cell r="D79" t="str">
            <v>CNGSTH</v>
          </cell>
          <cell r="E79">
            <v>41487</v>
          </cell>
          <cell r="F79">
            <v>0.19900000095367432</v>
          </cell>
        </row>
        <row r="80">
          <cell r="A80" t="str">
            <v>23-Feb-07</v>
          </cell>
          <cell r="B80" t="str">
            <v>BASIS</v>
          </cell>
          <cell r="C80" t="str">
            <v>IFERC</v>
          </cell>
          <cell r="D80" t="str">
            <v>CNGSTH</v>
          </cell>
          <cell r="E80">
            <v>41518</v>
          </cell>
          <cell r="F80">
            <v>0.16969230771064758</v>
          </cell>
        </row>
        <row r="81">
          <cell r="A81" t="str">
            <v>23-Feb-07</v>
          </cell>
          <cell r="B81" t="str">
            <v>BASIS</v>
          </cell>
          <cell r="C81" t="str">
            <v>IFERC</v>
          </cell>
          <cell r="D81" t="str">
            <v>CNGSTH</v>
          </cell>
          <cell r="E81">
            <v>41548</v>
          </cell>
          <cell r="F81">
            <v>0.21046154201030731</v>
          </cell>
        </row>
        <row r="82">
          <cell r="A82" t="str">
            <v>23-Feb-07</v>
          </cell>
          <cell r="B82" t="str">
            <v>BASIS</v>
          </cell>
          <cell r="C82" t="str">
            <v>IFERC</v>
          </cell>
          <cell r="D82" t="str">
            <v>CNGSTH</v>
          </cell>
          <cell r="E82">
            <v>41579</v>
          </cell>
          <cell r="F82">
            <v>0.31953847408294678</v>
          </cell>
        </row>
        <row r="83">
          <cell r="A83" t="str">
            <v>23-Feb-07</v>
          </cell>
          <cell r="B83" t="str">
            <v>BASIS</v>
          </cell>
          <cell r="C83" t="str">
            <v>IFERC</v>
          </cell>
          <cell r="D83" t="str">
            <v>CNGSTH</v>
          </cell>
          <cell r="E83">
            <v>41609</v>
          </cell>
          <cell r="F83">
            <v>0.30115383863449097</v>
          </cell>
        </row>
        <row r="84">
          <cell r="A84" t="str">
            <v>23-Feb-07</v>
          </cell>
          <cell r="B84" t="str">
            <v>BASIS</v>
          </cell>
          <cell r="C84" t="str">
            <v>IFERC</v>
          </cell>
          <cell r="D84" t="str">
            <v>CNGSTH</v>
          </cell>
          <cell r="E84">
            <v>41640</v>
          </cell>
          <cell r="F84">
            <v>0.35214287042617798</v>
          </cell>
        </row>
        <row r="85">
          <cell r="A85" t="str">
            <v>23-Feb-07</v>
          </cell>
          <cell r="B85" t="str">
            <v>BASIS</v>
          </cell>
          <cell r="C85" t="str">
            <v>IFERC</v>
          </cell>
          <cell r="D85" t="str">
            <v>CNGSTH</v>
          </cell>
          <cell r="E85">
            <v>41671</v>
          </cell>
          <cell r="F85">
            <v>0.4034000039100647</v>
          </cell>
        </row>
        <row r="86">
          <cell r="A86" t="str">
            <v>23-Feb-07</v>
          </cell>
          <cell r="B86" t="str">
            <v>BASIS</v>
          </cell>
          <cell r="C86" t="str">
            <v>IFERC</v>
          </cell>
          <cell r="D86" t="str">
            <v>TCO</v>
          </cell>
          <cell r="E86">
            <v>39142</v>
          </cell>
          <cell r="F86">
            <v>0.20499999821186066</v>
          </cell>
        </row>
        <row r="87">
          <cell r="A87" t="str">
            <v>23-Feb-07</v>
          </cell>
          <cell r="B87" t="str">
            <v>BASIS</v>
          </cell>
          <cell r="C87" t="str">
            <v>IFERC</v>
          </cell>
          <cell r="D87" t="str">
            <v>TCO</v>
          </cell>
          <cell r="E87">
            <v>39173</v>
          </cell>
          <cell r="F87">
            <v>0.26774999499320984</v>
          </cell>
        </row>
        <row r="88">
          <cell r="A88" t="str">
            <v>23-Feb-07</v>
          </cell>
          <cell r="B88" t="str">
            <v>BASIS</v>
          </cell>
          <cell r="C88" t="str">
            <v>IFERC</v>
          </cell>
          <cell r="D88" t="str">
            <v>TCO</v>
          </cell>
          <cell r="E88">
            <v>39203</v>
          </cell>
          <cell r="F88">
            <v>0.25755000114440918</v>
          </cell>
        </row>
        <row r="89">
          <cell r="A89" t="str">
            <v>23-Feb-07</v>
          </cell>
          <cell r="B89" t="str">
            <v>BASIS</v>
          </cell>
          <cell r="C89" t="str">
            <v>IFERC</v>
          </cell>
          <cell r="D89" t="str">
            <v>TCO</v>
          </cell>
          <cell r="E89">
            <v>39234</v>
          </cell>
          <cell r="F89">
            <v>0.24989999830722809</v>
          </cell>
        </row>
        <row r="90">
          <cell r="A90" t="str">
            <v>23-Feb-07</v>
          </cell>
          <cell r="B90" t="str">
            <v>BASIS</v>
          </cell>
          <cell r="C90" t="str">
            <v>IFERC</v>
          </cell>
          <cell r="D90" t="str">
            <v>TCO</v>
          </cell>
          <cell r="E90">
            <v>39264</v>
          </cell>
          <cell r="F90">
            <v>0.24989999830722809</v>
          </cell>
        </row>
        <row r="91">
          <cell r="A91" t="str">
            <v>23-Feb-07</v>
          </cell>
          <cell r="B91" t="str">
            <v>BASIS</v>
          </cell>
          <cell r="C91" t="str">
            <v>IFERC</v>
          </cell>
          <cell r="D91" t="str">
            <v>TCO</v>
          </cell>
          <cell r="E91">
            <v>39295</v>
          </cell>
          <cell r="F91">
            <v>0.24989999830722809</v>
          </cell>
        </row>
        <row r="92">
          <cell r="A92" t="str">
            <v>23-Feb-07</v>
          </cell>
          <cell r="B92" t="str">
            <v>BASIS</v>
          </cell>
          <cell r="C92" t="str">
            <v>IFERC</v>
          </cell>
          <cell r="D92" t="str">
            <v>TCO</v>
          </cell>
          <cell r="E92">
            <v>39326</v>
          </cell>
          <cell r="F92">
            <v>0.24989999830722809</v>
          </cell>
        </row>
        <row r="93">
          <cell r="A93" t="str">
            <v>23-Feb-07</v>
          </cell>
          <cell r="B93" t="str">
            <v>BASIS</v>
          </cell>
          <cell r="C93" t="str">
            <v>IFERC</v>
          </cell>
          <cell r="D93" t="str">
            <v>TCO</v>
          </cell>
          <cell r="E93">
            <v>39356</v>
          </cell>
          <cell r="F93">
            <v>0.26010000705718994</v>
          </cell>
        </row>
        <row r="94">
          <cell r="A94" t="str">
            <v>23-Feb-07</v>
          </cell>
          <cell r="B94" t="str">
            <v>BASIS</v>
          </cell>
          <cell r="C94" t="str">
            <v>IFERC</v>
          </cell>
          <cell r="D94" t="str">
            <v>TCO</v>
          </cell>
          <cell r="E94">
            <v>39387</v>
          </cell>
          <cell r="F94">
            <v>0.23000000417232513</v>
          </cell>
        </row>
        <row r="95">
          <cell r="A95" t="str">
            <v>23-Feb-07</v>
          </cell>
          <cell r="B95" t="str">
            <v>BASIS</v>
          </cell>
          <cell r="C95" t="str">
            <v>IFERC</v>
          </cell>
          <cell r="D95" t="str">
            <v>TCO</v>
          </cell>
          <cell r="E95">
            <v>39417</v>
          </cell>
          <cell r="F95">
            <v>0.24500000476837158</v>
          </cell>
        </row>
        <row r="96">
          <cell r="A96" t="str">
            <v>23-Feb-07</v>
          </cell>
          <cell r="B96" t="str">
            <v>BASIS</v>
          </cell>
          <cell r="C96" t="str">
            <v>IFERC</v>
          </cell>
          <cell r="D96" t="str">
            <v>TCO</v>
          </cell>
          <cell r="E96">
            <v>39448</v>
          </cell>
          <cell r="F96">
            <v>0.27125000953674316</v>
          </cell>
        </row>
        <row r="97">
          <cell r="A97" t="str">
            <v>23-Feb-07</v>
          </cell>
          <cell r="B97" t="str">
            <v>BASIS</v>
          </cell>
          <cell r="C97" t="str">
            <v>IFERC</v>
          </cell>
          <cell r="D97" t="str">
            <v>TCO</v>
          </cell>
          <cell r="E97">
            <v>39479</v>
          </cell>
          <cell r="F97">
            <v>0.27125000953674316</v>
          </cell>
        </row>
        <row r="98">
          <cell r="A98" t="str">
            <v>23-Feb-07</v>
          </cell>
          <cell r="B98" t="str">
            <v>BASIS</v>
          </cell>
          <cell r="C98" t="str">
            <v>IFERC</v>
          </cell>
          <cell r="D98" t="str">
            <v>TCO</v>
          </cell>
          <cell r="E98">
            <v>39508</v>
          </cell>
          <cell r="F98">
            <v>0.23250000178813934</v>
          </cell>
        </row>
        <row r="99">
          <cell r="A99" t="str">
            <v>23-Feb-07</v>
          </cell>
          <cell r="B99" t="str">
            <v>BASIS</v>
          </cell>
          <cell r="C99" t="str">
            <v>IFERC</v>
          </cell>
          <cell r="D99" t="str">
            <v>TCO</v>
          </cell>
          <cell r="E99">
            <v>39539</v>
          </cell>
          <cell r="F99">
            <v>0.25725001096725464</v>
          </cell>
        </row>
        <row r="100">
          <cell r="A100" t="str">
            <v>23-Feb-07</v>
          </cell>
          <cell r="B100" t="str">
            <v>BASIS</v>
          </cell>
          <cell r="C100" t="str">
            <v>IFERC</v>
          </cell>
          <cell r="D100" t="str">
            <v>TCO</v>
          </cell>
          <cell r="E100">
            <v>39569</v>
          </cell>
          <cell r="F100">
            <v>0.24744999408721924</v>
          </cell>
        </row>
        <row r="101">
          <cell r="A101" t="str">
            <v>23-Feb-07</v>
          </cell>
          <cell r="B101" t="str">
            <v>BASIS</v>
          </cell>
          <cell r="C101" t="str">
            <v>IFERC</v>
          </cell>
          <cell r="D101" t="str">
            <v>TCO</v>
          </cell>
          <cell r="E101">
            <v>39600</v>
          </cell>
          <cell r="F101">
            <v>0.24009999632835388</v>
          </cell>
        </row>
        <row r="102">
          <cell r="A102" t="str">
            <v>23-Feb-07</v>
          </cell>
          <cell r="B102" t="str">
            <v>BASIS</v>
          </cell>
          <cell r="C102" t="str">
            <v>IFERC</v>
          </cell>
          <cell r="D102" t="str">
            <v>TCO</v>
          </cell>
          <cell r="E102">
            <v>39630</v>
          </cell>
          <cell r="F102">
            <v>0.24009999632835388</v>
          </cell>
        </row>
        <row r="103">
          <cell r="A103" t="str">
            <v>23-Feb-07</v>
          </cell>
          <cell r="B103" t="str">
            <v>BASIS</v>
          </cell>
          <cell r="C103" t="str">
            <v>IFERC</v>
          </cell>
          <cell r="D103" t="str">
            <v>TCO</v>
          </cell>
          <cell r="E103">
            <v>39661</v>
          </cell>
          <cell r="F103">
            <v>0.24009999632835388</v>
          </cell>
        </row>
        <row r="104">
          <cell r="A104" t="str">
            <v>23-Feb-07</v>
          </cell>
          <cell r="B104" t="str">
            <v>BASIS</v>
          </cell>
          <cell r="C104" t="str">
            <v>IFERC</v>
          </cell>
          <cell r="D104" t="str">
            <v>TCO</v>
          </cell>
          <cell r="E104">
            <v>39692</v>
          </cell>
          <cell r="F104">
            <v>0.24009999632835388</v>
          </cell>
        </row>
        <row r="105">
          <cell r="A105" t="str">
            <v>23-Feb-07</v>
          </cell>
          <cell r="B105" t="str">
            <v>BASIS</v>
          </cell>
          <cell r="C105" t="str">
            <v>IFERC</v>
          </cell>
          <cell r="D105" t="str">
            <v>TCO</v>
          </cell>
          <cell r="E105">
            <v>39722</v>
          </cell>
          <cell r="F105">
            <v>0.24989999830722809</v>
          </cell>
        </row>
        <row r="106">
          <cell r="A106" t="str">
            <v>23-Feb-07</v>
          </cell>
          <cell r="B106" t="str">
            <v>BASIS</v>
          </cell>
          <cell r="C106" t="str">
            <v>IFERC</v>
          </cell>
          <cell r="D106" t="str">
            <v>TCO</v>
          </cell>
          <cell r="E106">
            <v>39753</v>
          </cell>
          <cell r="F106">
            <v>0.22540000081062317</v>
          </cell>
        </row>
        <row r="107">
          <cell r="A107" t="str">
            <v>23-Feb-07</v>
          </cell>
          <cell r="B107" t="str">
            <v>BASIS</v>
          </cell>
          <cell r="C107" t="str">
            <v>IFERC</v>
          </cell>
          <cell r="D107" t="str">
            <v>TCO</v>
          </cell>
          <cell r="E107">
            <v>39783</v>
          </cell>
          <cell r="F107">
            <v>0.24009999632835388</v>
          </cell>
        </row>
        <row r="108">
          <cell r="A108" t="str">
            <v>23-Feb-07</v>
          </cell>
          <cell r="B108" t="str">
            <v>BASIS</v>
          </cell>
          <cell r="C108" t="str">
            <v>IFERC</v>
          </cell>
          <cell r="D108" t="str">
            <v>TCO</v>
          </cell>
          <cell r="E108">
            <v>39814</v>
          </cell>
          <cell r="F108">
            <v>0.26582500338554382</v>
          </cell>
        </row>
        <row r="109">
          <cell r="A109" t="str">
            <v>23-Feb-07</v>
          </cell>
          <cell r="B109" t="str">
            <v>BASIS</v>
          </cell>
          <cell r="C109" t="str">
            <v>IFERC</v>
          </cell>
          <cell r="D109" t="str">
            <v>TCO</v>
          </cell>
          <cell r="E109">
            <v>39845</v>
          </cell>
          <cell r="F109">
            <v>0.26582500338554382</v>
          </cell>
        </row>
        <row r="110">
          <cell r="A110" t="str">
            <v>23-Feb-07</v>
          </cell>
          <cell r="B110" t="str">
            <v>BASIS</v>
          </cell>
          <cell r="C110" t="str">
            <v>IFERC</v>
          </cell>
          <cell r="D110" t="str">
            <v>TCO</v>
          </cell>
          <cell r="E110">
            <v>39873</v>
          </cell>
          <cell r="F110">
            <v>0.25607499480247498</v>
          </cell>
        </row>
        <row r="111">
          <cell r="A111" t="str">
            <v>23-Feb-07</v>
          </cell>
          <cell r="B111" t="str">
            <v>BASIS</v>
          </cell>
          <cell r="C111" t="str">
            <v>IFERC</v>
          </cell>
          <cell r="D111" t="str">
            <v>TCO</v>
          </cell>
          <cell r="E111">
            <v>39904</v>
          </cell>
          <cell r="F111">
            <v>0.24442307651042938</v>
          </cell>
        </row>
        <row r="112">
          <cell r="A112" t="str">
            <v>23-Feb-07</v>
          </cell>
          <cell r="B112" t="str">
            <v>BASIS</v>
          </cell>
          <cell r="C112" t="str">
            <v>IFERC</v>
          </cell>
          <cell r="D112" t="str">
            <v>TCO</v>
          </cell>
          <cell r="E112">
            <v>39934</v>
          </cell>
          <cell r="F112">
            <v>0.23935769498348236</v>
          </cell>
        </row>
        <row r="113">
          <cell r="A113" t="str">
            <v>23-Feb-07</v>
          </cell>
          <cell r="B113" t="str">
            <v>BASIS</v>
          </cell>
          <cell r="C113" t="str">
            <v>IFERC</v>
          </cell>
          <cell r="D113" t="str">
            <v>TCO</v>
          </cell>
          <cell r="E113">
            <v>39965</v>
          </cell>
          <cell r="F113">
            <v>0.22207500040531158</v>
          </cell>
        </row>
        <row r="114">
          <cell r="A114" t="str">
            <v>23-Feb-07</v>
          </cell>
          <cell r="B114" t="str">
            <v>BASIS</v>
          </cell>
          <cell r="C114" t="str">
            <v>IFERC</v>
          </cell>
          <cell r="D114" t="str">
            <v>TCO</v>
          </cell>
          <cell r="E114">
            <v>39995</v>
          </cell>
          <cell r="F114">
            <v>0.21864999830722809</v>
          </cell>
        </row>
        <row r="115">
          <cell r="A115" t="str">
            <v>23-Feb-07</v>
          </cell>
          <cell r="B115" t="str">
            <v>BASIS</v>
          </cell>
          <cell r="C115" t="str">
            <v>IFERC</v>
          </cell>
          <cell r="D115" t="str">
            <v>TCO</v>
          </cell>
          <cell r="E115">
            <v>40026</v>
          </cell>
          <cell r="F115">
            <v>0.21807307004928589</v>
          </cell>
        </row>
        <row r="116">
          <cell r="A116" t="str">
            <v>23-Feb-07</v>
          </cell>
          <cell r="B116" t="str">
            <v>BASIS</v>
          </cell>
          <cell r="C116" t="str">
            <v>IFERC</v>
          </cell>
          <cell r="D116" t="str">
            <v>TCO</v>
          </cell>
          <cell r="E116">
            <v>40057</v>
          </cell>
          <cell r="F116">
            <v>0.22689999639987946</v>
          </cell>
        </row>
        <row r="117">
          <cell r="A117" t="str">
            <v>23-Feb-07</v>
          </cell>
          <cell r="B117" t="str">
            <v>BASIS</v>
          </cell>
          <cell r="C117" t="str">
            <v>IFERC</v>
          </cell>
          <cell r="D117" t="str">
            <v>TCO</v>
          </cell>
          <cell r="E117">
            <v>40087</v>
          </cell>
          <cell r="F117">
            <v>0.23736922442913055</v>
          </cell>
        </row>
        <row r="118">
          <cell r="A118" t="str">
            <v>23-Feb-07</v>
          </cell>
          <cell r="B118" t="str">
            <v>BASIS</v>
          </cell>
          <cell r="C118" t="str">
            <v>IFERC</v>
          </cell>
          <cell r="D118" t="str">
            <v>TCO</v>
          </cell>
          <cell r="E118">
            <v>40118</v>
          </cell>
          <cell r="F118">
            <v>0.23258845508098602</v>
          </cell>
        </row>
        <row r="119">
          <cell r="A119" t="str">
            <v>23-Feb-07</v>
          </cell>
          <cell r="B119" t="str">
            <v>BASIS</v>
          </cell>
          <cell r="C119" t="str">
            <v>IFERC</v>
          </cell>
          <cell r="D119" t="str">
            <v>TCO</v>
          </cell>
          <cell r="E119">
            <v>40148</v>
          </cell>
          <cell r="F119">
            <v>0.23420961201190948</v>
          </cell>
        </row>
        <row r="120">
          <cell r="A120" t="str">
            <v>23-Feb-07</v>
          </cell>
          <cell r="B120" t="str">
            <v>BASIS</v>
          </cell>
          <cell r="C120" t="str">
            <v>IFERC</v>
          </cell>
          <cell r="D120" t="str">
            <v>TCO</v>
          </cell>
          <cell r="E120">
            <v>40179</v>
          </cell>
          <cell r="F120">
            <v>0.25811874866485596</v>
          </cell>
        </row>
        <row r="121">
          <cell r="A121" t="str">
            <v>23-Feb-07</v>
          </cell>
          <cell r="B121" t="str">
            <v>BASIS</v>
          </cell>
          <cell r="C121" t="str">
            <v>IFERC</v>
          </cell>
          <cell r="D121" t="str">
            <v>TCO</v>
          </cell>
          <cell r="E121">
            <v>40210</v>
          </cell>
          <cell r="F121">
            <v>0.26219373941421509</v>
          </cell>
        </row>
        <row r="122">
          <cell r="A122" t="str">
            <v>23-Feb-07</v>
          </cell>
          <cell r="B122" t="str">
            <v>BASIS</v>
          </cell>
          <cell r="C122" t="str">
            <v>IFERC</v>
          </cell>
          <cell r="D122" t="str">
            <v>TCO</v>
          </cell>
          <cell r="E122">
            <v>40238</v>
          </cell>
          <cell r="F122">
            <v>0.27732500433921814</v>
          </cell>
        </row>
        <row r="123">
          <cell r="A123" t="str">
            <v>23-Feb-07</v>
          </cell>
          <cell r="B123" t="str">
            <v>BASIS</v>
          </cell>
          <cell r="C123" t="str">
            <v>IFERC</v>
          </cell>
          <cell r="D123" t="str">
            <v>TCO</v>
          </cell>
          <cell r="E123">
            <v>40269</v>
          </cell>
          <cell r="F123">
            <v>0.23684614896774292</v>
          </cell>
        </row>
        <row r="124">
          <cell r="A124" t="str">
            <v>23-Feb-07</v>
          </cell>
          <cell r="B124" t="str">
            <v>BASIS</v>
          </cell>
          <cell r="C124" t="str">
            <v>IFERC</v>
          </cell>
          <cell r="D124" t="str">
            <v>TCO</v>
          </cell>
          <cell r="E124">
            <v>40299</v>
          </cell>
          <cell r="F124">
            <v>0.23631538450717926</v>
          </cell>
        </row>
        <row r="125">
          <cell r="A125" t="str">
            <v>23-Feb-07</v>
          </cell>
          <cell r="B125" t="str">
            <v>BASIS</v>
          </cell>
          <cell r="C125" t="str">
            <v>IFERC</v>
          </cell>
          <cell r="D125" t="str">
            <v>TCO</v>
          </cell>
          <cell r="E125">
            <v>40330</v>
          </cell>
          <cell r="F125">
            <v>0.20894999802112579</v>
          </cell>
        </row>
        <row r="126">
          <cell r="A126" t="str">
            <v>23-Feb-07</v>
          </cell>
          <cell r="B126" t="str">
            <v>BASIS</v>
          </cell>
          <cell r="C126" t="str">
            <v>IFERC</v>
          </cell>
          <cell r="D126" t="str">
            <v>TCO</v>
          </cell>
          <cell r="E126">
            <v>40360</v>
          </cell>
          <cell r="F126">
            <v>0.2020999938249588</v>
          </cell>
        </row>
        <row r="127">
          <cell r="A127" t="str">
            <v>23-Feb-07</v>
          </cell>
          <cell r="B127" t="str">
            <v>BASIS</v>
          </cell>
          <cell r="C127" t="str">
            <v>IFERC</v>
          </cell>
          <cell r="D127" t="str">
            <v>TCO</v>
          </cell>
          <cell r="E127">
            <v>40391</v>
          </cell>
          <cell r="F127">
            <v>0.2009461522102356</v>
          </cell>
        </row>
        <row r="128">
          <cell r="A128" t="str">
            <v>23-Feb-07</v>
          </cell>
          <cell r="B128" t="str">
            <v>BASIS</v>
          </cell>
          <cell r="C128" t="str">
            <v>IFERC</v>
          </cell>
          <cell r="D128" t="str">
            <v>TCO</v>
          </cell>
          <cell r="E128">
            <v>40422</v>
          </cell>
          <cell r="F128">
            <v>0.21860000491142273</v>
          </cell>
        </row>
        <row r="129">
          <cell r="A129" t="str">
            <v>23-Feb-07</v>
          </cell>
          <cell r="B129" t="str">
            <v>BASIS</v>
          </cell>
          <cell r="C129" t="str">
            <v>IFERC</v>
          </cell>
          <cell r="D129" t="str">
            <v>TCO</v>
          </cell>
          <cell r="E129">
            <v>40452</v>
          </cell>
          <cell r="F129">
            <v>0.22993846237659454</v>
          </cell>
        </row>
        <row r="130">
          <cell r="A130" t="str">
            <v>23-Feb-07</v>
          </cell>
          <cell r="B130" t="str">
            <v>BASIS</v>
          </cell>
          <cell r="C130" t="str">
            <v>IFERC</v>
          </cell>
          <cell r="D130" t="str">
            <v>TCO</v>
          </cell>
          <cell r="E130">
            <v>40483</v>
          </cell>
          <cell r="F130">
            <v>0.23057691752910614</v>
          </cell>
        </row>
        <row r="131">
          <cell r="A131" t="str">
            <v>23-Feb-07</v>
          </cell>
          <cell r="B131" t="str">
            <v>BASIS</v>
          </cell>
          <cell r="C131" t="str">
            <v>IFERC</v>
          </cell>
          <cell r="D131" t="str">
            <v>TCO</v>
          </cell>
          <cell r="E131">
            <v>40513</v>
          </cell>
          <cell r="F131">
            <v>0.21851922571659088</v>
          </cell>
        </row>
        <row r="132">
          <cell r="A132" t="str">
            <v>23-Feb-07</v>
          </cell>
          <cell r="B132" t="str">
            <v>BASIS</v>
          </cell>
          <cell r="C132" t="str">
            <v>IFERC</v>
          </cell>
          <cell r="D132" t="str">
            <v>TCO</v>
          </cell>
          <cell r="E132">
            <v>40544</v>
          </cell>
          <cell r="F132">
            <v>0.2395624965429306</v>
          </cell>
        </row>
        <row r="133">
          <cell r="A133" t="str">
            <v>23-Feb-07</v>
          </cell>
          <cell r="B133" t="str">
            <v>BASIS</v>
          </cell>
          <cell r="C133" t="str">
            <v>IFERC</v>
          </cell>
          <cell r="D133" t="str">
            <v>TCO</v>
          </cell>
          <cell r="E133">
            <v>40575</v>
          </cell>
          <cell r="F133">
            <v>0.24771249294281006</v>
          </cell>
        </row>
        <row r="134">
          <cell r="A134" t="str">
            <v>23-Feb-07</v>
          </cell>
          <cell r="B134" t="str">
            <v>BASIS</v>
          </cell>
          <cell r="C134" t="str">
            <v>IFERC</v>
          </cell>
          <cell r="D134" t="str">
            <v>TCO</v>
          </cell>
          <cell r="E134">
            <v>40603</v>
          </cell>
          <cell r="F134">
            <v>0.29741251468658447</v>
          </cell>
        </row>
        <row r="135">
          <cell r="A135" t="str">
            <v>23-Feb-07</v>
          </cell>
          <cell r="B135" t="str">
            <v>BASIS</v>
          </cell>
          <cell r="C135" t="str">
            <v>IFERC</v>
          </cell>
          <cell r="D135" t="str">
            <v>TCO</v>
          </cell>
          <cell r="E135">
            <v>40634</v>
          </cell>
          <cell r="F135">
            <v>0.22926923632621765</v>
          </cell>
        </row>
        <row r="136">
          <cell r="A136" t="str">
            <v>23-Feb-07</v>
          </cell>
          <cell r="B136" t="str">
            <v>BASIS</v>
          </cell>
          <cell r="C136" t="str">
            <v>IFERC</v>
          </cell>
          <cell r="D136" t="str">
            <v>TCO</v>
          </cell>
          <cell r="E136">
            <v>40664</v>
          </cell>
          <cell r="F136">
            <v>0.23327307403087616</v>
          </cell>
        </row>
        <row r="137">
          <cell r="A137" t="str">
            <v>23-Feb-07</v>
          </cell>
          <cell r="B137" t="str">
            <v>BASIS</v>
          </cell>
          <cell r="C137" t="str">
            <v>IFERC</v>
          </cell>
          <cell r="D137" t="str">
            <v>TCO</v>
          </cell>
          <cell r="E137">
            <v>40695</v>
          </cell>
          <cell r="F137">
            <v>0.19582499563694</v>
          </cell>
        </row>
        <row r="138">
          <cell r="A138" t="str">
            <v>23-Feb-07</v>
          </cell>
          <cell r="B138" t="str">
            <v>BASIS</v>
          </cell>
          <cell r="C138" t="str">
            <v>IFERC</v>
          </cell>
          <cell r="D138" t="str">
            <v>TCO</v>
          </cell>
          <cell r="E138">
            <v>40725</v>
          </cell>
          <cell r="F138">
            <v>0.18555000424385071</v>
          </cell>
        </row>
        <row r="139">
          <cell r="A139" t="str">
            <v>23-Feb-07</v>
          </cell>
          <cell r="B139" t="str">
            <v>BASIS</v>
          </cell>
          <cell r="C139" t="str">
            <v>IFERC</v>
          </cell>
          <cell r="D139" t="str">
            <v>TCO</v>
          </cell>
          <cell r="E139">
            <v>40756</v>
          </cell>
          <cell r="F139">
            <v>0.1838192343711853</v>
          </cell>
        </row>
        <row r="140">
          <cell r="A140" t="str">
            <v>23-Feb-07</v>
          </cell>
          <cell r="B140" t="str">
            <v>BASIS</v>
          </cell>
          <cell r="C140" t="str">
            <v>IFERC</v>
          </cell>
          <cell r="D140" t="str">
            <v>TCO</v>
          </cell>
          <cell r="E140">
            <v>40787</v>
          </cell>
          <cell r="F140">
            <v>0.21029999852180481</v>
          </cell>
        </row>
        <row r="141">
          <cell r="A141" t="str">
            <v>23-Feb-07</v>
          </cell>
          <cell r="B141" t="str">
            <v>BASIS</v>
          </cell>
          <cell r="C141" t="str">
            <v>IFERC</v>
          </cell>
          <cell r="D141" t="str">
            <v>TCO</v>
          </cell>
          <cell r="E141">
            <v>40817</v>
          </cell>
          <cell r="F141">
            <v>0.22250768542289734</v>
          </cell>
        </row>
        <row r="142">
          <cell r="A142" t="str">
            <v>23-Feb-07</v>
          </cell>
          <cell r="B142" t="str">
            <v>BASIS</v>
          </cell>
          <cell r="C142" t="str">
            <v>IFERC</v>
          </cell>
          <cell r="D142" t="str">
            <v>TCO</v>
          </cell>
          <cell r="E142">
            <v>40848</v>
          </cell>
          <cell r="F142">
            <v>0.24236539006233215</v>
          </cell>
        </row>
        <row r="143">
          <cell r="A143" t="str">
            <v>23-Feb-07</v>
          </cell>
          <cell r="B143" t="str">
            <v>BASIS</v>
          </cell>
          <cell r="C143" t="str">
            <v>IFERC</v>
          </cell>
          <cell r="D143" t="str">
            <v>TCO</v>
          </cell>
          <cell r="E143">
            <v>40878</v>
          </cell>
          <cell r="F143">
            <v>0.21752884984016418</v>
          </cell>
        </row>
        <row r="144">
          <cell r="A144" t="str">
            <v>23-Feb-07</v>
          </cell>
          <cell r="B144" t="str">
            <v>BASIS</v>
          </cell>
          <cell r="C144" t="str">
            <v>IFERC</v>
          </cell>
          <cell r="D144" t="str">
            <v>TCO</v>
          </cell>
          <cell r="E144">
            <v>40909</v>
          </cell>
          <cell r="F144">
            <v>0.23728124797344208</v>
          </cell>
        </row>
        <row r="145">
          <cell r="A145" t="str">
            <v>23-Feb-07</v>
          </cell>
          <cell r="B145" t="str">
            <v>BASIS</v>
          </cell>
          <cell r="C145" t="str">
            <v>IFERC</v>
          </cell>
          <cell r="D145" t="str">
            <v>TCO</v>
          </cell>
          <cell r="E145">
            <v>40940</v>
          </cell>
          <cell r="F145">
            <v>0.24950625002384186</v>
          </cell>
        </row>
        <row r="146">
          <cell r="A146" t="str">
            <v>23-Feb-07</v>
          </cell>
          <cell r="B146" t="str">
            <v>BASIS</v>
          </cell>
          <cell r="C146" t="str">
            <v>IFERC</v>
          </cell>
          <cell r="D146" t="str">
            <v>TCO</v>
          </cell>
          <cell r="E146">
            <v>40969</v>
          </cell>
          <cell r="F146">
            <v>0.32679998874664307</v>
          </cell>
        </row>
        <row r="147">
          <cell r="A147" t="str">
            <v>23-Feb-07</v>
          </cell>
          <cell r="B147" t="str">
            <v>BASIS</v>
          </cell>
          <cell r="C147" t="str">
            <v>IFERC</v>
          </cell>
          <cell r="D147" t="str">
            <v>TCO</v>
          </cell>
          <cell r="E147">
            <v>41000</v>
          </cell>
          <cell r="F147">
            <v>0.22169230878353119</v>
          </cell>
        </row>
        <row r="148">
          <cell r="A148" t="str">
            <v>23-Feb-07</v>
          </cell>
          <cell r="B148" t="str">
            <v>BASIS</v>
          </cell>
          <cell r="C148" t="str">
            <v>IFERC</v>
          </cell>
          <cell r="D148" t="str">
            <v>TCO</v>
          </cell>
          <cell r="E148">
            <v>41030</v>
          </cell>
          <cell r="F148">
            <v>0.23023076355457306</v>
          </cell>
        </row>
        <row r="149">
          <cell r="A149" t="str">
            <v>23-Feb-07</v>
          </cell>
          <cell r="B149" t="str">
            <v>BASIS</v>
          </cell>
          <cell r="C149" t="str">
            <v>IFERC</v>
          </cell>
          <cell r="D149" t="str">
            <v>TCO</v>
          </cell>
          <cell r="E149">
            <v>41061</v>
          </cell>
          <cell r="F149">
            <v>0.18269999325275421</v>
          </cell>
        </row>
        <row r="150">
          <cell r="A150" t="str">
            <v>23-Feb-07</v>
          </cell>
          <cell r="B150" t="str">
            <v>BASIS</v>
          </cell>
          <cell r="C150" t="str">
            <v>IFERC</v>
          </cell>
          <cell r="D150" t="str">
            <v>TCO</v>
          </cell>
          <cell r="E150">
            <v>41091</v>
          </cell>
          <cell r="F150">
            <v>0.16899999976158142</v>
          </cell>
        </row>
        <row r="151">
          <cell r="A151" t="str">
            <v>23-Feb-07</v>
          </cell>
          <cell r="B151" t="str">
            <v>BASIS</v>
          </cell>
          <cell r="C151" t="str">
            <v>IFERC</v>
          </cell>
          <cell r="D151" t="str">
            <v>TCO</v>
          </cell>
          <cell r="E151">
            <v>41122</v>
          </cell>
          <cell r="F151">
            <v>0.16669230163097382</v>
          </cell>
        </row>
        <row r="152">
          <cell r="A152" t="str">
            <v>23-Feb-07</v>
          </cell>
          <cell r="B152" t="str">
            <v>BASIS</v>
          </cell>
          <cell r="C152" t="str">
            <v>IFERC</v>
          </cell>
          <cell r="D152" t="str">
            <v>TCO</v>
          </cell>
          <cell r="E152">
            <v>41153</v>
          </cell>
          <cell r="F152">
            <v>0.20200000703334808</v>
          </cell>
        </row>
        <row r="153">
          <cell r="A153" t="str">
            <v>23-Feb-07</v>
          </cell>
          <cell r="B153" t="str">
            <v>BASIS</v>
          </cell>
          <cell r="C153" t="str">
            <v>IFERC</v>
          </cell>
          <cell r="D153" t="str">
            <v>TCO</v>
          </cell>
          <cell r="E153">
            <v>41183</v>
          </cell>
          <cell r="F153">
            <v>0.21507692337036133</v>
          </cell>
        </row>
        <row r="154">
          <cell r="A154" t="str">
            <v>23-Feb-07</v>
          </cell>
          <cell r="B154" t="str">
            <v>BASIS</v>
          </cell>
          <cell r="C154" t="str">
            <v>IFERC</v>
          </cell>
          <cell r="D154" t="str">
            <v>TCO</v>
          </cell>
          <cell r="E154">
            <v>41214</v>
          </cell>
          <cell r="F154">
            <v>0.25415384769439697</v>
          </cell>
        </row>
        <row r="155">
          <cell r="A155" t="str">
            <v>23-Feb-07</v>
          </cell>
          <cell r="B155" t="str">
            <v>BASIS</v>
          </cell>
          <cell r="C155" t="str">
            <v>IFERC</v>
          </cell>
          <cell r="D155" t="str">
            <v>TCO</v>
          </cell>
          <cell r="E155">
            <v>41244</v>
          </cell>
          <cell r="F155">
            <v>0.21653845906257629</v>
          </cell>
        </row>
        <row r="156">
          <cell r="A156" t="str">
            <v>23-Feb-07</v>
          </cell>
          <cell r="B156" t="str">
            <v>BASIS</v>
          </cell>
          <cell r="C156" t="str">
            <v>IFERC</v>
          </cell>
          <cell r="D156" t="str">
            <v>TCO</v>
          </cell>
          <cell r="E156">
            <v>41275</v>
          </cell>
          <cell r="F156">
            <v>0.23499999940395355</v>
          </cell>
        </row>
        <row r="157">
          <cell r="A157" t="str">
            <v>23-Feb-07</v>
          </cell>
          <cell r="B157" t="str">
            <v>BASIS</v>
          </cell>
          <cell r="C157" t="str">
            <v>IFERC</v>
          </cell>
          <cell r="D157" t="str">
            <v>TCO</v>
          </cell>
          <cell r="E157">
            <v>41306</v>
          </cell>
          <cell r="F157">
            <v>0.25130000710487366</v>
          </cell>
        </row>
        <row r="158">
          <cell r="A158" t="str">
            <v>23-Feb-07</v>
          </cell>
          <cell r="B158" t="str">
            <v>BASIS</v>
          </cell>
          <cell r="C158" t="str">
            <v>IFERC</v>
          </cell>
          <cell r="D158" t="str">
            <v>TCO</v>
          </cell>
          <cell r="E158">
            <v>41334</v>
          </cell>
          <cell r="F158">
            <v>0.32679998874664307</v>
          </cell>
        </row>
        <row r="159">
          <cell r="A159" t="str">
            <v>23-Feb-07</v>
          </cell>
          <cell r="B159" t="str">
            <v>BASIS</v>
          </cell>
          <cell r="C159" t="str">
            <v>IFERC</v>
          </cell>
          <cell r="D159" t="str">
            <v>TCO</v>
          </cell>
          <cell r="E159">
            <v>41365</v>
          </cell>
          <cell r="F159">
            <v>0.22169230878353119</v>
          </cell>
        </row>
        <row r="160">
          <cell r="A160" t="str">
            <v>23-Feb-07</v>
          </cell>
          <cell r="B160" t="str">
            <v>BASIS</v>
          </cell>
          <cell r="C160" t="str">
            <v>IFERC</v>
          </cell>
          <cell r="D160" t="str">
            <v>TCO</v>
          </cell>
          <cell r="E160">
            <v>41395</v>
          </cell>
          <cell r="F160">
            <v>0.23023076355457306</v>
          </cell>
        </row>
        <row r="161">
          <cell r="A161" t="str">
            <v>23-Feb-07</v>
          </cell>
          <cell r="B161" t="str">
            <v>BASIS</v>
          </cell>
          <cell r="C161" t="str">
            <v>IFERC</v>
          </cell>
          <cell r="D161" t="str">
            <v>TCO</v>
          </cell>
          <cell r="E161">
            <v>41426</v>
          </cell>
          <cell r="F161">
            <v>0.18269999325275421</v>
          </cell>
        </row>
        <row r="162">
          <cell r="A162" t="str">
            <v>23-Feb-07</v>
          </cell>
          <cell r="B162" t="str">
            <v>BASIS</v>
          </cell>
          <cell r="C162" t="str">
            <v>IFERC</v>
          </cell>
          <cell r="D162" t="str">
            <v>TCO</v>
          </cell>
          <cell r="E162">
            <v>41456</v>
          </cell>
          <cell r="F162">
            <v>0.16899999976158142</v>
          </cell>
        </row>
        <row r="163">
          <cell r="A163" t="str">
            <v>23-Feb-07</v>
          </cell>
          <cell r="B163" t="str">
            <v>BASIS</v>
          </cell>
          <cell r="C163" t="str">
            <v>IFERC</v>
          </cell>
          <cell r="D163" t="str">
            <v>TCO</v>
          </cell>
          <cell r="E163">
            <v>41487</v>
          </cell>
          <cell r="F163">
            <v>0.16669230163097382</v>
          </cell>
        </row>
        <row r="164">
          <cell r="A164" t="str">
            <v>23-Feb-07</v>
          </cell>
          <cell r="B164" t="str">
            <v>BASIS</v>
          </cell>
          <cell r="C164" t="str">
            <v>IFERC</v>
          </cell>
          <cell r="D164" t="str">
            <v>TCO</v>
          </cell>
          <cell r="E164">
            <v>41518</v>
          </cell>
          <cell r="F164">
            <v>0.20200000703334808</v>
          </cell>
        </row>
        <row r="165">
          <cell r="A165" t="str">
            <v>23-Feb-07</v>
          </cell>
          <cell r="B165" t="str">
            <v>BASIS</v>
          </cell>
          <cell r="C165" t="str">
            <v>IFERC</v>
          </cell>
          <cell r="D165" t="str">
            <v>TCO</v>
          </cell>
          <cell r="E165">
            <v>41548</v>
          </cell>
          <cell r="F165">
            <v>0.21507692337036133</v>
          </cell>
        </row>
        <row r="166">
          <cell r="A166" t="str">
            <v>23-Feb-07</v>
          </cell>
          <cell r="B166" t="str">
            <v>BASIS</v>
          </cell>
          <cell r="C166" t="str">
            <v>IFERC</v>
          </cell>
          <cell r="D166" t="str">
            <v>TCO</v>
          </cell>
          <cell r="E166">
            <v>41579</v>
          </cell>
          <cell r="F166">
            <v>0.25415384769439697</v>
          </cell>
        </row>
        <row r="167">
          <cell r="A167" t="str">
            <v>23-Feb-07</v>
          </cell>
          <cell r="B167" t="str">
            <v>BASIS</v>
          </cell>
          <cell r="C167" t="str">
            <v>IFERC</v>
          </cell>
          <cell r="D167" t="str">
            <v>TCO</v>
          </cell>
          <cell r="E167">
            <v>41609</v>
          </cell>
          <cell r="F167">
            <v>0.21653845906257629</v>
          </cell>
        </row>
        <row r="168">
          <cell r="A168" t="str">
            <v>23-Feb-07</v>
          </cell>
          <cell r="B168" t="str">
            <v>BASIS</v>
          </cell>
          <cell r="C168" t="str">
            <v>IFERC</v>
          </cell>
          <cell r="D168" t="str">
            <v>TCO</v>
          </cell>
          <cell r="E168">
            <v>41640</v>
          </cell>
          <cell r="F168">
            <v>0.23499999940395355</v>
          </cell>
        </row>
        <row r="169">
          <cell r="A169" t="str">
            <v>23-Feb-07</v>
          </cell>
          <cell r="B169" t="str">
            <v>BASIS</v>
          </cell>
          <cell r="C169" t="str">
            <v>IFERC</v>
          </cell>
          <cell r="D169" t="str">
            <v>TCO</v>
          </cell>
          <cell r="E169">
            <v>41671</v>
          </cell>
          <cell r="F169">
            <v>0.25130000710487366</v>
          </cell>
        </row>
        <row r="170">
          <cell r="A170" t="str">
            <v>23-Feb-07</v>
          </cell>
          <cell r="B170" t="str">
            <v>BASIS</v>
          </cell>
          <cell r="C170" t="str">
            <v>IFERC</v>
          </cell>
          <cell r="D170" t="str">
            <v>TETELA</v>
          </cell>
          <cell r="E170">
            <v>39142</v>
          </cell>
          <cell r="F170">
            <v>-7.0000000298023224E-2</v>
          </cell>
        </row>
        <row r="171">
          <cell r="A171" t="str">
            <v>23-Feb-07</v>
          </cell>
          <cell r="B171" t="str">
            <v>BASIS</v>
          </cell>
          <cell r="C171" t="str">
            <v>IFERC</v>
          </cell>
          <cell r="D171" t="str">
            <v>TETELA</v>
          </cell>
          <cell r="E171">
            <v>39173</v>
          </cell>
          <cell r="F171">
            <v>-6.25E-2</v>
          </cell>
        </row>
        <row r="172">
          <cell r="A172" t="str">
            <v>23-Feb-07</v>
          </cell>
          <cell r="B172" t="str">
            <v>BASIS</v>
          </cell>
          <cell r="C172" t="str">
            <v>IFERC</v>
          </cell>
          <cell r="D172" t="str">
            <v>TETELA</v>
          </cell>
          <cell r="E172">
            <v>39203</v>
          </cell>
          <cell r="F172">
            <v>-6.25E-2</v>
          </cell>
        </row>
        <row r="173">
          <cell r="A173" t="str">
            <v>23-Feb-07</v>
          </cell>
          <cell r="B173" t="str">
            <v>BASIS</v>
          </cell>
          <cell r="C173" t="str">
            <v>IFERC</v>
          </cell>
          <cell r="D173" t="str">
            <v>TETELA</v>
          </cell>
          <cell r="E173">
            <v>39234</v>
          </cell>
          <cell r="F173">
            <v>-6.25E-2</v>
          </cell>
        </row>
        <row r="174">
          <cell r="A174" t="str">
            <v>23-Feb-07</v>
          </cell>
          <cell r="B174" t="str">
            <v>BASIS</v>
          </cell>
          <cell r="C174" t="str">
            <v>IFERC</v>
          </cell>
          <cell r="D174" t="str">
            <v>TETELA</v>
          </cell>
          <cell r="E174">
            <v>39264</v>
          </cell>
          <cell r="F174">
            <v>-6.25E-2</v>
          </cell>
        </row>
        <row r="175">
          <cell r="A175" t="str">
            <v>23-Feb-07</v>
          </cell>
          <cell r="B175" t="str">
            <v>BASIS</v>
          </cell>
          <cell r="C175" t="str">
            <v>IFERC</v>
          </cell>
          <cell r="D175" t="str">
            <v>TETELA</v>
          </cell>
          <cell r="E175">
            <v>39295</v>
          </cell>
          <cell r="F175">
            <v>-6.25E-2</v>
          </cell>
        </row>
        <row r="176">
          <cell r="A176" t="str">
            <v>23-Feb-07</v>
          </cell>
          <cell r="B176" t="str">
            <v>BASIS</v>
          </cell>
          <cell r="C176" t="str">
            <v>IFERC</v>
          </cell>
          <cell r="D176" t="str">
            <v>TETELA</v>
          </cell>
          <cell r="E176">
            <v>39326</v>
          </cell>
          <cell r="F176">
            <v>-6.25E-2</v>
          </cell>
        </row>
        <row r="177">
          <cell r="A177" t="str">
            <v>23-Feb-07</v>
          </cell>
          <cell r="B177" t="str">
            <v>BASIS</v>
          </cell>
          <cell r="C177" t="str">
            <v>IFERC</v>
          </cell>
          <cell r="D177" t="str">
            <v>TETELA</v>
          </cell>
          <cell r="E177">
            <v>39356</v>
          </cell>
          <cell r="F177">
            <v>-6.25E-2</v>
          </cell>
        </row>
        <row r="178">
          <cell r="A178" t="str">
            <v>23-Feb-07</v>
          </cell>
          <cell r="B178" t="str">
            <v>BASIS</v>
          </cell>
          <cell r="C178" t="str">
            <v>IFERC</v>
          </cell>
          <cell r="D178" t="str">
            <v>TETELA</v>
          </cell>
          <cell r="E178">
            <v>39387</v>
          </cell>
          <cell r="F178">
            <v>-8.5000000894069672E-2</v>
          </cell>
        </row>
        <row r="179">
          <cell r="A179" t="str">
            <v>23-Feb-07</v>
          </cell>
          <cell r="B179" t="str">
            <v>BASIS</v>
          </cell>
          <cell r="C179" t="str">
            <v>IFERC</v>
          </cell>
          <cell r="D179" t="str">
            <v>TETELA</v>
          </cell>
          <cell r="E179">
            <v>39417</v>
          </cell>
          <cell r="F179">
            <v>-8.5000000894069672E-2</v>
          </cell>
        </row>
        <row r="180">
          <cell r="A180" t="str">
            <v>23-Feb-07</v>
          </cell>
          <cell r="B180" t="str">
            <v>BASIS</v>
          </cell>
          <cell r="C180" t="str">
            <v>IFERC</v>
          </cell>
          <cell r="D180" t="str">
            <v>TETELA</v>
          </cell>
          <cell r="E180">
            <v>39448</v>
          </cell>
          <cell r="F180">
            <v>-8.5000000894069672E-2</v>
          </cell>
        </row>
        <row r="181">
          <cell r="A181" t="str">
            <v>23-Feb-07</v>
          </cell>
          <cell r="B181" t="str">
            <v>BASIS</v>
          </cell>
          <cell r="C181" t="str">
            <v>IFERC</v>
          </cell>
          <cell r="D181" t="str">
            <v>TETELA</v>
          </cell>
          <cell r="E181">
            <v>39479</v>
          </cell>
          <cell r="F181">
            <v>-8.5000000894069672E-2</v>
          </cell>
        </row>
        <row r="182">
          <cell r="A182" t="str">
            <v>23-Feb-07</v>
          </cell>
          <cell r="B182" t="str">
            <v>BASIS</v>
          </cell>
          <cell r="C182" t="str">
            <v>IFERC</v>
          </cell>
          <cell r="D182" t="str">
            <v>TETELA</v>
          </cell>
          <cell r="E182">
            <v>39508</v>
          </cell>
          <cell r="F182">
            <v>-8.5000000894069672E-2</v>
          </cell>
        </row>
        <row r="183">
          <cell r="A183" t="str">
            <v>23-Feb-07</v>
          </cell>
          <cell r="B183" t="str">
            <v>BASIS</v>
          </cell>
          <cell r="C183" t="str">
            <v>IFERC</v>
          </cell>
          <cell r="D183" t="str">
            <v>TETELA</v>
          </cell>
          <cell r="E183">
            <v>39539</v>
          </cell>
          <cell r="F183">
            <v>-7.5000002980232239E-2</v>
          </cell>
        </row>
        <row r="184">
          <cell r="A184" t="str">
            <v>23-Feb-07</v>
          </cell>
          <cell r="B184" t="str">
            <v>BASIS</v>
          </cell>
          <cell r="C184" t="str">
            <v>IFERC</v>
          </cell>
          <cell r="D184" t="str">
            <v>TETELA</v>
          </cell>
          <cell r="E184">
            <v>39569</v>
          </cell>
          <cell r="F184">
            <v>-7.5000002980232239E-2</v>
          </cell>
        </row>
        <row r="185">
          <cell r="A185" t="str">
            <v>23-Feb-07</v>
          </cell>
          <cell r="B185" t="str">
            <v>BASIS</v>
          </cell>
          <cell r="C185" t="str">
            <v>IFERC</v>
          </cell>
          <cell r="D185" t="str">
            <v>TETELA</v>
          </cell>
          <cell r="E185">
            <v>39600</v>
          </cell>
          <cell r="F185">
            <v>-7.5000002980232239E-2</v>
          </cell>
        </row>
        <row r="186">
          <cell r="A186" t="str">
            <v>23-Feb-07</v>
          </cell>
          <cell r="B186" t="str">
            <v>BASIS</v>
          </cell>
          <cell r="C186" t="str">
            <v>IFERC</v>
          </cell>
          <cell r="D186" t="str">
            <v>TETELA</v>
          </cell>
          <cell r="E186">
            <v>39630</v>
          </cell>
          <cell r="F186">
            <v>-7.5000002980232239E-2</v>
          </cell>
        </row>
        <row r="187">
          <cell r="A187" t="str">
            <v>23-Feb-07</v>
          </cell>
          <cell r="B187" t="str">
            <v>BASIS</v>
          </cell>
          <cell r="C187" t="str">
            <v>IFERC</v>
          </cell>
          <cell r="D187" t="str">
            <v>TETELA</v>
          </cell>
          <cell r="E187">
            <v>39661</v>
          </cell>
          <cell r="F187">
            <v>-7.5000002980232239E-2</v>
          </cell>
        </row>
        <row r="188">
          <cell r="A188" t="str">
            <v>23-Feb-07</v>
          </cell>
          <cell r="B188" t="str">
            <v>BASIS</v>
          </cell>
          <cell r="C188" t="str">
            <v>IFERC</v>
          </cell>
          <cell r="D188" t="str">
            <v>TETELA</v>
          </cell>
          <cell r="E188">
            <v>39692</v>
          </cell>
          <cell r="F188">
            <v>-7.5000002980232239E-2</v>
          </cell>
        </row>
        <row r="189">
          <cell r="A189" t="str">
            <v>23-Feb-07</v>
          </cell>
          <cell r="B189" t="str">
            <v>BASIS</v>
          </cell>
          <cell r="C189" t="str">
            <v>IFERC</v>
          </cell>
          <cell r="D189" t="str">
            <v>TETELA</v>
          </cell>
          <cell r="E189">
            <v>39722</v>
          </cell>
          <cell r="F189">
            <v>-7.5000002980232239E-2</v>
          </cell>
        </row>
        <row r="190">
          <cell r="A190" t="str">
            <v>23-Feb-07</v>
          </cell>
          <cell r="B190" t="str">
            <v>BASIS</v>
          </cell>
          <cell r="C190" t="str">
            <v>IFERC</v>
          </cell>
          <cell r="D190" t="str">
            <v>TETELA</v>
          </cell>
          <cell r="E190">
            <v>39753</v>
          </cell>
          <cell r="F190">
            <v>-8.5000000894069672E-2</v>
          </cell>
        </row>
        <row r="191">
          <cell r="A191" t="str">
            <v>23-Feb-07</v>
          </cell>
          <cell r="B191" t="str">
            <v>BASIS</v>
          </cell>
          <cell r="C191" t="str">
            <v>IFERC</v>
          </cell>
          <cell r="D191" t="str">
            <v>TETELA</v>
          </cell>
          <cell r="E191">
            <v>39783</v>
          </cell>
          <cell r="F191">
            <v>-8.5000000894069672E-2</v>
          </cell>
        </row>
        <row r="192">
          <cell r="A192" t="str">
            <v>23-Feb-07</v>
          </cell>
          <cell r="B192" t="str">
            <v>BASIS</v>
          </cell>
          <cell r="C192" t="str">
            <v>IFERC</v>
          </cell>
          <cell r="D192" t="str">
            <v>TETELA</v>
          </cell>
          <cell r="E192">
            <v>39814</v>
          </cell>
          <cell r="F192">
            <v>-8.5000000894069672E-2</v>
          </cell>
        </row>
        <row r="193">
          <cell r="A193" t="str">
            <v>23-Feb-07</v>
          </cell>
          <cell r="B193" t="str">
            <v>BASIS</v>
          </cell>
          <cell r="C193" t="str">
            <v>IFERC</v>
          </cell>
          <cell r="D193" t="str">
            <v>TETELA</v>
          </cell>
          <cell r="E193">
            <v>39845</v>
          </cell>
          <cell r="F193">
            <v>-8.5000000894069672E-2</v>
          </cell>
        </row>
        <row r="194">
          <cell r="A194" t="str">
            <v>23-Feb-07</v>
          </cell>
          <cell r="B194" t="str">
            <v>BASIS</v>
          </cell>
          <cell r="C194" t="str">
            <v>IFERC</v>
          </cell>
          <cell r="D194" t="str">
            <v>TETELA</v>
          </cell>
          <cell r="E194">
            <v>39873</v>
          </cell>
          <cell r="F194">
            <v>-8.5000000894069672E-2</v>
          </cell>
        </row>
        <row r="195">
          <cell r="A195" t="str">
            <v>23-Feb-07</v>
          </cell>
          <cell r="B195" t="str">
            <v>BASIS</v>
          </cell>
          <cell r="C195" t="str">
            <v>IFERC</v>
          </cell>
          <cell r="D195" t="str">
            <v>TETELA</v>
          </cell>
          <cell r="E195">
            <v>39904</v>
          </cell>
          <cell r="F195">
            <v>-7.5000002980232239E-2</v>
          </cell>
        </row>
        <row r="196">
          <cell r="A196" t="str">
            <v>23-Feb-07</v>
          </cell>
          <cell r="B196" t="str">
            <v>BASIS</v>
          </cell>
          <cell r="C196" t="str">
            <v>IFERC</v>
          </cell>
          <cell r="D196" t="str">
            <v>TETELA</v>
          </cell>
          <cell r="E196">
            <v>39934</v>
          </cell>
          <cell r="F196">
            <v>-7.5000002980232239E-2</v>
          </cell>
        </row>
        <row r="197">
          <cell r="A197" t="str">
            <v>23-Feb-07</v>
          </cell>
          <cell r="B197" t="str">
            <v>BASIS</v>
          </cell>
          <cell r="C197" t="str">
            <v>IFERC</v>
          </cell>
          <cell r="D197" t="str">
            <v>TETELA</v>
          </cell>
          <cell r="E197">
            <v>39965</v>
          </cell>
          <cell r="F197">
            <v>-7.5000002980232239E-2</v>
          </cell>
        </row>
        <row r="198">
          <cell r="A198" t="str">
            <v>23-Feb-07</v>
          </cell>
          <cell r="B198" t="str">
            <v>BASIS</v>
          </cell>
          <cell r="C198" t="str">
            <v>IFERC</v>
          </cell>
          <cell r="D198" t="str">
            <v>TETELA</v>
          </cell>
          <cell r="E198">
            <v>39995</v>
          </cell>
          <cell r="F198">
            <v>-7.5000002980232239E-2</v>
          </cell>
        </row>
        <row r="199">
          <cell r="A199" t="str">
            <v>23-Feb-07</v>
          </cell>
          <cell r="B199" t="str">
            <v>BASIS</v>
          </cell>
          <cell r="C199" t="str">
            <v>IFERC</v>
          </cell>
          <cell r="D199" t="str">
            <v>TETELA</v>
          </cell>
          <cell r="E199">
            <v>40026</v>
          </cell>
          <cell r="F199">
            <v>-7.5000002980232239E-2</v>
          </cell>
        </row>
        <row r="200">
          <cell r="A200" t="str">
            <v>23-Feb-07</v>
          </cell>
          <cell r="B200" t="str">
            <v>BASIS</v>
          </cell>
          <cell r="C200" t="str">
            <v>IFERC</v>
          </cell>
          <cell r="D200" t="str">
            <v>TETELA</v>
          </cell>
          <cell r="E200">
            <v>40057</v>
          </cell>
          <cell r="F200">
            <v>-7.5000002980232239E-2</v>
          </cell>
        </row>
        <row r="201">
          <cell r="A201" t="str">
            <v>23-Feb-07</v>
          </cell>
          <cell r="B201" t="str">
            <v>BASIS</v>
          </cell>
          <cell r="C201" t="str">
            <v>IFERC</v>
          </cell>
          <cell r="D201" t="str">
            <v>TETELA</v>
          </cell>
          <cell r="E201">
            <v>40087</v>
          </cell>
          <cell r="F201">
            <v>-7.5000002980232239E-2</v>
          </cell>
        </row>
        <row r="202">
          <cell r="A202" t="str">
            <v>23-Feb-07</v>
          </cell>
          <cell r="B202" t="str">
            <v>BASIS</v>
          </cell>
          <cell r="C202" t="str">
            <v>IFERC</v>
          </cell>
          <cell r="D202" t="str">
            <v>TETELA</v>
          </cell>
          <cell r="E202">
            <v>40118</v>
          </cell>
          <cell r="F202">
            <v>-8.5000000894069672E-2</v>
          </cell>
        </row>
        <row r="203">
          <cell r="A203" t="str">
            <v>23-Feb-07</v>
          </cell>
          <cell r="B203" t="str">
            <v>BASIS</v>
          </cell>
          <cell r="C203" t="str">
            <v>IFERC</v>
          </cell>
          <cell r="D203" t="str">
            <v>TETELA</v>
          </cell>
          <cell r="E203">
            <v>40148</v>
          </cell>
          <cell r="F203">
            <v>-8.5000000894069672E-2</v>
          </cell>
        </row>
        <row r="204">
          <cell r="A204" t="str">
            <v>23-Feb-07</v>
          </cell>
          <cell r="B204" t="str">
            <v>BASIS</v>
          </cell>
          <cell r="C204" t="str">
            <v>IFERC</v>
          </cell>
          <cell r="D204" t="str">
            <v>TETELA</v>
          </cell>
          <cell r="E204">
            <v>40179</v>
          </cell>
          <cell r="F204">
            <v>-8.5000000894069672E-2</v>
          </cell>
        </row>
        <row r="205">
          <cell r="A205" t="str">
            <v>23-Feb-07</v>
          </cell>
          <cell r="B205" t="str">
            <v>BASIS</v>
          </cell>
          <cell r="C205" t="str">
            <v>IFERC</v>
          </cell>
          <cell r="D205" t="str">
            <v>TETELA</v>
          </cell>
          <cell r="E205">
            <v>40210</v>
          </cell>
          <cell r="F205">
            <v>-8.5000000894069672E-2</v>
          </cell>
        </row>
        <row r="206">
          <cell r="A206" t="str">
            <v>23-Feb-07</v>
          </cell>
          <cell r="B206" t="str">
            <v>BASIS</v>
          </cell>
          <cell r="C206" t="str">
            <v>IFERC</v>
          </cell>
          <cell r="D206" t="str">
            <v>TETELA</v>
          </cell>
          <cell r="E206">
            <v>40238</v>
          </cell>
          <cell r="F206">
            <v>-8.5000000894069672E-2</v>
          </cell>
        </row>
        <row r="207">
          <cell r="A207" t="str">
            <v>23-Feb-07</v>
          </cell>
          <cell r="B207" t="str">
            <v>BASIS</v>
          </cell>
          <cell r="C207" t="str">
            <v>IFERC</v>
          </cell>
          <cell r="D207" t="str">
            <v>TETELA</v>
          </cell>
          <cell r="E207">
            <v>40269</v>
          </cell>
          <cell r="F207">
            <v>-7.5000002980232239E-2</v>
          </cell>
        </row>
        <row r="208">
          <cell r="A208" t="str">
            <v>23-Feb-07</v>
          </cell>
          <cell r="B208" t="str">
            <v>BASIS</v>
          </cell>
          <cell r="C208" t="str">
            <v>IFERC</v>
          </cell>
          <cell r="D208" t="str">
            <v>TETELA</v>
          </cell>
          <cell r="E208">
            <v>40299</v>
          </cell>
          <cell r="F208">
            <v>-7.5000002980232239E-2</v>
          </cell>
        </row>
        <row r="209">
          <cell r="A209" t="str">
            <v>23-Feb-07</v>
          </cell>
          <cell r="B209" t="str">
            <v>BASIS</v>
          </cell>
          <cell r="C209" t="str">
            <v>IFERC</v>
          </cell>
          <cell r="D209" t="str">
            <v>TETELA</v>
          </cell>
          <cell r="E209">
            <v>40330</v>
          </cell>
          <cell r="F209">
            <v>-7.5000002980232239E-2</v>
          </cell>
        </row>
        <row r="210">
          <cell r="A210" t="str">
            <v>23-Feb-07</v>
          </cell>
          <cell r="B210" t="str">
            <v>BASIS</v>
          </cell>
          <cell r="C210" t="str">
            <v>IFERC</v>
          </cell>
          <cell r="D210" t="str">
            <v>TETELA</v>
          </cell>
          <cell r="E210">
            <v>40360</v>
          </cell>
          <cell r="F210">
            <v>-7.5000002980232239E-2</v>
          </cell>
        </row>
        <row r="211">
          <cell r="A211" t="str">
            <v>23-Feb-07</v>
          </cell>
          <cell r="B211" t="str">
            <v>BASIS</v>
          </cell>
          <cell r="C211" t="str">
            <v>IFERC</v>
          </cell>
          <cell r="D211" t="str">
            <v>TETELA</v>
          </cell>
          <cell r="E211">
            <v>40391</v>
          </cell>
          <cell r="F211">
            <v>-7.5000002980232239E-2</v>
          </cell>
        </row>
        <row r="212">
          <cell r="A212" t="str">
            <v>23-Feb-07</v>
          </cell>
          <cell r="B212" t="str">
            <v>BASIS</v>
          </cell>
          <cell r="C212" t="str">
            <v>IFERC</v>
          </cell>
          <cell r="D212" t="str">
            <v>TETELA</v>
          </cell>
          <cell r="E212">
            <v>40422</v>
          </cell>
          <cell r="F212">
            <v>-7.5000002980232239E-2</v>
          </cell>
        </row>
        <row r="213">
          <cell r="A213" t="str">
            <v>23-Feb-07</v>
          </cell>
          <cell r="B213" t="str">
            <v>BASIS</v>
          </cell>
          <cell r="C213" t="str">
            <v>IFERC</v>
          </cell>
          <cell r="D213" t="str">
            <v>TETELA</v>
          </cell>
          <cell r="E213">
            <v>40452</v>
          </cell>
          <cell r="F213">
            <v>-7.5000002980232239E-2</v>
          </cell>
        </row>
        <row r="214">
          <cell r="A214" t="str">
            <v>23-Feb-07</v>
          </cell>
          <cell r="B214" t="str">
            <v>BASIS</v>
          </cell>
          <cell r="C214" t="str">
            <v>IFERC</v>
          </cell>
          <cell r="D214" t="str">
            <v>TETELA</v>
          </cell>
          <cell r="E214">
            <v>40483</v>
          </cell>
          <cell r="F214">
            <v>-8.5000000894069672E-2</v>
          </cell>
        </row>
        <row r="215">
          <cell r="A215" t="str">
            <v>23-Feb-07</v>
          </cell>
          <cell r="B215" t="str">
            <v>BASIS</v>
          </cell>
          <cell r="C215" t="str">
            <v>IFERC</v>
          </cell>
          <cell r="D215" t="str">
            <v>TETELA</v>
          </cell>
          <cell r="E215">
            <v>40513</v>
          </cell>
          <cell r="F215">
            <v>-8.5000000894069672E-2</v>
          </cell>
        </row>
        <row r="216">
          <cell r="A216" t="str">
            <v>23-Feb-07</v>
          </cell>
          <cell r="B216" t="str">
            <v>BASIS</v>
          </cell>
          <cell r="C216" t="str">
            <v>IFERC</v>
          </cell>
          <cell r="D216" t="str">
            <v>TETELA</v>
          </cell>
          <cell r="E216">
            <v>40544</v>
          </cell>
          <cell r="F216">
            <v>-8.5000000894069672E-2</v>
          </cell>
        </row>
        <row r="217">
          <cell r="A217" t="str">
            <v>23-Feb-07</v>
          </cell>
          <cell r="B217" t="str">
            <v>BASIS</v>
          </cell>
          <cell r="C217" t="str">
            <v>IFERC</v>
          </cell>
          <cell r="D217" t="str">
            <v>TETELA</v>
          </cell>
          <cell r="E217">
            <v>40575</v>
          </cell>
          <cell r="F217">
            <v>-8.5000000894069672E-2</v>
          </cell>
        </row>
        <row r="218">
          <cell r="A218" t="str">
            <v>23-Feb-07</v>
          </cell>
          <cell r="B218" t="str">
            <v>BASIS</v>
          </cell>
          <cell r="C218" t="str">
            <v>IFERC</v>
          </cell>
          <cell r="D218" t="str">
            <v>TETELA</v>
          </cell>
          <cell r="E218">
            <v>40603</v>
          </cell>
          <cell r="F218">
            <v>-8.5000000894069672E-2</v>
          </cell>
        </row>
        <row r="219">
          <cell r="A219" t="str">
            <v>23-Feb-07</v>
          </cell>
          <cell r="B219" t="str">
            <v>BASIS</v>
          </cell>
          <cell r="C219" t="str">
            <v>IFERC</v>
          </cell>
          <cell r="D219" t="str">
            <v>TETELA</v>
          </cell>
          <cell r="E219">
            <v>40634</v>
          </cell>
          <cell r="F219">
            <v>-7.5000002980232239E-2</v>
          </cell>
        </row>
        <row r="220">
          <cell r="A220" t="str">
            <v>23-Feb-07</v>
          </cell>
          <cell r="B220" t="str">
            <v>BASIS</v>
          </cell>
          <cell r="C220" t="str">
            <v>IFERC</v>
          </cell>
          <cell r="D220" t="str">
            <v>TETELA</v>
          </cell>
          <cell r="E220">
            <v>40664</v>
          </cell>
          <cell r="F220">
            <v>-7.5000002980232239E-2</v>
          </cell>
        </row>
        <row r="221">
          <cell r="A221" t="str">
            <v>23-Feb-07</v>
          </cell>
          <cell r="B221" t="str">
            <v>BASIS</v>
          </cell>
          <cell r="C221" t="str">
            <v>IFERC</v>
          </cell>
          <cell r="D221" t="str">
            <v>TETELA</v>
          </cell>
          <cell r="E221">
            <v>40695</v>
          </cell>
          <cell r="F221">
            <v>-7.5000002980232239E-2</v>
          </cell>
        </row>
        <row r="222">
          <cell r="A222" t="str">
            <v>23-Feb-07</v>
          </cell>
          <cell r="B222" t="str">
            <v>BASIS</v>
          </cell>
          <cell r="C222" t="str">
            <v>IFERC</v>
          </cell>
          <cell r="D222" t="str">
            <v>TETELA</v>
          </cell>
          <cell r="E222">
            <v>40725</v>
          </cell>
          <cell r="F222">
            <v>-7.5000002980232239E-2</v>
          </cell>
        </row>
        <row r="223">
          <cell r="A223" t="str">
            <v>23-Feb-07</v>
          </cell>
          <cell r="B223" t="str">
            <v>BASIS</v>
          </cell>
          <cell r="C223" t="str">
            <v>IFERC</v>
          </cell>
          <cell r="D223" t="str">
            <v>TETELA</v>
          </cell>
          <cell r="E223">
            <v>40756</v>
          </cell>
          <cell r="F223">
            <v>-7.5000002980232239E-2</v>
          </cell>
        </row>
        <row r="224">
          <cell r="A224" t="str">
            <v>23-Feb-07</v>
          </cell>
          <cell r="B224" t="str">
            <v>BASIS</v>
          </cell>
          <cell r="C224" t="str">
            <v>IFERC</v>
          </cell>
          <cell r="D224" t="str">
            <v>TETELA</v>
          </cell>
          <cell r="E224">
            <v>40787</v>
          </cell>
          <cell r="F224">
            <v>-7.5000002980232239E-2</v>
          </cell>
        </row>
        <row r="225">
          <cell r="A225" t="str">
            <v>23-Feb-07</v>
          </cell>
          <cell r="B225" t="str">
            <v>BASIS</v>
          </cell>
          <cell r="C225" t="str">
            <v>IFERC</v>
          </cell>
          <cell r="D225" t="str">
            <v>TETELA</v>
          </cell>
          <cell r="E225">
            <v>40817</v>
          </cell>
          <cell r="F225">
            <v>-7.5000002980232239E-2</v>
          </cell>
        </row>
        <row r="226">
          <cell r="A226" t="str">
            <v>23-Feb-07</v>
          </cell>
          <cell r="B226" t="str">
            <v>BASIS</v>
          </cell>
          <cell r="C226" t="str">
            <v>IFERC</v>
          </cell>
          <cell r="D226" t="str">
            <v>TETELA</v>
          </cell>
          <cell r="E226">
            <v>40848</v>
          </cell>
          <cell r="F226">
            <v>-8.5000000894069672E-2</v>
          </cell>
        </row>
        <row r="227">
          <cell r="A227" t="str">
            <v>23-Feb-07</v>
          </cell>
          <cell r="B227" t="str">
            <v>BASIS</v>
          </cell>
          <cell r="C227" t="str">
            <v>IFERC</v>
          </cell>
          <cell r="D227" t="str">
            <v>TETELA</v>
          </cell>
          <cell r="E227">
            <v>40878</v>
          </cell>
          <cell r="F227">
            <v>-8.5000000894069672E-2</v>
          </cell>
        </row>
        <row r="228">
          <cell r="A228" t="str">
            <v>23-Feb-07</v>
          </cell>
          <cell r="B228" t="str">
            <v>BASIS</v>
          </cell>
          <cell r="C228" t="str">
            <v>IFERC</v>
          </cell>
          <cell r="D228" t="str">
            <v>TETELA</v>
          </cell>
          <cell r="E228">
            <v>40909</v>
          </cell>
          <cell r="F228">
            <v>-8.5000000894069672E-2</v>
          </cell>
        </row>
        <row r="229">
          <cell r="A229" t="str">
            <v>23-Feb-07</v>
          </cell>
          <cell r="B229" t="str">
            <v>BASIS</v>
          </cell>
          <cell r="C229" t="str">
            <v>IFERC</v>
          </cell>
          <cell r="D229" t="str">
            <v>TETELA</v>
          </cell>
          <cell r="E229">
            <v>40940</v>
          </cell>
          <cell r="F229">
            <v>-8.5000000894069672E-2</v>
          </cell>
        </row>
        <row r="230">
          <cell r="A230" t="str">
            <v>23-Feb-07</v>
          </cell>
          <cell r="B230" t="str">
            <v>BASIS</v>
          </cell>
          <cell r="C230" t="str">
            <v>IFERC</v>
          </cell>
          <cell r="D230" t="str">
            <v>TETELA</v>
          </cell>
          <cell r="E230">
            <v>40969</v>
          </cell>
          <cell r="F230">
            <v>-8.5000000894069672E-2</v>
          </cell>
        </row>
        <row r="231">
          <cell r="A231" t="str">
            <v>23-Feb-07</v>
          </cell>
          <cell r="B231" t="str">
            <v>BASIS</v>
          </cell>
          <cell r="C231" t="str">
            <v>IFERC</v>
          </cell>
          <cell r="D231" t="str">
            <v>TETELA</v>
          </cell>
          <cell r="E231">
            <v>41000</v>
          </cell>
          <cell r="F231">
            <v>-7.5000002980232239E-2</v>
          </cell>
        </row>
        <row r="232">
          <cell r="A232" t="str">
            <v>23-Feb-07</v>
          </cell>
          <cell r="B232" t="str">
            <v>BASIS</v>
          </cell>
          <cell r="C232" t="str">
            <v>IFERC</v>
          </cell>
          <cell r="D232" t="str">
            <v>TETELA</v>
          </cell>
          <cell r="E232">
            <v>41030</v>
          </cell>
          <cell r="F232">
            <v>-7.5000002980232239E-2</v>
          </cell>
        </row>
        <row r="233">
          <cell r="A233" t="str">
            <v>23-Feb-07</v>
          </cell>
          <cell r="B233" t="str">
            <v>BASIS</v>
          </cell>
          <cell r="C233" t="str">
            <v>IFERC</v>
          </cell>
          <cell r="D233" t="str">
            <v>TETELA</v>
          </cell>
          <cell r="E233">
            <v>41061</v>
          </cell>
          <cell r="F233">
            <v>-7.5000002980232239E-2</v>
          </cell>
        </row>
        <row r="234">
          <cell r="A234" t="str">
            <v>23-Feb-07</v>
          </cell>
          <cell r="B234" t="str">
            <v>BASIS</v>
          </cell>
          <cell r="C234" t="str">
            <v>IFERC</v>
          </cell>
          <cell r="D234" t="str">
            <v>TETELA</v>
          </cell>
          <cell r="E234">
            <v>41091</v>
          </cell>
          <cell r="F234">
            <v>-7.5000002980232239E-2</v>
          </cell>
        </row>
        <row r="235">
          <cell r="A235" t="str">
            <v>23-Feb-07</v>
          </cell>
          <cell r="B235" t="str">
            <v>BASIS</v>
          </cell>
          <cell r="C235" t="str">
            <v>IFERC</v>
          </cell>
          <cell r="D235" t="str">
            <v>TETELA</v>
          </cell>
          <cell r="E235">
            <v>41122</v>
          </cell>
          <cell r="F235">
            <v>-7.5000002980232239E-2</v>
          </cell>
        </row>
        <row r="236">
          <cell r="A236" t="str">
            <v>23-Feb-07</v>
          </cell>
          <cell r="B236" t="str">
            <v>BASIS</v>
          </cell>
          <cell r="C236" t="str">
            <v>IFERC</v>
          </cell>
          <cell r="D236" t="str">
            <v>TETELA</v>
          </cell>
          <cell r="E236">
            <v>41153</v>
          </cell>
          <cell r="F236">
            <v>-7.5000002980232239E-2</v>
          </cell>
        </row>
        <row r="237">
          <cell r="A237" t="str">
            <v>23-Feb-07</v>
          </cell>
          <cell r="B237" t="str">
            <v>BASIS</v>
          </cell>
          <cell r="C237" t="str">
            <v>IFERC</v>
          </cell>
          <cell r="D237" t="str">
            <v>TETELA</v>
          </cell>
          <cell r="E237">
            <v>41183</v>
          </cell>
          <cell r="F237">
            <v>-7.5000002980232239E-2</v>
          </cell>
        </row>
        <row r="238">
          <cell r="A238" t="str">
            <v>23-Feb-07</v>
          </cell>
          <cell r="B238" t="str">
            <v>BASIS</v>
          </cell>
          <cell r="C238" t="str">
            <v>IFERC</v>
          </cell>
          <cell r="D238" t="str">
            <v>TETELA</v>
          </cell>
          <cell r="E238">
            <v>41214</v>
          </cell>
          <cell r="F238">
            <v>-8.5000000894069672E-2</v>
          </cell>
        </row>
        <row r="239">
          <cell r="A239" t="str">
            <v>23-Feb-07</v>
          </cell>
          <cell r="B239" t="str">
            <v>BASIS</v>
          </cell>
          <cell r="C239" t="str">
            <v>IFERC</v>
          </cell>
          <cell r="D239" t="str">
            <v>TETELA</v>
          </cell>
          <cell r="E239">
            <v>41244</v>
          </cell>
          <cell r="F239">
            <v>-8.5000000894069672E-2</v>
          </cell>
        </row>
        <row r="240">
          <cell r="A240" t="str">
            <v>23-Feb-07</v>
          </cell>
          <cell r="B240" t="str">
            <v>BASIS</v>
          </cell>
          <cell r="C240" t="str">
            <v>IFERC</v>
          </cell>
          <cell r="D240" t="str">
            <v>TETELA</v>
          </cell>
          <cell r="E240">
            <v>41275</v>
          </cell>
          <cell r="F240">
            <v>-8.5000000894069672E-2</v>
          </cell>
        </row>
        <row r="241">
          <cell r="A241" t="str">
            <v>23-Feb-07</v>
          </cell>
          <cell r="B241" t="str">
            <v>BASIS</v>
          </cell>
          <cell r="C241" t="str">
            <v>IFERC</v>
          </cell>
          <cell r="D241" t="str">
            <v>TETELA</v>
          </cell>
          <cell r="E241">
            <v>41306</v>
          </cell>
          <cell r="F241">
            <v>-8.5000000894069672E-2</v>
          </cell>
        </row>
        <row r="242">
          <cell r="A242" t="str">
            <v>23-Feb-07</v>
          </cell>
          <cell r="B242" t="str">
            <v>BASIS</v>
          </cell>
          <cell r="C242" t="str">
            <v>IFERC</v>
          </cell>
          <cell r="D242" t="str">
            <v>TETELA</v>
          </cell>
          <cell r="E242">
            <v>41334</v>
          </cell>
          <cell r="F242">
            <v>-8.5000000894069672E-2</v>
          </cell>
        </row>
        <row r="243">
          <cell r="A243" t="str">
            <v>23-Feb-07</v>
          </cell>
          <cell r="B243" t="str">
            <v>BASIS</v>
          </cell>
          <cell r="C243" t="str">
            <v>IFERC</v>
          </cell>
          <cell r="D243" t="str">
            <v>TETELA</v>
          </cell>
          <cell r="E243">
            <v>41365</v>
          </cell>
          <cell r="F243">
            <v>-7.5000002980232239E-2</v>
          </cell>
        </row>
        <row r="244">
          <cell r="A244" t="str">
            <v>23-Feb-07</v>
          </cell>
          <cell r="B244" t="str">
            <v>BASIS</v>
          </cell>
          <cell r="C244" t="str">
            <v>IFERC</v>
          </cell>
          <cell r="D244" t="str">
            <v>TETELA</v>
          </cell>
          <cell r="E244">
            <v>41395</v>
          </cell>
          <cell r="F244">
            <v>-7.5000002980232239E-2</v>
          </cell>
        </row>
        <row r="245">
          <cell r="A245" t="str">
            <v>23-Feb-07</v>
          </cell>
          <cell r="B245" t="str">
            <v>BASIS</v>
          </cell>
          <cell r="C245" t="str">
            <v>IFERC</v>
          </cell>
          <cell r="D245" t="str">
            <v>TETELA</v>
          </cell>
          <cell r="E245">
            <v>41426</v>
          </cell>
          <cell r="F245">
            <v>-7.5000002980232239E-2</v>
          </cell>
        </row>
        <row r="246">
          <cell r="A246" t="str">
            <v>23-Feb-07</v>
          </cell>
          <cell r="B246" t="str">
            <v>BASIS</v>
          </cell>
          <cell r="C246" t="str">
            <v>IFERC</v>
          </cell>
          <cell r="D246" t="str">
            <v>TETELA</v>
          </cell>
          <cell r="E246">
            <v>41456</v>
          </cell>
          <cell r="F246">
            <v>-7.5000002980232239E-2</v>
          </cell>
        </row>
        <row r="247">
          <cell r="A247" t="str">
            <v>23-Feb-07</v>
          </cell>
          <cell r="B247" t="str">
            <v>BASIS</v>
          </cell>
          <cell r="C247" t="str">
            <v>IFERC</v>
          </cell>
          <cell r="D247" t="str">
            <v>TETELA</v>
          </cell>
          <cell r="E247">
            <v>41487</v>
          </cell>
          <cell r="F247">
            <v>-7.5000002980232239E-2</v>
          </cell>
        </row>
        <row r="248">
          <cell r="A248" t="str">
            <v>23-Feb-07</v>
          </cell>
          <cell r="B248" t="str">
            <v>BASIS</v>
          </cell>
          <cell r="C248" t="str">
            <v>IFERC</v>
          </cell>
          <cell r="D248" t="str">
            <v>TETELA</v>
          </cell>
          <cell r="E248">
            <v>41518</v>
          </cell>
          <cell r="F248">
            <v>-7.5000002980232239E-2</v>
          </cell>
        </row>
        <row r="249">
          <cell r="A249" t="str">
            <v>23-Feb-07</v>
          </cell>
          <cell r="B249" t="str">
            <v>BASIS</v>
          </cell>
          <cell r="C249" t="str">
            <v>IFERC</v>
          </cell>
          <cell r="D249" t="str">
            <v>TETELA</v>
          </cell>
          <cell r="E249">
            <v>41548</v>
          </cell>
          <cell r="F249">
            <v>-7.5000002980232239E-2</v>
          </cell>
        </row>
        <row r="250">
          <cell r="A250" t="str">
            <v>23-Feb-07</v>
          </cell>
          <cell r="B250" t="str">
            <v>BASIS</v>
          </cell>
          <cell r="C250" t="str">
            <v>IFERC</v>
          </cell>
          <cell r="D250" t="str">
            <v>TETELA</v>
          </cell>
          <cell r="E250">
            <v>41579</v>
          </cell>
          <cell r="F250">
            <v>-8.5000000894069672E-2</v>
          </cell>
        </row>
        <row r="251">
          <cell r="A251" t="str">
            <v>23-Feb-07</v>
          </cell>
          <cell r="B251" t="str">
            <v>BASIS</v>
          </cell>
          <cell r="C251" t="str">
            <v>IFERC</v>
          </cell>
          <cell r="D251" t="str">
            <v>TETELA</v>
          </cell>
          <cell r="E251">
            <v>41609</v>
          </cell>
          <cell r="F251">
            <v>-8.5000000894069672E-2</v>
          </cell>
        </row>
        <row r="252">
          <cell r="A252" t="str">
            <v>23-Feb-07</v>
          </cell>
          <cell r="B252" t="str">
            <v>BASIS</v>
          </cell>
          <cell r="C252" t="str">
            <v>IFERC</v>
          </cell>
          <cell r="D252" t="str">
            <v>TETELA</v>
          </cell>
          <cell r="E252">
            <v>41640</v>
          </cell>
          <cell r="F252">
            <v>-8.5000000894069672E-2</v>
          </cell>
        </row>
        <row r="253">
          <cell r="A253" t="str">
            <v>23-Feb-07</v>
          </cell>
          <cell r="B253" t="str">
            <v>BASIS</v>
          </cell>
          <cell r="C253" t="str">
            <v>IFERC</v>
          </cell>
          <cell r="D253" t="str">
            <v>TETELA</v>
          </cell>
          <cell r="E253">
            <v>41671</v>
          </cell>
          <cell r="F253">
            <v>-8.5000000894069672E-2</v>
          </cell>
        </row>
        <row r="254">
          <cell r="A254" t="str">
            <v>23-Feb-07</v>
          </cell>
          <cell r="B254" t="str">
            <v>BASIS</v>
          </cell>
          <cell r="C254" t="str">
            <v>IFERC</v>
          </cell>
          <cell r="D254" t="str">
            <v>TETETX</v>
          </cell>
          <cell r="E254">
            <v>39142</v>
          </cell>
          <cell r="F254">
            <v>-9.0000003576278687E-2</v>
          </cell>
        </row>
        <row r="255">
          <cell r="A255" t="str">
            <v>23-Feb-07</v>
          </cell>
          <cell r="B255" t="str">
            <v>BASIS</v>
          </cell>
          <cell r="C255" t="str">
            <v>IFERC</v>
          </cell>
          <cell r="D255" t="str">
            <v>TETETX</v>
          </cell>
          <cell r="E255">
            <v>39173</v>
          </cell>
          <cell r="F255">
            <v>-8.2499995827674866E-2</v>
          </cell>
        </row>
        <row r="256">
          <cell r="A256" t="str">
            <v>23-Feb-07</v>
          </cell>
          <cell r="B256" t="str">
            <v>BASIS</v>
          </cell>
          <cell r="C256" t="str">
            <v>IFERC</v>
          </cell>
          <cell r="D256" t="str">
            <v>TETETX</v>
          </cell>
          <cell r="E256">
            <v>39203</v>
          </cell>
          <cell r="F256">
            <v>-8.2499995827674866E-2</v>
          </cell>
        </row>
        <row r="257">
          <cell r="A257" t="str">
            <v>23-Feb-07</v>
          </cell>
          <cell r="B257" t="str">
            <v>BASIS</v>
          </cell>
          <cell r="C257" t="str">
            <v>IFERC</v>
          </cell>
          <cell r="D257" t="str">
            <v>TETETX</v>
          </cell>
          <cell r="E257">
            <v>39234</v>
          </cell>
          <cell r="F257">
            <v>-8.2499995827674866E-2</v>
          </cell>
        </row>
        <row r="258">
          <cell r="A258" t="str">
            <v>23-Feb-07</v>
          </cell>
          <cell r="B258" t="str">
            <v>BASIS</v>
          </cell>
          <cell r="C258" t="str">
            <v>IFERC</v>
          </cell>
          <cell r="D258" t="str">
            <v>TETETX</v>
          </cell>
          <cell r="E258">
            <v>39264</v>
          </cell>
          <cell r="F258">
            <v>-8.2499995827674866E-2</v>
          </cell>
        </row>
        <row r="259">
          <cell r="A259" t="str">
            <v>23-Feb-07</v>
          </cell>
          <cell r="B259" t="str">
            <v>BASIS</v>
          </cell>
          <cell r="C259" t="str">
            <v>IFERC</v>
          </cell>
          <cell r="D259" t="str">
            <v>TETETX</v>
          </cell>
          <cell r="E259">
            <v>39295</v>
          </cell>
          <cell r="F259">
            <v>-8.2499995827674866E-2</v>
          </cell>
        </row>
        <row r="260">
          <cell r="A260" t="str">
            <v>23-Feb-07</v>
          </cell>
          <cell r="B260" t="str">
            <v>BASIS</v>
          </cell>
          <cell r="C260" t="str">
            <v>IFERC</v>
          </cell>
          <cell r="D260" t="str">
            <v>TETETX</v>
          </cell>
          <cell r="E260">
            <v>39326</v>
          </cell>
          <cell r="F260">
            <v>-8.2499995827674866E-2</v>
          </cell>
        </row>
        <row r="261">
          <cell r="A261" t="str">
            <v>23-Feb-07</v>
          </cell>
          <cell r="B261" t="str">
            <v>BASIS</v>
          </cell>
          <cell r="C261" t="str">
            <v>IFERC</v>
          </cell>
          <cell r="D261" t="str">
            <v>TETETX</v>
          </cell>
          <cell r="E261">
            <v>39356</v>
          </cell>
          <cell r="F261">
            <v>-8.2499995827674866E-2</v>
          </cell>
        </row>
        <row r="262">
          <cell r="A262" t="str">
            <v>23-Feb-07</v>
          </cell>
          <cell r="B262" t="str">
            <v>BASIS</v>
          </cell>
          <cell r="C262" t="str">
            <v>IFERC</v>
          </cell>
          <cell r="D262" t="str">
            <v>TETETX</v>
          </cell>
          <cell r="E262">
            <v>39387</v>
          </cell>
          <cell r="F262">
            <v>-0.10500000417232513</v>
          </cell>
        </row>
        <row r="263">
          <cell r="A263" t="str">
            <v>23-Feb-07</v>
          </cell>
          <cell r="B263" t="str">
            <v>BASIS</v>
          </cell>
          <cell r="C263" t="str">
            <v>IFERC</v>
          </cell>
          <cell r="D263" t="str">
            <v>TETETX</v>
          </cell>
          <cell r="E263">
            <v>39417</v>
          </cell>
          <cell r="F263">
            <v>-0.10500000417232513</v>
          </cell>
        </row>
        <row r="264">
          <cell r="A264" t="str">
            <v>23-Feb-07</v>
          </cell>
          <cell r="B264" t="str">
            <v>BASIS</v>
          </cell>
          <cell r="C264" t="str">
            <v>IFERC</v>
          </cell>
          <cell r="D264" t="str">
            <v>TETETX</v>
          </cell>
          <cell r="E264">
            <v>39448</v>
          </cell>
          <cell r="F264">
            <v>-0.10500000417232513</v>
          </cell>
        </row>
        <row r="265">
          <cell r="A265" t="str">
            <v>23-Feb-07</v>
          </cell>
          <cell r="B265" t="str">
            <v>BASIS</v>
          </cell>
          <cell r="C265" t="str">
            <v>IFERC</v>
          </cell>
          <cell r="D265" t="str">
            <v>TETETX</v>
          </cell>
          <cell r="E265">
            <v>39479</v>
          </cell>
          <cell r="F265">
            <v>-0.10500000417232513</v>
          </cell>
        </row>
        <row r="266">
          <cell r="A266" t="str">
            <v>23-Feb-07</v>
          </cell>
          <cell r="B266" t="str">
            <v>BASIS</v>
          </cell>
          <cell r="C266" t="str">
            <v>IFERC</v>
          </cell>
          <cell r="D266" t="str">
            <v>TETETX</v>
          </cell>
          <cell r="E266">
            <v>39508</v>
          </cell>
          <cell r="F266">
            <v>-0.10500000417232513</v>
          </cell>
        </row>
        <row r="267">
          <cell r="A267" t="str">
            <v>23-Feb-07</v>
          </cell>
          <cell r="B267" t="str">
            <v>BASIS</v>
          </cell>
          <cell r="C267" t="str">
            <v>IFERC</v>
          </cell>
          <cell r="D267" t="str">
            <v>TETETX</v>
          </cell>
          <cell r="E267">
            <v>39539</v>
          </cell>
          <cell r="F267">
            <v>-9.4999998807907104E-2</v>
          </cell>
        </row>
        <row r="268">
          <cell r="A268" t="str">
            <v>23-Feb-07</v>
          </cell>
          <cell r="B268" t="str">
            <v>BASIS</v>
          </cell>
          <cell r="C268" t="str">
            <v>IFERC</v>
          </cell>
          <cell r="D268" t="str">
            <v>TETETX</v>
          </cell>
          <cell r="E268">
            <v>39569</v>
          </cell>
          <cell r="F268">
            <v>-9.4999998807907104E-2</v>
          </cell>
        </row>
        <row r="269">
          <cell r="A269" t="str">
            <v>23-Feb-07</v>
          </cell>
          <cell r="B269" t="str">
            <v>BASIS</v>
          </cell>
          <cell r="C269" t="str">
            <v>IFERC</v>
          </cell>
          <cell r="D269" t="str">
            <v>TETETX</v>
          </cell>
          <cell r="E269">
            <v>39600</v>
          </cell>
          <cell r="F269">
            <v>-9.4999998807907104E-2</v>
          </cell>
        </row>
        <row r="270">
          <cell r="A270" t="str">
            <v>23-Feb-07</v>
          </cell>
          <cell r="B270" t="str">
            <v>BASIS</v>
          </cell>
          <cell r="C270" t="str">
            <v>IFERC</v>
          </cell>
          <cell r="D270" t="str">
            <v>TETETX</v>
          </cell>
          <cell r="E270">
            <v>39630</v>
          </cell>
          <cell r="F270">
            <v>-9.4999998807907104E-2</v>
          </cell>
        </row>
        <row r="271">
          <cell r="A271" t="str">
            <v>23-Feb-07</v>
          </cell>
          <cell r="B271" t="str">
            <v>BASIS</v>
          </cell>
          <cell r="C271" t="str">
            <v>IFERC</v>
          </cell>
          <cell r="D271" t="str">
            <v>TETETX</v>
          </cell>
          <cell r="E271">
            <v>39661</v>
          </cell>
          <cell r="F271">
            <v>-9.4999998807907104E-2</v>
          </cell>
        </row>
        <row r="272">
          <cell r="A272" t="str">
            <v>23-Feb-07</v>
          </cell>
          <cell r="B272" t="str">
            <v>BASIS</v>
          </cell>
          <cell r="C272" t="str">
            <v>IFERC</v>
          </cell>
          <cell r="D272" t="str">
            <v>TETETX</v>
          </cell>
          <cell r="E272">
            <v>39692</v>
          </cell>
          <cell r="F272">
            <v>-9.4999998807907104E-2</v>
          </cell>
        </row>
        <row r="273">
          <cell r="A273" t="str">
            <v>23-Feb-07</v>
          </cell>
          <cell r="B273" t="str">
            <v>BASIS</v>
          </cell>
          <cell r="C273" t="str">
            <v>IFERC</v>
          </cell>
          <cell r="D273" t="str">
            <v>TETETX</v>
          </cell>
          <cell r="E273">
            <v>39722</v>
          </cell>
          <cell r="F273">
            <v>-9.4999998807907104E-2</v>
          </cell>
        </row>
        <row r="274">
          <cell r="A274" t="str">
            <v>23-Feb-07</v>
          </cell>
          <cell r="B274" t="str">
            <v>BASIS</v>
          </cell>
          <cell r="C274" t="str">
            <v>IFERC</v>
          </cell>
          <cell r="D274" t="str">
            <v>TETETX</v>
          </cell>
          <cell r="E274">
            <v>39753</v>
          </cell>
          <cell r="F274">
            <v>-0.10500000417232513</v>
          </cell>
        </row>
        <row r="275">
          <cell r="A275" t="str">
            <v>23-Feb-07</v>
          </cell>
          <cell r="B275" t="str">
            <v>BASIS</v>
          </cell>
          <cell r="C275" t="str">
            <v>IFERC</v>
          </cell>
          <cell r="D275" t="str">
            <v>TETETX</v>
          </cell>
          <cell r="E275">
            <v>39783</v>
          </cell>
          <cell r="F275">
            <v>-0.10500000417232513</v>
          </cell>
        </row>
        <row r="276">
          <cell r="A276" t="str">
            <v>23-Feb-07</v>
          </cell>
          <cell r="B276" t="str">
            <v>BASIS</v>
          </cell>
          <cell r="C276" t="str">
            <v>IFERC</v>
          </cell>
          <cell r="D276" t="str">
            <v>TETETX</v>
          </cell>
          <cell r="E276">
            <v>39814</v>
          </cell>
          <cell r="F276">
            <v>-0.10500000417232513</v>
          </cell>
        </row>
        <row r="277">
          <cell r="A277" t="str">
            <v>23-Feb-07</v>
          </cell>
          <cell r="B277" t="str">
            <v>BASIS</v>
          </cell>
          <cell r="C277" t="str">
            <v>IFERC</v>
          </cell>
          <cell r="D277" t="str">
            <v>TETETX</v>
          </cell>
          <cell r="E277">
            <v>39845</v>
          </cell>
          <cell r="F277">
            <v>-0.10500000417232513</v>
          </cell>
        </row>
        <row r="278">
          <cell r="A278" t="str">
            <v>23-Feb-07</v>
          </cell>
          <cell r="B278" t="str">
            <v>BASIS</v>
          </cell>
          <cell r="C278" t="str">
            <v>IFERC</v>
          </cell>
          <cell r="D278" t="str">
            <v>TETETX</v>
          </cell>
          <cell r="E278">
            <v>39873</v>
          </cell>
          <cell r="F278">
            <v>-0.10500000417232513</v>
          </cell>
        </row>
        <row r="279">
          <cell r="A279" t="str">
            <v>23-Feb-07</v>
          </cell>
          <cell r="B279" t="str">
            <v>BASIS</v>
          </cell>
          <cell r="C279" t="str">
            <v>IFERC</v>
          </cell>
          <cell r="D279" t="str">
            <v>TETETX</v>
          </cell>
          <cell r="E279">
            <v>39904</v>
          </cell>
          <cell r="F279">
            <v>-9.4999998807907104E-2</v>
          </cell>
        </row>
        <row r="280">
          <cell r="A280" t="str">
            <v>23-Feb-07</v>
          </cell>
          <cell r="B280" t="str">
            <v>BASIS</v>
          </cell>
          <cell r="C280" t="str">
            <v>IFERC</v>
          </cell>
          <cell r="D280" t="str">
            <v>TETETX</v>
          </cell>
          <cell r="E280">
            <v>39934</v>
          </cell>
          <cell r="F280">
            <v>-9.4999998807907104E-2</v>
          </cell>
        </row>
        <row r="281">
          <cell r="A281" t="str">
            <v>23-Feb-07</v>
          </cell>
          <cell r="B281" t="str">
            <v>BASIS</v>
          </cell>
          <cell r="C281" t="str">
            <v>IFERC</v>
          </cell>
          <cell r="D281" t="str">
            <v>TETETX</v>
          </cell>
          <cell r="E281">
            <v>39965</v>
          </cell>
          <cell r="F281">
            <v>-9.4999998807907104E-2</v>
          </cell>
        </row>
        <row r="282">
          <cell r="A282" t="str">
            <v>23-Feb-07</v>
          </cell>
          <cell r="B282" t="str">
            <v>BASIS</v>
          </cell>
          <cell r="C282" t="str">
            <v>IFERC</v>
          </cell>
          <cell r="D282" t="str">
            <v>TETETX</v>
          </cell>
          <cell r="E282">
            <v>39995</v>
          </cell>
          <cell r="F282">
            <v>-9.4999998807907104E-2</v>
          </cell>
        </row>
        <row r="283">
          <cell r="A283" t="str">
            <v>23-Feb-07</v>
          </cell>
          <cell r="B283" t="str">
            <v>BASIS</v>
          </cell>
          <cell r="C283" t="str">
            <v>IFERC</v>
          </cell>
          <cell r="D283" t="str">
            <v>TETETX</v>
          </cell>
          <cell r="E283">
            <v>40026</v>
          </cell>
          <cell r="F283">
            <v>-9.4999998807907104E-2</v>
          </cell>
        </row>
        <row r="284">
          <cell r="A284" t="str">
            <v>23-Feb-07</v>
          </cell>
          <cell r="B284" t="str">
            <v>BASIS</v>
          </cell>
          <cell r="C284" t="str">
            <v>IFERC</v>
          </cell>
          <cell r="D284" t="str">
            <v>TETETX</v>
          </cell>
          <cell r="E284">
            <v>40057</v>
          </cell>
          <cell r="F284">
            <v>-9.4999998807907104E-2</v>
          </cell>
        </row>
        <row r="285">
          <cell r="A285" t="str">
            <v>23-Feb-07</v>
          </cell>
          <cell r="B285" t="str">
            <v>BASIS</v>
          </cell>
          <cell r="C285" t="str">
            <v>IFERC</v>
          </cell>
          <cell r="D285" t="str">
            <v>TETETX</v>
          </cell>
          <cell r="E285">
            <v>40087</v>
          </cell>
          <cell r="F285">
            <v>-9.4999998807907104E-2</v>
          </cell>
        </row>
        <row r="286">
          <cell r="A286" t="str">
            <v>23-Feb-07</v>
          </cell>
          <cell r="B286" t="str">
            <v>BASIS</v>
          </cell>
          <cell r="C286" t="str">
            <v>IFERC</v>
          </cell>
          <cell r="D286" t="str">
            <v>TETETX</v>
          </cell>
          <cell r="E286">
            <v>40118</v>
          </cell>
          <cell r="F286">
            <v>-0.10500000417232513</v>
          </cell>
        </row>
        <row r="287">
          <cell r="A287" t="str">
            <v>23-Feb-07</v>
          </cell>
          <cell r="B287" t="str">
            <v>BASIS</v>
          </cell>
          <cell r="C287" t="str">
            <v>IFERC</v>
          </cell>
          <cell r="D287" t="str">
            <v>TETETX</v>
          </cell>
          <cell r="E287">
            <v>40148</v>
          </cell>
          <cell r="F287">
            <v>-0.10500000417232513</v>
          </cell>
        </row>
        <row r="288">
          <cell r="A288" t="str">
            <v>23-Feb-07</v>
          </cell>
          <cell r="B288" t="str">
            <v>BASIS</v>
          </cell>
          <cell r="C288" t="str">
            <v>IFERC</v>
          </cell>
          <cell r="D288" t="str">
            <v>TETETX</v>
          </cell>
          <cell r="E288">
            <v>40179</v>
          </cell>
          <cell r="F288">
            <v>-0.10500000417232513</v>
          </cell>
        </row>
        <row r="289">
          <cell r="A289" t="str">
            <v>23-Feb-07</v>
          </cell>
          <cell r="B289" t="str">
            <v>BASIS</v>
          </cell>
          <cell r="C289" t="str">
            <v>IFERC</v>
          </cell>
          <cell r="D289" t="str">
            <v>TETETX</v>
          </cell>
          <cell r="E289">
            <v>40210</v>
          </cell>
          <cell r="F289">
            <v>-0.10500000417232513</v>
          </cell>
        </row>
        <row r="290">
          <cell r="A290" t="str">
            <v>23-Feb-07</v>
          </cell>
          <cell r="B290" t="str">
            <v>BASIS</v>
          </cell>
          <cell r="C290" t="str">
            <v>IFERC</v>
          </cell>
          <cell r="D290" t="str">
            <v>TETETX</v>
          </cell>
          <cell r="E290">
            <v>40238</v>
          </cell>
          <cell r="F290">
            <v>-0.10500000417232513</v>
          </cell>
        </row>
        <row r="291">
          <cell r="A291" t="str">
            <v>23-Feb-07</v>
          </cell>
          <cell r="B291" t="str">
            <v>BASIS</v>
          </cell>
          <cell r="C291" t="str">
            <v>IFERC</v>
          </cell>
          <cell r="D291" t="str">
            <v>TETETX</v>
          </cell>
          <cell r="E291">
            <v>40269</v>
          </cell>
          <cell r="F291">
            <v>-9.4999998807907104E-2</v>
          </cell>
        </row>
        <row r="292">
          <cell r="A292" t="str">
            <v>23-Feb-07</v>
          </cell>
          <cell r="B292" t="str">
            <v>BASIS</v>
          </cell>
          <cell r="C292" t="str">
            <v>IFERC</v>
          </cell>
          <cell r="D292" t="str">
            <v>TETETX</v>
          </cell>
          <cell r="E292">
            <v>40299</v>
          </cell>
          <cell r="F292">
            <v>-9.4999998807907104E-2</v>
          </cell>
        </row>
        <row r="293">
          <cell r="A293" t="str">
            <v>23-Feb-07</v>
          </cell>
          <cell r="B293" t="str">
            <v>BASIS</v>
          </cell>
          <cell r="C293" t="str">
            <v>IFERC</v>
          </cell>
          <cell r="D293" t="str">
            <v>TETETX</v>
          </cell>
          <cell r="E293">
            <v>40330</v>
          </cell>
          <cell r="F293">
            <v>-9.4999998807907104E-2</v>
          </cell>
        </row>
        <row r="294">
          <cell r="A294" t="str">
            <v>23-Feb-07</v>
          </cell>
          <cell r="B294" t="str">
            <v>BASIS</v>
          </cell>
          <cell r="C294" t="str">
            <v>IFERC</v>
          </cell>
          <cell r="D294" t="str">
            <v>TETETX</v>
          </cell>
          <cell r="E294">
            <v>40360</v>
          </cell>
          <cell r="F294">
            <v>-9.4999998807907104E-2</v>
          </cell>
        </row>
        <row r="295">
          <cell r="A295" t="str">
            <v>23-Feb-07</v>
          </cell>
          <cell r="B295" t="str">
            <v>BASIS</v>
          </cell>
          <cell r="C295" t="str">
            <v>IFERC</v>
          </cell>
          <cell r="D295" t="str">
            <v>TETETX</v>
          </cell>
          <cell r="E295">
            <v>40391</v>
          </cell>
          <cell r="F295">
            <v>-9.4999998807907104E-2</v>
          </cell>
        </row>
        <row r="296">
          <cell r="A296" t="str">
            <v>23-Feb-07</v>
          </cell>
          <cell r="B296" t="str">
            <v>BASIS</v>
          </cell>
          <cell r="C296" t="str">
            <v>IFERC</v>
          </cell>
          <cell r="D296" t="str">
            <v>TETETX</v>
          </cell>
          <cell r="E296">
            <v>40422</v>
          </cell>
          <cell r="F296">
            <v>-9.4999998807907104E-2</v>
          </cell>
        </row>
        <row r="297">
          <cell r="A297" t="str">
            <v>23-Feb-07</v>
          </cell>
          <cell r="B297" t="str">
            <v>BASIS</v>
          </cell>
          <cell r="C297" t="str">
            <v>IFERC</v>
          </cell>
          <cell r="D297" t="str">
            <v>TETETX</v>
          </cell>
          <cell r="E297">
            <v>40452</v>
          </cell>
          <cell r="F297">
            <v>-9.4999998807907104E-2</v>
          </cell>
        </row>
        <row r="298">
          <cell r="A298" t="str">
            <v>23-Feb-07</v>
          </cell>
          <cell r="B298" t="str">
            <v>BASIS</v>
          </cell>
          <cell r="C298" t="str">
            <v>IFERC</v>
          </cell>
          <cell r="D298" t="str">
            <v>TETETX</v>
          </cell>
          <cell r="E298">
            <v>40483</v>
          </cell>
          <cell r="F298">
            <v>-0.10500000417232513</v>
          </cell>
        </row>
        <row r="299">
          <cell r="A299" t="str">
            <v>23-Feb-07</v>
          </cell>
          <cell r="B299" t="str">
            <v>BASIS</v>
          </cell>
          <cell r="C299" t="str">
            <v>IFERC</v>
          </cell>
          <cell r="D299" t="str">
            <v>TETETX</v>
          </cell>
          <cell r="E299">
            <v>40513</v>
          </cell>
          <cell r="F299">
            <v>-0.10500000417232513</v>
          </cell>
        </row>
        <row r="300">
          <cell r="A300" t="str">
            <v>23-Feb-07</v>
          </cell>
          <cell r="B300" t="str">
            <v>BASIS</v>
          </cell>
          <cell r="C300" t="str">
            <v>IFERC</v>
          </cell>
          <cell r="D300" t="str">
            <v>TETETX</v>
          </cell>
          <cell r="E300">
            <v>40544</v>
          </cell>
          <cell r="F300">
            <v>-0.10500000417232513</v>
          </cell>
        </row>
        <row r="301">
          <cell r="A301" t="str">
            <v>23-Feb-07</v>
          </cell>
          <cell r="B301" t="str">
            <v>BASIS</v>
          </cell>
          <cell r="C301" t="str">
            <v>IFERC</v>
          </cell>
          <cell r="D301" t="str">
            <v>TETETX</v>
          </cell>
          <cell r="E301">
            <v>40575</v>
          </cell>
          <cell r="F301">
            <v>-0.10500000417232513</v>
          </cell>
        </row>
        <row r="302">
          <cell r="A302" t="str">
            <v>23-Feb-07</v>
          </cell>
          <cell r="B302" t="str">
            <v>BASIS</v>
          </cell>
          <cell r="C302" t="str">
            <v>IFERC</v>
          </cell>
          <cell r="D302" t="str">
            <v>TETETX</v>
          </cell>
          <cell r="E302">
            <v>40603</v>
          </cell>
          <cell r="F302">
            <v>-0.10500000417232513</v>
          </cell>
        </row>
        <row r="303">
          <cell r="A303" t="str">
            <v>23-Feb-07</v>
          </cell>
          <cell r="B303" t="str">
            <v>BASIS</v>
          </cell>
          <cell r="C303" t="str">
            <v>IFERC</v>
          </cell>
          <cell r="D303" t="str">
            <v>TETETX</v>
          </cell>
          <cell r="E303">
            <v>40634</v>
          </cell>
          <cell r="F303">
            <v>-9.4999998807907104E-2</v>
          </cell>
        </row>
        <row r="304">
          <cell r="A304" t="str">
            <v>23-Feb-07</v>
          </cell>
          <cell r="B304" t="str">
            <v>BASIS</v>
          </cell>
          <cell r="C304" t="str">
            <v>IFERC</v>
          </cell>
          <cell r="D304" t="str">
            <v>TETETX</v>
          </cell>
          <cell r="E304">
            <v>40664</v>
          </cell>
          <cell r="F304">
            <v>-9.4999998807907104E-2</v>
          </cell>
        </row>
        <row r="305">
          <cell r="A305" t="str">
            <v>23-Feb-07</v>
          </cell>
          <cell r="B305" t="str">
            <v>BASIS</v>
          </cell>
          <cell r="C305" t="str">
            <v>IFERC</v>
          </cell>
          <cell r="D305" t="str">
            <v>TETETX</v>
          </cell>
          <cell r="E305">
            <v>40695</v>
          </cell>
          <cell r="F305">
            <v>-9.4999998807907104E-2</v>
          </cell>
        </row>
        <row r="306">
          <cell r="A306" t="str">
            <v>23-Feb-07</v>
          </cell>
          <cell r="B306" t="str">
            <v>BASIS</v>
          </cell>
          <cell r="C306" t="str">
            <v>IFERC</v>
          </cell>
          <cell r="D306" t="str">
            <v>TETETX</v>
          </cell>
          <cell r="E306">
            <v>40725</v>
          </cell>
          <cell r="F306">
            <v>-9.4999998807907104E-2</v>
          </cell>
        </row>
        <row r="307">
          <cell r="A307" t="str">
            <v>23-Feb-07</v>
          </cell>
          <cell r="B307" t="str">
            <v>BASIS</v>
          </cell>
          <cell r="C307" t="str">
            <v>IFERC</v>
          </cell>
          <cell r="D307" t="str">
            <v>TETETX</v>
          </cell>
          <cell r="E307">
            <v>40756</v>
          </cell>
          <cell r="F307">
            <v>-9.4999998807907104E-2</v>
          </cell>
        </row>
        <row r="308">
          <cell r="A308" t="str">
            <v>23-Feb-07</v>
          </cell>
          <cell r="B308" t="str">
            <v>BASIS</v>
          </cell>
          <cell r="C308" t="str">
            <v>IFERC</v>
          </cell>
          <cell r="D308" t="str">
            <v>TETETX</v>
          </cell>
          <cell r="E308">
            <v>40787</v>
          </cell>
          <cell r="F308">
            <v>-9.4999998807907104E-2</v>
          </cell>
        </row>
        <row r="309">
          <cell r="A309" t="str">
            <v>23-Feb-07</v>
          </cell>
          <cell r="B309" t="str">
            <v>BASIS</v>
          </cell>
          <cell r="C309" t="str">
            <v>IFERC</v>
          </cell>
          <cell r="D309" t="str">
            <v>TETETX</v>
          </cell>
          <cell r="E309">
            <v>40817</v>
          </cell>
          <cell r="F309">
            <v>-9.4999998807907104E-2</v>
          </cell>
        </row>
        <row r="310">
          <cell r="A310" t="str">
            <v>23-Feb-07</v>
          </cell>
          <cell r="B310" t="str">
            <v>BASIS</v>
          </cell>
          <cell r="C310" t="str">
            <v>IFERC</v>
          </cell>
          <cell r="D310" t="str">
            <v>TETETX</v>
          </cell>
          <cell r="E310">
            <v>40848</v>
          </cell>
          <cell r="F310">
            <v>-0.10500000417232513</v>
          </cell>
        </row>
        <row r="311">
          <cell r="A311" t="str">
            <v>23-Feb-07</v>
          </cell>
          <cell r="B311" t="str">
            <v>BASIS</v>
          </cell>
          <cell r="C311" t="str">
            <v>IFERC</v>
          </cell>
          <cell r="D311" t="str">
            <v>TETETX</v>
          </cell>
          <cell r="E311">
            <v>40878</v>
          </cell>
          <cell r="F311">
            <v>-0.10500000417232513</v>
          </cell>
        </row>
        <row r="312">
          <cell r="A312" t="str">
            <v>23-Feb-07</v>
          </cell>
          <cell r="B312" t="str">
            <v>BASIS</v>
          </cell>
          <cell r="C312" t="str">
            <v>IFERC</v>
          </cell>
          <cell r="D312" t="str">
            <v>TETETX</v>
          </cell>
          <cell r="E312">
            <v>40909</v>
          </cell>
          <cell r="F312">
            <v>-0.10500000417232513</v>
          </cell>
        </row>
        <row r="313">
          <cell r="A313" t="str">
            <v>23-Feb-07</v>
          </cell>
          <cell r="B313" t="str">
            <v>BASIS</v>
          </cell>
          <cell r="C313" t="str">
            <v>IFERC</v>
          </cell>
          <cell r="D313" t="str">
            <v>TETETX</v>
          </cell>
          <cell r="E313">
            <v>40940</v>
          </cell>
          <cell r="F313">
            <v>-0.10500000417232513</v>
          </cell>
        </row>
        <row r="314">
          <cell r="A314" t="str">
            <v>23-Feb-07</v>
          </cell>
          <cell r="B314" t="str">
            <v>BASIS</v>
          </cell>
          <cell r="C314" t="str">
            <v>IFERC</v>
          </cell>
          <cell r="D314" t="str">
            <v>TETETX</v>
          </cell>
          <cell r="E314">
            <v>40969</v>
          </cell>
          <cell r="F314">
            <v>-0.10500000417232513</v>
          </cell>
        </row>
        <row r="315">
          <cell r="A315" t="str">
            <v>23-Feb-07</v>
          </cell>
          <cell r="B315" t="str">
            <v>BASIS</v>
          </cell>
          <cell r="C315" t="str">
            <v>IFERC</v>
          </cell>
          <cell r="D315" t="str">
            <v>TETETX</v>
          </cell>
          <cell r="E315">
            <v>41000</v>
          </cell>
          <cell r="F315">
            <v>-9.4999998807907104E-2</v>
          </cell>
        </row>
        <row r="316">
          <cell r="A316" t="str">
            <v>23-Feb-07</v>
          </cell>
          <cell r="B316" t="str">
            <v>BASIS</v>
          </cell>
          <cell r="C316" t="str">
            <v>IFERC</v>
          </cell>
          <cell r="D316" t="str">
            <v>TETETX</v>
          </cell>
          <cell r="E316">
            <v>41030</v>
          </cell>
          <cell r="F316">
            <v>-9.4999998807907104E-2</v>
          </cell>
        </row>
        <row r="317">
          <cell r="A317" t="str">
            <v>23-Feb-07</v>
          </cell>
          <cell r="B317" t="str">
            <v>BASIS</v>
          </cell>
          <cell r="C317" t="str">
            <v>IFERC</v>
          </cell>
          <cell r="D317" t="str">
            <v>TETETX</v>
          </cell>
          <cell r="E317">
            <v>41061</v>
          </cell>
          <cell r="F317">
            <v>-9.4999998807907104E-2</v>
          </cell>
        </row>
        <row r="318">
          <cell r="A318" t="str">
            <v>23-Feb-07</v>
          </cell>
          <cell r="B318" t="str">
            <v>BASIS</v>
          </cell>
          <cell r="C318" t="str">
            <v>IFERC</v>
          </cell>
          <cell r="D318" t="str">
            <v>TETETX</v>
          </cell>
          <cell r="E318">
            <v>41091</v>
          </cell>
          <cell r="F318">
            <v>-9.4999998807907104E-2</v>
          </cell>
        </row>
        <row r="319">
          <cell r="A319" t="str">
            <v>23-Feb-07</v>
          </cell>
          <cell r="B319" t="str">
            <v>BASIS</v>
          </cell>
          <cell r="C319" t="str">
            <v>IFERC</v>
          </cell>
          <cell r="D319" t="str">
            <v>TETETX</v>
          </cell>
          <cell r="E319">
            <v>41122</v>
          </cell>
          <cell r="F319">
            <v>-9.4999998807907104E-2</v>
          </cell>
        </row>
        <row r="320">
          <cell r="A320" t="str">
            <v>23-Feb-07</v>
          </cell>
          <cell r="B320" t="str">
            <v>BASIS</v>
          </cell>
          <cell r="C320" t="str">
            <v>IFERC</v>
          </cell>
          <cell r="D320" t="str">
            <v>TETETX</v>
          </cell>
          <cell r="E320">
            <v>41153</v>
          </cell>
          <cell r="F320">
            <v>-9.4999998807907104E-2</v>
          </cell>
        </row>
        <row r="321">
          <cell r="A321" t="str">
            <v>23-Feb-07</v>
          </cell>
          <cell r="B321" t="str">
            <v>BASIS</v>
          </cell>
          <cell r="C321" t="str">
            <v>IFERC</v>
          </cell>
          <cell r="D321" t="str">
            <v>TETETX</v>
          </cell>
          <cell r="E321">
            <v>41183</v>
          </cell>
          <cell r="F321">
            <v>-9.4999998807907104E-2</v>
          </cell>
        </row>
        <row r="322">
          <cell r="A322" t="str">
            <v>23-Feb-07</v>
          </cell>
          <cell r="B322" t="str">
            <v>BASIS</v>
          </cell>
          <cell r="C322" t="str">
            <v>IFERC</v>
          </cell>
          <cell r="D322" t="str">
            <v>TETETX</v>
          </cell>
          <cell r="E322">
            <v>41214</v>
          </cell>
          <cell r="F322">
            <v>-0.10500000417232513</v>
          </cell>
        </row>
        <row r="323">
          <cell r="A323" t="str">
            <v>23-Feb-07</v>
          </cell>
          <cell r="B323" t="str">
            <v>BASIS</v>
          </cell>
          <cell r="C323" t="str">
            <v>IFERC</v>
          </cell>
          <cell r="D323" t="str">
            <v>TETETX</v>
          </cell>
          <cell r="E323">
            <v>41244</v>
          </cell>
          <cell r="F323">
            <v>-0.10500000417232513</v>
          </cell>
        </row>
        <row r="324">
          <cell r="A324" t="str">
            <v>23-Feb-07</v>
          </cell>
          <cell r="B324" t="str">
            <v>BASIS</v>
          </cell>
          <cell r="C324" t="str">
            <v>IFERC</v>
          </cell>
          <cell r="D324" t="str">
            <v>TETETX</v>
          </cell>
          <cell r="E324">
            <v>41275</v>
          </cell>
          <cell r="F324">
            <v>-0.10500000417232513</v>
          </cell>
        </row>
        <row r="325">
          <cell r="A325" t="str">
            <v>23-Feb-07</v>
          </cell>
          <cell r="B325" t="str">
            <v>BASIS</v>
          </cell>
          <cell r="C325" t="str">
            <v>IFERC</v>
          </cell>
          <cell r="D325" t="str">
            <v>TETETX</v>
          </cell>
          <cell r="E325">
            <v>41306</v>
          </cell>
          <cell r="F325">
            <v>-0.10500000417232513</v>
          </cell>
        </row>
        <row r="326">
          <cell r="A326" t="str">
            <v>23-Feb-07</v>
          </cell>
          <cell r="B326" t="str">
            <v>BASIS</v>
          </cell>
          <cell r="C326" t="str">
            <v>IFERC</v>
          </cell>
          <cell r="D326" t="str">
            <v>TETETX</v>
          </cell>
          <cell r="E326">
            <v>41334</v>
          </cell>
          <cell r="F326">
            <v>-0.10500000417232513</v>
          </cell>
        </row>
        <row r="327">
          <cell r="A327" t="str">
            <v>23-Feb-07</v>
          </cell>
          <cell r="B327" t="str">
            <v>BASIS</v>
          </cell>
          <cell r="C327" t="str">
            <v>IFERC</v>
          </cell>
          <cell r="D327" t="str">
            <v>TETETX</v>
          </cell>
          <cell r="E327">
            <v>41365</v>
          </cell>
          <cell r="F327">
            <v>-9.4999998807907104E-2</v>
          </cell>
        </row>
        <row r="328">
          <cell r="A328" t="str">
            <v>23-Feb-07</v>
          </cell>
          <cell r="B328" t="str">
            <v>BASIS</v>
          </cell>
          <cell r="C328" t="str">
            <v>IFERC</v>
          </cell>
          <cell r="D328" t="str">
            <v>TETETX</v>
          </cell>
          <cell r="E328">
            <v>41395</v>
          </cell>
          <cell r="F328">
            <v>-9.4999998807907104E-2</v>
          </cell>
        </row>
        <row r="329">
          <cell r="A329" t="str">
            <v>23-Feb-07</v>
          </cell>
          <cell r="B329" t="str">
            <v>BASIS</v>
          </cell>
          <cell r="C329" t="str">
            <v>IFERC</v>
          </cell>
          <cell r="D329" t="str">
            <v>TETETX</v>
          </cell>
          <cell r="E329">
            <v>41426</v>
          </cell>
          <cell r="F329">
            <v>-9.4999998807907104E-2</v>
          </cell>
        </row>
        <row r="330">
          <cell r="A330" t="str">
            <v>23-Feb-07</v>
          </cell>
          <cell r="B330" t="str">
            <v>BASIS</v>
          </cell>
          <cell r="C330" t="str">
            <v>IFERC</v>
          </cell>
          <cell r="D330" t="str">
            <v>TETETX</v>
          </cell>
          <cell r="E330">
            <v>41456</v>
          </cell>
          <cell r="F330">
            <v>-9.4999998807907104E-2</v>
          </cell>
        </row>
        <row r="331">
          <cell r="A331" t="str">
            <v>23-Feb-07</v>
          </cell>
          <cell r="B331" t="str">
            <v>BASIS</v>
          </cell>
          <cell r="C331" t="str">
            <v>IFERC</v>
          </cell>
          <cell r="D331" t="str">
            <v>TETETX</v>
          </cell>
          <cell r="E331">
            <v>41487</v>
          </cell>
          <cell r="F331">
            <v>-9.4999998807907104E-2</v>
          </cell>
        </row>
        <row r="332">
          <cell r="A332" t="str">
            <v>23-Feb-07</v>
          </cell>
          <cell r="B332" t="str">
            <v>BASIS</v>
          </cell>
          <cell r="C332" t="str">
            <v>IFERC</v>
          </cell>
          <cell r="D332" t="str">
            <v>TETETX</v>
          </cell>
          <cell r="E332">
            <v>41518</v>
          </cell>
          <cell r="F332">
            <v>-9.4999998807907104E-2</v>
          </cell>
        </row>
        <row r="333">
          <cell r="A333" t="str">
            <v>23-Feb-07</v>
          </cell>
          <cell r="B333" t="str">
            <v>BASIS</v>
          </cell>
          <cell r="C333" t="str">
            <v>IFERC</v>
          </cell>
          <cell r="D333" t="str">
            <v>TETETX</v>
          </cell>
          <cell r="E333">
            <v>41548</v>
          </cell>
          <cell r="F333">
            <v>-9.4999998807907104E-2</v>
          </cell>
        </row>
        <row r="334">
          <cell r="A334" t="str">
            <v>23-Feb-07</v>
          </cell>
          <cell r="B334" t="str">
            <v>BASIS</v>
          </cell>
          <cell r="C334" t="str">
            <v>IFERC</v>
          </cell>
          <cell r="D334" t="str">
            <v>TETETX</v>
          </cell>
          <cell r="E334">
            <v>41579</v>
          </cell>
          <cell r="F334">
            <v>-0.10500000417232513</v>
          </cell>
        </row>
        <row r="335">
          <cell r="A335" t="str">
            <v>23-Feb-07</v>
          </cell>
          <cell r="B335" t="str">
            <v>BASIS</v>
          </cell>
          <cell r="C335" t="str">
            <v>IFERC</v>
          </cell>
          <cell r="D335" t="str">
            <v>TETETX</v>
          </cell>
          <cell r="E335">
            <v>41609</v>
          </cell>
          <cell r="F335">
            <v>-0.10500000417232513</v>
          </cell>
        </row>
        <row r="336">
          <cell r="A336" t="str">
            <v>23-Feb-07</v>
          </cell>
          <cell r="B336" t="str">
            <v>BASIS</v>
          </cell>
          <cell r="C336" t="str">
            <v>IFERC</v>
          </cell>
          <cell r="D336" t="str">
            <v>TETETX</v>
          </cell>
          <cell r="E336">
            <v>41640</v>
          </cell>
          <cell r="F336">
            <v>-0.10500000417232513</v>
          </cell>
        </row>
        <row r="337">
          <cell r="A337" t="str">
            <v>23-Feb-07</v>
          </cell>
          <cell r="B337" t="str">
            <v>BASIS</v>
          </cell>
          <cell r="C337" t="str">
            <v>IFERC</v>
          </cell>
          <cell r="D337" t="str">
            <v>TETETX</v>
          </cell>
          <cell r="E337">
            <v>41671</v>
          </cell>
          <cell r="F337">
            <v>-0.10500000417232513</v>
          </cell>
        </row>
        <row r="338">
          <cell r="A338" t="str">
            <v>23-Feb-07</v>
          </cell>
          <cell r="B338" t="str">
            <v>BASIS</v>
          </cell>
          <cell r="C338" t="str">
            <v>IFERC</v>
          </cell>
          <cell r="D338" t="str">
            <v>TETM3</v>
          </cell>
          <cell r="E338">
            <v>39142</v>
          </cell>
          <cell r="F338">
            <v>0.68999999761581421</v>
          </cell>
        </row>
        <row r="339">
          <cell r="A339" t="str">
            <v>23-Feb-07</v>
          </cell>
          <cell r="B339" t="str">
            <v>BASIS</v>
          </cell>
          <cell r="C339" t="str">
            <v>IFERC</v>
          </cell>
          <cell r="D339" t="str">
            <v>TETM3</v>
          </cell>
          <cell r="E339">
            <v>39173</v>
          </cell>
          <cell r="F339">
            <v>0.56999999284744263</v>
          </cell>
        </row>
        <row r="340">
          <cell r="A340" t="str">
            <v>23-Feb-07</v>
          </cell>
          <cell r="B340" t="str">
            <v>BASIS</v>
          </cell>
          <cell r="C340" t="str">
            <v>IFERC</v>
          </cell>
          <cell r="D340" t="str">
            <v>TETM3</v>
          </cell>
          <cell r="E340">
            <v>39203</v>
          </cell>
          <cell r="F340">
            <v>0.56999999284744263</v>
          </cell>
        </row>
        <row r="341">
          <cell r="A341" t="str">
            <v>23-Feb-07</v>
          </cell>
          <cell r="B341" t="str">
            <v>BASIS</v>
          </cell>
          <cell r="C341" t="str">
            <v>IFERC</v>
          </cell>
          <cell r="D341" t="str">
            <v>TETM3</v>
          </cell>
          <cell r="E341">
            <v>39234</v>
          </cell>
          <cell r="F341">
            <v>0.55290001630783081</v>
          </cell>
        </row>
        <row r="342">
          <cell r="A342" t="str">
            <v>23-Feb-07</v>
          </cell>
          <cell r="B342" t="str">
            <v>BASIS</v>
          </cell>
          <cell r="C342" t="str">
            <v>IFERC</v>
          </cell>
          <cell r="D342" t="str">
            <v>TETM3</v>
          </cell>
          <cell r="E342">
            <v>39264</v>
          </cell>
          <cell r="F342">
            <v>0.59280002117156982</v>
          </cell>
        </row>
        <row r="343">
          <cell r="A343" t="str">
            <v>23-Feb-07</v>
          </cell>
          <cell r="B343" t="str">
            <v>BASIS</v>
          </cell>
          <cell r="C343" t="str">
            <v>IFERC</v>
          </cell>
          <cell r="D343" t="str">
            <v>TETM3</v>
          </cell>
          <cell r="E343">
            <v>39295</v>
          </cell>
          <cell r="F343">
            <v>0.59280002117156982</v>
          </cell>
        </row>
        <row r="344">
          <cell r="A344" t="str">
            <v>23-Feb-07</v>
          </cell>
          <cell r="B344" t="str">
            <v>BASIS</v>
          </cell>
          <cell r="C344" t="str">
            <v>IFERC</v>
          </cell>
          <cell r="D344" t="str">
            <v>TETM3</v>
          </cell>
          <cell r="E344">
            <v>39326</v>
          </cell>
          <cell r="F344">
            <v>0.54149997234344482</v>
          </cell>
        </row>
        <row r="345">
          <cell r="A345" t="str">
            <v>23-Feb-07</v>
          </cell>
          <cell r="B345" t="str">
            <v>BASIS</v>
          </cell>
          <cell r="C345" t="str">
            <v>IFERC</v>
          </cell>
          <cell r="D345" t="str">
            <v>TETM3</v>
          </cell>
          <cell r="E345">
            <v>39356</v>
          </cell>
          <cell r="F345">
            <v>0.56999999284744263</v>
          </cell>
        </row>
        <row r="346">
          <cell r="A346" t="str">
            <v>23-Feb-07</v>
          </cell>
          <cell r="B346" t="str">
            <v>BASIS</v>
          </cell>
          <cell r="C346" t="str">
            <v>IFERC</v>
          </cell>
          <cell r="D346" t="str">
            <v>TETM3</v>
          </cell>
          <cell r="E346">
            <v>39387</v>
          </cell>
          <cell r="F346">
            <v>0.86949998140335083</v>
          </cell>
        </row>
        <row r="347">
          <cell r="A347" t="str">
            <v>23-Feb-07</v>
          </cell>
          <cell r="B347" t="str">
            <v>BASIS</v>
          </cell>
          <cell r="C347" t="str">
            <v>IFERC</v>
          </cell>
          <cell r="D347" t="str">
            <v>TETM3</v>
          </cell>
          <cell r="E347">
            <v>39417</v>
          </cell>
          <cell r="F347">
            <v>1.1284999847412109</v>
          </cell>
        </row>
        <row r="348">
          <cell r="A348" t="str">
            <v>23-Feb-07</v>
          </cell>
          <cell r="B348" t="str">
            <v>BASIS</v>
          </cell>
          <cell r="C348" t="str">
            <v>IFERC</v>
          </cell>
          <cell r="D348" t="str">
            <v>TETM3</v>
          </cell>
          <cell r="E348">
            <v>39448</v>
          </cell>
          <cell r="F348">
            <v>3.1264998912811279</v>
          </cell>
        </row>
        <row r="349">
          <cell r="A349" t="str">
            <v>23-Feb-07</v>
          </cell>
          <cell r="B349" t="str">
            <v>BASIS</v>
          </cell>
          <cell r="C349" t="str">
            <v>IFERC</v>
          </cell>
          <cell r="D349" t="str">
            <v>TETM3</v>
          </cell>
          <cell r="E349">
            <v>39479</v>
          </cell>
          <cell r="F349">
            <v>2.9414999485015869</v>
          </cell>
        </row>
        <row r="350">
          <cell r="A350" t="str">
            <v>23-Feb-07</v>
          </cell>
          <cell r="B350" t="str">
            <v>BASIS</v>
          </cell>
          <cell r="C350" t="str">
            <v>IFERC</v>
          </cell>
          <cell r="D350" t="str">
            <v>TETM3</v>
          </cell>
          <cell r="E350">
            <v>39508</v>
          </cell>
          <cell r="F350">
            <v>1.1840000152587891</v>
          </cell>
        </row>
        <row r="351">
          <cell r="A351" t="str">
            <v>23-Feb-07</v>
          </cell>
          <cell r="B351" t="str">
            <v>BASIS</v>
          </cell>
          <cell r="C351" t="str">
            <v>IFERC</v>
          </cell>
          <cell r="D351" t="str">
            <v>TETM3</v>
          </cell>
          <cell r="E351">
            <v>39539</v>
          </cell>
          <cell r="F351">
            <v>0.60000002384185791</v>
          </cell>
        </row>
        <row r="352">
          <cell r="A352" t="str">
            <v>23-Feb-07</v>
          </cell>
          <cell r="B352" t="str">
            <v>BASIS</v>
          </cell>
          <cell r="C352" t="str">
            <v>IFERC</v>
          </cell>
          <cell r="D352" t="str">
            <v>TETM3</v>
          </cell>
          <cell r="E352">
            <v>39569</v>
          </cell>
          <cell r="F352">
            <v>0.60000002384185791</v>
          </cell>
        </row>
        <row r="353">
          <cell r="A353" t="str">
            <v>23-Feb-07</v>
          </cell>
          <cell r="B353" t="str">
            <v>BASIS</v>
          </cell>
          <cell r="C353" t="str">
            <v>IFERC</v>
          </cell>
          <cell r="D353" t="str">
            <v>TETM3</v>
          </cell>
          <cell r="E353">
            <v>39600</v>
          </cell>
          <cell r="F353">
            <v>0.5820000171661377</v>
          </cell>
        </row>
        <row r="354">
          <cell r="A354" t="str">
            <v>23-Feb-07</v>
          </cell>
          <cell r="B354" t="str">
            <v>BASIS</v>
          </cell>
          <cell r="C354" t="str">
            <v>IFERC</v>
          </cell>
          <cell r="D354" t="str">
            <v>TETM3</v>
          </cell>
          <cell r="E354">
            <v>39630</v>
          </cell>
          <cell r="F354">
            <v>0.62400001287460327</v>
          </cell>
        </row>
        <row r="355">
          <cell r="A355" t="str">
            <v>23-Feb-07</v>
          </cell>
          <cell r="B355" t="str">
            <v>BASIS</v>
          </cell>
          <cell r="C355" t="str">
            <v>IFERC</v>
          </cell>
          <cell r="D355" t="str">
            <v>TETM3</v>
          </cell>
          <cell r="E355">
            <v>39661</v>
          </cell>
          <cell r="F355">
            <v>0.62400001287460327</v>
          </cell>
        </row>
        <row r="356">
          <cell r="A356" t="str">
            <v>23-Feb-07</v>
          </cell>
          <cell r="B356" t="str">
            <v>BASIS</v>
          </cell>
          <cell r="C356" t="str">
            <v>IFERC</v>
          </cell>
          <cell r="D356" t="str">
            <v>TETM3</v>
          </cell>
          <cell r="E356">
            <v>39692</v>
          </cell>
          <cell r="F356">
            <v>0.56999999284744263</v>
          </cell>
        </row>
        <row r="357">
          <cell r="A357" t="str">
            <v>23-Feb-07</v>
          </cell>
          <cell r="B357" t="str">
            <v>BASIS</v>
          </cell>
          <cell r="C357" t="str">
            <v>IFERC</v>
          </cell>
          <cell r="D357" t="str">
            <v>TETM3</v>
          </cell>
          <cell r="E357">
            <v>39722</v>
          </cell>
          <cell r="F357">
            <v>0.60000002384185791</v>
          </cell>
        </row>
        <row r="358">
          <cell r="A358" t="str">
            <v>23-Feb-07</v>
          </cell>
          <cell r="B358" t="str">
            <v>BASIS</v>
          </cell>
          <cell r="C358" t="str">
            <v>IFERC</v>
          </cell>
          <cell r="D358" t="str">
            <v>TETM3</v>
          </cell>
          <cell r="E358">
            <v>39753</v>
          </cell>
          <cell r="F358">
            <v>0.81075000762939453</v>
          </cell>
        </row>
        <row r="359">
          <cell r="A359" t="str">
            <v>23-Feb-07</v>
          </cell>
          <cell r="B359" t="str">
            <v>BASIS</v>
          </cell>
          <cell r="C359" t="str">
            <v>IFERC</v>
          </cell>
          <cell r="D359" t="str">
            <v>TETM3</v>
          </cell>
          <cell r="E359">
            <v>39783</v>
          </cell>
          <cell r="F359">
            <v>1.0522500276565552</v>
          </cell>
        </row>
        <row r="360">
          <cell r="A360" t="str">
            <v>23-Feb-07</v>
          </cell>
          <cell r="B360" t="str">
            <v>BASIS</v>
          </cell>
          <cell r="C360" t="str">
            <v>IFERC</v>
          </cell>
          <cell r="D360" t="str">
            <v>TETM3</v>
          </cell>
          <cell r="E360">
            <v>39814</v>
          </cell>
          <cell r="F360">
            <v>2.9152500629425049</v>
          </cell>
        </row>
        <row r="361">
          <cell r="A361" t="str">
            <v>23-Feb-07</v>
          </cell>
          <cell r="B361" t="str">
            <v>BASIS</v>
          </cell>
          <cell r="C361" t="str">
            <v>IFERC</v>
          </cell>
          <cell r="D361" t="str">
            <v>TETM3</v>
          </cell>
          <cell r="E361">
            <v>39845</v>
          </cell>
          <cell r="F361">
            <v>2.7427499294281006</v>
          </cell>
        </row>
        <row r="362">
          <cell r="A362" t="str">
            <v>23-Feb-07</v>
          </cell>
          <cell r="B362" t="str">
            <v>BASIS</v>
          </cell>
          <cell r="C362" t="str">
            <v>IFERC</v>
          </cell>
          <cell r="D362" t="str">
            <v>TETM3</v>
          </cell>
          <cell r="E362">
            <v>39873</v>
          </cell>
          <cell r="F362">
            <v>1.0020500421524048</v>
          </cell>
        </row>
        <row r="363">
          <cell r="A363" t="str">
            <v>23-Feb-07</v>
          </cell>
          <cell r="B363" t="str">
            <v>BASIS</v>
          </cell>
          <cell r="C363" t="str">
            <v>IFERC</v>
          </cell>
          <cell r="D363" t="str">
            <v>TETM3</v>
          </cell>
          <cell r="E363">
            <v>39904</v>
          </cell>
          <cell r="F363">
            <v>0.55419999361038208</v>
          </cell>
        </row>
        <row r="364">
          <cell r="A364" t="str">
            <v>23-Feb-07</v>
          </cell>
          <cell r="B364" t="str">
            <v>BASIS</v>
          </cell>
          <cell r="C364" t="str">
            <v>IFERC</v>
          </cell>
          <cell r="D364" t="str">
            <v>TETM3</v>
          </cell>
          <cell r="E364">
            <v>39934</v>
          </cell>
          <cell r="F364">
            <v>0.55212497711181641</v>
          </cell>
        </row>
        <row r="365">
          <cell r="A365" t="str">
            <v>23-Feb-07</v>
          </cell>
          <cell r="B365" t="str">
            <v>BASIS</v>
          </cell>
          <cell r="C365" t="str">
            <v>IFERC</v>
          </cell>
          <cell r="D365" t="str">
            <v>TETM3</v>
          </cell>
          <cell r="E365">
            <v>39965</v>
          </cell>
          <cell r="F365">
            <v>0.53412497043609619</v>
          </cell>
        </row>
        <row r="366">
          <cell r="A366" t="str">
            <v>23-Feb-07</v>
          </cell>
          <cell r="B366" t="str">
            <v>BASIS</v>
          </cell>
          <cell r="C366" t="str">
            <v>IFERC</v>
          </cell>
          <cell r="D366" t="str">
            <v>TETM3</v>
          </cell>
          <cell r="E366">
            <v>39995</v>
          </cell>
          <cell r="F366">
            <v>0.57341361045837402</v>
          </cell>
        </row>
        <row r="367">
          <cell r="A367" t="str">
            <v>23-Feb-07</v>
          </cell>
          <cell r="B367" t="str">
            <v>BASIS</v>
          </cell>
          <cell r="C367" t="str">
            <v>IFERC</v>
          </cell>
          <cell r="D367" t="str">
            <v>TETM3</v>
          </cell>
          <cell r="E367">
            <v>40026</v>
          </cell>
          <cell r="F367">
            <v>0.56718635559082031</v>
          </cell>
        </row>
        <row r="368">
          <cell r="A368" t="str">
            <v>23-Feb-07</v>
          </cell>
          <cell r="B368" t="str">
            <v>BASIS</v>
          </cell>
          <cell r="C368" t="str">
            <v>IFERC</v>
          </cell>
          <cell r="D368" t="str">
            <v>TETM3</v>
          </cell>
          <cell r="E368">
            <v>40057</v>
          </cell>
          <cell r="F368">
            <v>0.51519316434860229</v>
          </cell>
        </row>
        <row r="369">
          <cell r="A369" t="str">
            <v>23-Feb-07</v>
          </cell>
          <cell r="B369" t="str">
            <v>BASIS</v>
          </cell>
          <cell r="C369" t="str">
            <v>IFERC</v>
          </cell>
          <cell r="D369" t="str">
            <v>TETM3</v>
          </cell>
          <cell r="E369">
            <v>40087</v>
          </cell>
          <cell r="F369">
            <v>0.55195456743240356</v>
          </cell>
        </row>
        <row r="370">
          <cell r="A370" t="str">
            <v>23-Feb-07</v>
          </cell>
          <cell r="B370" t="str">
            <v>BASIS</v>
          </cell>
          <cell r="C370" t="str">
            <v>IFERC</v>
          </cell>
          <cell r="D370" t="str">
            <v>TETM3</v>
          </cell>
          <cell r="E370">
            <v>40118</v>
          </cell>
          <cell r="F370">
            <v>0.74957042932510376</v>
          </cell>
        </row>
        <row r="371">
          <cell r="A371" t="str">
            <v>23-Feb-07</v>
          </cell>
          <cell r="B371" t="str">
            <v>BASIS</v>
          </cell>
          <cell r="C371" t="str">
            <v>IFERC</v>
          </cell>
          <cell r="D371" t="str">
            <v>TETM3</v>
          </cell>
          <cell r="E371">
            <v>40148</v>
          </cell>
          <cell r="F371">
            <v>0.98384773731231689</v>
          </cell>
        </row>
        <row r="372">
          <cell r="A372" t="str">
            <v>23-Feb-07</v>
          </cell>
          <cell r="B372" t="str">
            <v>BASIS</v>
          </cell>
          <cell r="C372" t="str">
            <v>IFERC</v>
          </cell>
          <cell r="D372" t="str">
            <v>TETM3</v>
          </cell>
          <cell r="E372">
            <v>40179</v>
          </cell>
          <cell r="F372">
            <v>2.5246748924255371</v>
          </cell>
        </row>
        <row r="373">
          <cell r="A373" t="str">
            <v>23-Feb-07</v>
          </cell>
          <cell r="B373" t="str">
            <v>BASIS</v>
          </cell>
          <cell r="C373" t="str">
            <v>IFERC</v>
          </cell>
          <cell r="D373" t="str">
            <v>TETM3</v>
          </cell>
          <cell r="E373">
            <v>40210</v>
          </cell>
          <cell r="F373">
            <v>2.3122251033782959</v>
          </cell>
        </row>
        <row r="374">
          <cell r="A374" t="str">
            <v>23-Feb-07</v>
          </cell>
          <cell r="B374" t="str">
            <v>BASIS</v>
          </cell>
          <cell r="C374" t="str">
            <v>IFERC</v>
          </cell>
          <cell r="D374" t="str">
            <v>TETM3</v>
          </cell>
          <cell r="E374">
            <v>40238</v>
          </cell>
          <cell r="F374">
            <v>0.86169999837875366</v>
          </cell>
        </row>
        <row r="375">
          <cell r="A375" t="str">
            <v>23-Feb-07</v>
          </cell>
          <cell r="B375" t="str">
            <v>BASIS</v>
          </cell>
          <cell r="C375" t="str">
            <v>IFERC</v>
          </cell>
          <cell r="D375" t="str">
            <v>TETM3</v>
          </cell>
          <cell r="E375">
            <v>40269</v>
          </cell>
          <cell r="F375">
            <v>0.4984000027179718</v>
          </cell>
        </row>
        <row r="376">
          <cell r="A376" t="str">
            <v>23-Feb-07</v>
          </cell>
          <cell r="B376" t="str">
            <v>BASIS</v>
          </cell>
          <cell r="C376" t="str">
            <v>IFERC</v>
          </cell>
          <cell r="D376" t="str">
            <v>TETM3</v>
          </cell>
          <cell r="E376">
            <v>40299</v>
          </cell>
          <cell r="F376">
            <v>0.49424999952316284</v>
          </cell>
        </row>
        <row r="377">
          <cell r="A377" t="str">
            <v>23-Feb-07</v>
          </cell>
          <cell r="B377" t="str">
            <v>BASIS</v>
          </cell>
          <cell r="C377" t="str">
            <v>IFERC</v>
          </cell>
          <cell r="D377" t="str">
            <v>TETM3</v>
          </cell>
          <cell r="E377">
            <v>40330</v>
          </cell>
          <cell r="F377">
            <v>0.47655001282691956</v>
          </cell>
        </row>
        <row r="378">
          <cell r="A378" t="str">
            <v>23-Feb-07</v>
          </cell>
          <cell r="B378" t="str">
            <v>BASIS</v>
          </cell>
          <cell r="C378" t="str">
            <v>IFERC</v>
          </cell>
          <cell r="D378" t="str">
            <v>TETM3</v>
          </cell>
          <cell r="E378">
            <v>40360</v>
          </cell>
          <cell r="F378">
            <v>0.51242727041244507</v>
          </cell>
        </row>
        <row r="379">
          <cell r="A379" t="str">
            <v>23-Feb-07</v>
          </cell>
          <cell r="B379" t="str">
            <v>BASIS</v>
          </cell>
          <cell r="C379" t="str">
            <v>IFERC</v>
          </cell>
          <cell r="D379" t="str">
            <v>TETM3</v>
          </cell>
          <cell r="E379">
            <v>40391</v>
          </cell>
          <cell r="F379">
            <v>0.49997273087501526</v>
          </cell>
        </row>
        <row r="380">
          <cell r="A380" t="str">
            <v>23-Feb-07</v>
          </cell>
          <cell r="B380" t="str">
            <v>BASIS</v>
          </cell>
          <cell r="C380" t="str">
            <v>IFERC</v>
          </cell>
          <cell r="D380" t="str">
            <v>TETM3</v>
          </cell>
          <cell r="E380">
            <v>40422</v>
          </cell>
          <cell r="F380">
            <v>0.45088636875152588</v>
          </cell>
        </row>
        <row r="381">
          <cell r="A381" t="str">
            <v>23-Feb-07</v>
          </cell>
          <cell r="B381" t="str">
            <v>BASIS</v>
          </cell>
          <cell r="C381" t="str">
            <v>IFERC</v>
          </cell>
          <cell r="D381" t="str">
            <v>TETM3</v>
          </cell>
          <cell r="E381">
            <v>40452</v>
          </cell>
          <cell r="F381">
            <v>0.49390909075737</v>
          </cell>
        </row>
        <row r="382">
          <cell r="A382" t="str">
            <v>23-Feb-07</v>
          </cell>
          <cell r="B382" t="str">
            <v>BASIS</v>
          </cell>
          <cell r="C382" t="str">
            <v>IFERC</v>
          </cell>
          <cell r="D382" t="str">
            <v>TETM3</v>
          </cell>
          <cell r="E382">
            <v>40483</v>
          </cell>
          <cell r="F382">
            <v>0.68369090557098389</v>
          </cell>
        </row>
        <row r="383">
          <cell r="A383" t="str">
            <v>23-Feb-07</v>
          </cell>
          <cell r="B383" t="str">
            <v>BASIS</v>
          </cell>
          <cell r="C383" t="str">
            <v>IFERC</v>
          </cell>
          <cell r="D383" t="str">
            <v>TETM3</v>
          </cell>
          <cell r="E383">
            <v>40513</v>
          </cell>
          <cell r="F383">
            <v>0.90934544801712036</v>
          </cell>
        </row>
        <row r="384">
          <cell r="A384" t="str">
            <v>23-Feb-07</v>
          </cell>
          <cell r="B384" t="str">
            <v>BASIS</v>
          </cell>
          <cell r="C384" t="str">
            <v>IFERC</v>
          </cell>
          <cell r="D384" t="str">
            <v>TETM3</v>
          </cell>
          <cell r="E384">
            <v>40544</v>
          </cell>
          <cell r="F384">
            <v>2.1171998977661133</v>
          </cell>
        </row>
        <row r="385">
          <cell r="A385" t="str">
            <v>23-Feb-07</v>
          </cell>
          <cell r="B385" t="str">
            <v>BASIS</v>
          </cell>
          <cell r="C385" t="str">
            <v>IFERC</v>
          </cell>
          <cell r="D385" t="str">
            <v>TETM3</v>
          </cell>
          <cell r="E385">
            <v>40575</v>
          </cell>
          <cell r="F385">
            <v>1.8658000230789185</v>
          </cell>
        </row>
        <row r="386">
          <cell r="A386" t="str">
            <v>23-Feb-07</v>
          </cell>
          <cell r="B386" t="str">
            <v>BASIS</v>
          </cell>
          <cell r="C386" t="str">
            <v>IFERC</v>
          </cell>
          <cell r="D386" t="str">
            <v>TETM3</v>
          </cell>
          <cell r="E386">
            <v>40603</v>
          </cell>
          <cell r="F386">
            <v>0.7373499870300293</v>
          </cell>
        </row>
        <row r="387">
          <cell r="A387" t="str">
            <v>23-Feb-07</v>
          </cell>
          <cell r="B387" t="str">
            <v>BASIS</v>
          </cell>
          <cell r="C387" t="str">
            <v>IFERC</v>
          </cell>
          <cell r="D387" t="str">
            <v>TETM3</v>
          </cell>
          <cell r="E387">
            <v>40634</v>
          </cell>
          <cell r="F387">
            <v>0.44260001182556152</v>
          </cell>
        </row>
        <row r="388">
          <cell r="A388" t="str">
            <v>23-Feb-07</v>
          </cell>
          <cell r="B388" t="str">
            <v>BASIS</v>
          </cell>
          <cell r="C388" t="str">
            <v>IFERC</v>
          </cell>
          <cell r="D388" t="str">
            <v>TETM3</v>
          </cell>
          <cell r="E388">
            <v>40664</v>
          </cell>
          <cell r="F388">
            <v>0.43637499213218689</v>
          </cell>
        </row>
        <row r="389">
          <cell r="A389" t="str">
            <v>23-Feb-07</v>
          </cell>
          <cell r="B389" t="str">
            <v>BASIS</v>
          </cell>
          <cell r="C389" t="str">
            <v>IFERC</v>
          </cell>
          <cell r="D389" t="str">
            <v>TETM3</v>
          </cell>
          <cell r="E389">
            <v>40695</v>
          </cell>
          <cell r="F389">
            <v>0.41897499561309814</v>
          </cell>
        </row>
        <row r="390">
          <cell r="A390" t="str">
            <v>23-Feb-07</v>
          </cell>
          <cell r="B390" t="str">
            <v>BASIS</v>
          </cell>
          <cell r="C390" t="str">
            <v>IFERC</v>
          </cell>
          <cell r="D390" t="str">
            <v>TETM3</v>
          </cell>
          <cell r="E390">
            <v>40725</v>
          </cell>
          <cell r="F390">
            <v>0.45144090056419373</v>
          </cell>
        </row>
        <row r="391">
          <cell r="A391" t="str">
            <v>23-Feb-07</v>
          </cell>
          <cell r="B391" t="str">
            <v>BASIS</v>
          </cell>
          <cell r="C391" t="str">
            <v>IFERC</v>
          </cell>
          <cell r="D391" t="str">
            <v>TETM3</v>
          </cell>
          <cell r="E391">
            <v>40756</v>
          </cell>
          <cell r="F391">
            <v>0.43275907635688782</v>
          </cell>
        </row>
        <row r="392">
          <cell r="A392" t="str">
            <v>23-Feb-07</v>
          </cell>
          <cell r="B392" t="str">
            <v>BASIS</v>
          </cell>
          <cell r="C392" t="str">
            <v>IFERC</v>
          </cell>
          <cell r="D392" t="str">
            <v>TETM3</v>
          </cell>
          <cell r="E392">
            <v>40787</v>
          </cell>
          <cell r="F392">
            <v>0.38657954335212708</v>
          </cell>
        </row>
        <row r="393">
          <cell r="A393" t="str">
            <v>23-Feb-07</v>
          </cell>
          <cell r="B393" t="str">
            <v>BASIS</v>
          </cell>
          <cell r="C393" t="str">
            <v>IFERC</v>
          </cell>
          <cell r="D393" t="str">
            <v>TETM3</v>
          </cell>
          <cell r="E393">
            <v>40817</v>
          </cell>
          <cell r="F393">
            <v>0.43586364388465881</v>
          </cell>
        </row>
        <row r="394">
          <cell r="A394" t="str">
            <v>23-Feb-07</v>
          </cell>
          <cell r="B394" t="str">
            <v>BASIS</v>
          </cell>
          <cell r="C394" t="str">
            <v>IFERC</v>
          </cell>
          <cell r="D394" t="str">
            <v>TETM3</v>
          </cell>
          <cell r="E394">
            <v>40848</v>
          </cell>
          <cell r="F394">
            <v>0.62956136465072632</v>
          </cell>
        </row>
        <row r="395">
          <cell r="A395" t="str">
            <v>23-Feb-07</v>
          </cell>
          <cell r="B395" t="str">
            <v>BASIS</v>
          </cell>
          <cell r="C395" t="str">
            <v>IFERC</v>
          </cell>
          <cell r="D395" t="str">
            <v>TETM3</v>
          </cell>
          <cell r="E395">
            <v>40878</v>
          </cell>
          <cell r="F395">
            <v>0.85009318590164185</v>
          </cell>
        </row>
        <row r="396">
          <cell r="A396" t="str">
            <v>23-Feb-07</v>
          </cell>
          <cell r="B396" t="str">
            <v>BASIS</v>
          </cell>
          <cell r="C396" t="str">
            <v>IFERC</v>
          </cell>
          <cell r="D396" t="str">
            <v>TETM3</v>
          </cell>
          <cell r="E396">
            <v>40909</v>
          </cell>
          <cell r="F396">
            <v>1.7519750595092773</v>
          </cell>
        </row>
        <row r="397">
          <cell r="A397" t="str">
            <v>23-Feb-07</v>
          </cell>
          <cell r="B397" t="str">
            <v>BASIS</v>
          </cell>
          <cell r="C397" t="str">
            <v>IFERC</v>
          </cell>
          <cell r="D397" t="str">
            <v>TETM3</v>
          </cell>
          <cell r="E397">
            <v>40940</v>
          </cell>
          <cell r="F397">
            <v>1.4591250419616699</v>
          </cell>
        </row>
        <row r="398">
          <cell r="A398" t="str">
            <v>23-Feb-07</v>
          </cell>
          <cell r="B398" t="str">
            <v>BASIS</v>
          </cell>
          <cell r="C398" t="str">
            <v>IFERC</v>
          </cell>
          <cell r="D398" t="str">
            <v>TETM3</v>
          </cell>
          <cell r="E398">
            <v>40969</v>
          </cell>
          <cell r="F398">
            <v>0.62900000810623169</v>
          </cell>
        </row>
        <row r="399">
          <cell r="A399" t="str">
            <v>23-Feb-07</v>
          </cell>
          <cell r="B399" t="str">
            <v>BASIS</v>
          </cell>
          <cell r="C399" t="str">
            <v>IFERC</v>
          </cell>
          <cell r="D399" t="str">
            <v>TETM3</v>
          </cell>
          <cell r="E399">
            <v>41000</v>
          </cell>
          <cell r="F399">
            <v>0.38679999113082886</v>
          </cell>
        </row>
        <row r="400">
          <cell r="A400" t="str">
            <v>23-Feb-07</v>
          </cell>
          <cell r="B400" t="str">
            <v>BASIS</v>
          </cell>
          <cell r="C400" t="str">
            <v>IFERC</v>
          </cell>
          <cell r="D400" t="str">
            <v>TETM3</v>
          </cell>
          <cell r="E400">
            <v>41030</v>
          </cell>
          <cell r="F400">
            <v>0.37850001454353333</v>
          </cell>
        </row>
        <row r="401">
          <cell r="A401" t="str">
            <v>23-Feb-07</v>
          </cell>
          <cell r="B401" t="str">
            <v>BASIS</v>
          </cell>
          <cell r="C401" t="str">
            <v>IFERC</v>
          </cell>
          <cell r="D401" t="str">
            <v>TETM3</v>
          </cell>
          <cell r="E401">
            <v>41061</v>
          </cell>
          <cell r="F401">
            <v>0.36140000820159912</v>
          </cell>
        </row>
        <row r="402">
          <cell r="A402" t="str">
            <v>23-Feb-07</v>
          </cell>
          <cell r="B402" t="str">
            <v>BASIS</v>
          </cell>
          <cell r="C402" t="str">
            <v>IFERC</v>
          </cell>
          <cell r="D402" t="str">
            <v>TETM3</v>
          </cell>
          <cell r="E402">
            <v>41091</v>
          </cell>
          <cell r="F402">
            <v>0.39045453071594238</v>
          </cell>
        </row>
        <row r="403">
          <cell r="A403" t="str">
            <v>23-Feb-07</v>
          </cell>
          <cell r="B403" t="str">
            <v>BASIS</v>
          </cell>
          <cell r="C403" t="str">
            <v>IFERC</v>
          </cell>
          <cell r="D403" t="str">
            <v>TETM3</v>
          </cell>
          <cell r="E403">
            <v>41122</v>
          </cell>
          <cell r="F403">
            <v>0.36554545164108276</v>
          </cell>
        </row>
        <row r="404">
          <cell r="A404" t="str">
            <v>23-Feb-07</v>
          </cell>
          <cell r="B404" t="str">
            <v>BASIS</v>
          </cell>
          <cell r="C404" t="str">
            <v>IFERC</v>
          </cell>
          <cell r="D404" t="str">
            <v>TETM3</v>
          </cell>
          <cell r="E404">
            <v>41153</v>
          </cell>
          <cell r="F404">
            <v>0.32227271795272827</v>
          </cell>
        </row>
        <row r="405">
          <cell r="A405" t="str">
            <v>23-Feb-07</v>
          </cell>
          <cell r="B405" t="str">
            <v>BASIS</v>
          </cell>
          <cell r="C405" t="str">
            <v>IFERC</v>
          </cell>
          <cell r="D405" t="str">
            <v>TETM3</v>
          </cell>
          <cell r="E405">
            <v>41183</v>
          </cell>
          <cell r="F405">
            <v>0.37781816720962524</v>
          </cell>
        </row>
        <row r="406">
          <cell r="A406" t="str">
            <v>23-Feb-07</v>
          </cell>
          <cell r="B406" t="str">
            <v>BASIS</v>
          </cell>
          <cell r="C406" t="str">
            <v>IFERC</v>
          </cell>
          <cell r="D406" t="str">
            <v>TETM3</v>
          </cell>
          <cell r="E406">
            <v>41214</v>
          </cell>
          <cell r="F406">
            <v>0.58718180656433105</v>
          </cell>
        </row>
        <row r="407">
          <cell r="A407" t="str">
            <v>23-Feb-07</v>
          </cell>
          <cell r="B407" t="str">
            <v>BASIS</v>
          </cell>
          <cell r="C407" t="str">
            <v>IFERC</v>
          </cell>
          <cell r="D407" t="str">
            <v>TETM3</v>
          </cell>
          <cell r="E407">
            <v>41244</v>
          </cell>
          <cell r="F407">
            <v>0.80609089136123657</v>
          </cell>
        </row>
        <row r="408">
          <cell r="A408" t="str">
            <v>23-Feb-07</v>
          </cell>
          <cell r="B408" t="str">
            <v>BASIS</v>
          </cell>
          <cell r="C408" t="str">
            <v>IFERC</v>
          </cell>
          <cell r="D408" t="str">
            <v>TETM3</v>
          </cell>
          <cell r="E408">
            <v>41275</v>
          </cell>
          <cell r="F408">
            <v>1.4290000200271606</v>
          </cell>
        </row>
        <row r="409">
          <cell r="A409" t="str">
            <v>23-Feb-07</v>
          </cell>
          <cell r="B409" t="str">
            <v>BASIS</v>
          </cell>
          <cell r="C409" t="str">
            <v>IFERC</v>
          </cell>
          <cell r="D409" t="str">
            <v>TETM3</v>
          </cell>
          <cell r="E409">
            <v>41306</v>
          </cell>
          <cell r="F409">
            <v>1.0922000408172607</v>
          </cell>
        </row>
        <row r="410">
          <cell r="A410" t="str">
            <v>23-Feb-07</v>
          </cell>
          <cell r="B410" t="str">
            <v>BASIS</v>
          </cell>
          <cell r="C410" t="str">
            <v>IFERC</v>
          </cell>
          <cell r="D410" t="str">
            <v>TETM3</v>
          </cell>
          <cell r="E410">
            <v>41334</v>
          </cell>
          <cell r="F410">
            <v>0.62900000810623169</v>
          </cell>
        </row>
        <row r="411">
          <cell r="A411" t="str">
            <v>23-Feb-07</v>
          </cell>
          <cell r="B411" t="str">
            <v>BASIS</v>
          </cell>
          <cell r="C411" t="str">
            <v>IFERC</v>
          </cell>
          <cell r="D411" t="str">
            <v>TETM3</v>
          </cell>
          <cell r="E411">
            <v>41365</v>
          </cell>
          <cell r="F411">
            <v>0.38679999113082886</v>
          </cell>
        </row>
        <row r="412">
          <cell r="A412" t="str">
            <v>23-Feb-07</v>
          </cell>
          <cell r="B412" t="str">
            <v>BASIS</v>
          </cell>
          <cell r="C412" t="str">
            <v>IFERC</v>
          </cell>
          <cell r="D412" t="str">
            <v>TETM3</v>
          </cell>
          <cell r="E412">
            <v>41395</v>
          </cell>
          <cell r="F412">
            <v>0.37850001454353333</v>
          </cell>
        </row>
        <row r="413">
          <cell r="A413" t="str">
            <v>23-Feb-07</v>
          </cell>
          <cell r="B413" t="str">
            <v>BASIS</v>
          </cell>
          <cell r="C413" t="str">
            <v>IFERC</v>
          </cell>
          <cell r="D413" t="str">
            <v>TETM3</v>
          </cell>
          <cell r="E413">
            <v>41426</v>
          </cell>
          <cell r="F413">
            <v>0.36140000820159912</v>
          </cell>
        </row>
        <row r="414">
          <cell r="A414" t="str">
            <v>23-Feb-07</v>
          </cell>
          <cell r="B414" t="str">
            <v>BASIS</v>
          </cell>
          <cell r="C414" t="str">
            <v>IFERC</v>
          </cell>
          <cell r="D414" t="str">
            <v>TETM3</v>
          </cell>
          <cell r="E414">
            <v>41456</v>
          </cell>
          <cell r="F414">
            <v>0.39045453071594238</v>
          </cell>
        </row>
        <row r="415">
          <cell r="A415" t="str">
            <v>23-Feb-07</v>
          </cell>
          <cell r="B415" t="str">
            <v>BASIS</v>
          </cell>
          <cell r="C415" t="str">
            <v>IFERC</v>
          </cell>
          <cell r="D415" t="str">
            <v>TETM3</v>
          </cell>
          <cell r="E415">
            <v>41487</v>
          </cell>
          <cell r="F415">
            <v>0.36554545164108276</v>
          </cell>
        </row>
        <row r="416">
          <cell r="A416" t="str">
            <v>23-Feb-07</v>
          </cell>
          <cell r="B416" t="str">
            <v>BASIS</v>
          </cell>
          <cell r="C416" t="str">
            <v>IFERC</v>
          </cell>
          <cell r="D416" t="str">
            <v>TETM3</v>
          </cell>
          <cell r="E416">
            <v>41518</v>
          </cell>
          <cell r="F416">
            <v>0.32227271795272827</v>
          </cell>
        </row>
        <row r="417">
          <cell r="A417" t="str">
            <v>23-Feb-07</v>
          </cell>
          <cell r="B417" t="str">
            <v>BASIS</v>
          </cell>
          <cell r="C417" t="str">
            <v>IFERC</v>
          </cell>
          <cell r="D417" t="str">
            <v>TETM3</v>
          </cell>
          <cell r="E417">
            <v>41548</v>
          </cell>
          <cell r="F417">
            <v>0.37781816720962524</v>
          </cell>
        </row>
        <row r="418">
          <cell r="A418" t="str">
            <v>23-Feb-07</v>
          </cell>
          <cell r="B418" t="str">
            <v>BASIS</v>
          </cell>
          <cell r="C418" t="str">
            <v>IFERC</v>
          </cell>
          <cell r="D418" t="str">
            <v>TETM3</v>
          </cell>
          <cell r="E418">
            <v>41579</v>
          </cell>
          <cell r="F418">
            <v>0.58718180656433105</v>
          </cell>
        </row>
        <row r="419">
          <cell r="A419" t="str">
            <v>23-Feb-07</v>
          </cell>
          <cell r="B419" t="str">
            <v>BASIS</v>
          </cell>
          <cell r="C419" t="str">
            <v>IFERC</v>
          </cell>
          <cell r="D419" t="str">
            <v>TETM3</v>
          </cell>
          <cell r="E419">
            <v>41609</v>
          </cell>
          <cell r="F419">
            <v>0.80609089136123657</v>
          </cell>
        </row>
        <row r="420">
          <cell r="A420" t="str">
            <v>23-Feb-07</v>
          </cell>
          <cell r="B420" t="str">
            <v>BASIS</v>
          </cell>
          <cell r="C420" t="str">
            <v>IFERC</v>
          </cell>
          <cell r="D420" t="str">
            <v>TETM3</v>
          </cell>
          <cell r="E420">
            <v>41640</v>
          </cell>
          <cell r="F420">
            <v>1.4290000200271606</v>
          </cell>
        </row>
        <row r="421">
          <cell r="A421" t="str">
            <v>23-Feb-07</v>
          </cell>
          <cell r="B421" t="str">
            <v>BASIS</v>
          </cell>
          <cell r="C421" t="str">
            <v>IFERC</v>
          </cell>
          <cell r="D421" t="str">
            <v>TETM3</v>
          </cell>
          <cell r="E421">
            <v>41671</v>
          </cell>
          <cell r="F421">
            <v>1.0922000408172607</v>
          </cell>
        </row>
        <row r="422">
          <cell r="A422" t="str">
            <v>23-Feb-07</v>
          </cell>
          <cell r="B422" t="str">
            <v>BASIS</v>
          </cell>
          <cell r="C422" t="str">
            <v>IFERC</v>
          </cell>
          <cell r="D422" t="str">
            <v>TETSTX</v>
          </cell>
          <cell r="E422">
            <v>39142</v>
          </cell>
          <cell r="F422">
            <v>-0.50999999046325684</v>
          </cell>
        </row>
        <row r="423">
          <cell r="A423" t="str">
            <v>23-Feb-07</v>
          </cell>
          <cell r="B423" t="str">
            <v>BASIS</v>
          </cell>
          <cell r="C423" t="str">
            <v>IFERC</v>
          </cell>
          <cell r="D423" t="str">
            <v>TETSTX</v>
          </cell>
          <cell r="E423">
            <v>39173</v>
          </cell>
          <cell r="F423">
            <v>-0.29250001907348633</v>
          </cell>
        </row>
        <row r="424">
          <cell r="A424" t="str">
            <v>23-Feb-07</v>
          </cell>
          <cell r="B424" t="str">
            <v>BASIS</v>
          </cell>
          <cell r="C424" t="str">
            <v>IFERC</v>
          </cell>
          <cell r="D424" t="str">
            <v>TETSTX</v>
          </cell>
          <cell r="E424">
            <v>39203</v>
          </cell>
          <cell r="F424">
            <v>-0.29250001907348633</v>
          </cell>
        </row>
        <row r="425">
          <cell r="A425" t="str">
            <v>23-Feb-07</v>
          </cell>
          <cell r="B425" t="str">
            <v>BASIS</v>
          </cell>
          <cell r="C425" t="str">
            <v>IFERC</v>
          </cell>
          <cell r="D425" t="str">
            <v>TETSTX</v>
          </cell>
          <cell r="E425">
            <v>39234</v>
          </cell>
          <cell r="F425">
            <v>-0.29250001907348633</v>
          </cell>
        </row>
        <row r="426">
          <cell r="A426" t="str">
            <v>23-Feb-07</v>
          </cell>
          <cell r="B426" t="str">
            <v>BASIS</v>
          </cell>
          <cell r="C426" t="str">
            <v>IFERC</v>
          </cell>
          <cell r="D426" t="str">
            <v>TETSTX</v>
          </cell>
          <cell r="E426">
            <v>39264</v>
          </cell>
          <cell r="F426">
            <v>-0.29250001907348633</v>
          </cell>
        </row>
        <row r="427">
          <cell r="A427" t="str">
            <v>23-Feb-07</v>
          </cell>
          <cell r="B427" t="str">
            <v>BASIS</v>
          </cell>
          <cell r="C427" t="str">
            <v>IFERC</v>
          </cell>
          <cell r="D427" t="str">
            <v>TETSTX</v>
          </cell>
          <cell r="E427">
            <v>39295</v>
          </cell>
          <cell r="F427">
            <v>-0.29250001907348633</v>
          </cell>
        </row>
        <row r="428">
          <cell r="A428" t="str">
            <v>23-Feb-07</v>
          </cell>
          <cell r="B428" t="str">
            <v>BASIS</v>
          </cell>
          <cell r="C428" t="str">
            <v>IFERC</v>
          </cell>
          <cell r="D428" t="str">
            <v>TETSTX</v>
          </cell>
          <cell r="E428">
            <v>39326</v>
          </cell>
          <cell r="F428">
            <v>-0.29250001907348633</v>
          </cell>
        </row>
        <row r="429">
          <cell r="A429" t="str">
            <v>23-Feb-07</v>
          </cell>
          <cell r="B429" t="str">
            <v>BASIS</v>
          </cell>
          <cell r="C429" t="str">
            <v>IFERC</v>
          </cell>
          <cell r="D429" t="str">
            <v>TETSTX</v>
          </cell>
          <cell r="E429">
            <v>39356</v>
          </cell>
          <cell r="F429">
            <v>-0.29250001907348633</v>
          </cell>
        </row>
        <row r="430">
          <cell r="A430" t="str">
            <v>23-Feb-07</v>
          </cell>
          <cell r="B430" t="str">
            <v>BASIS</v>
          </cell>
          <cell r="C430" t="str">
            <v>IFERC</v>
          </cell>
          <cell r="D430" t="str">
            <v>TETSTX</v>
          </cell>
          <cell r="E430">
            <v>39387</v>
          </cell>
          <cell r="F430">
            <v>-0.4699999988079071</v>
          </cell>
        </row>
        <row r="431">
          <cell r="A431" t="str">
            <v>23-Feb-07</v>
          </cell>
          <cell r="B431" t="str">
            <v>BASIS</v>
          </cell>
          <cell r="C431" t="str">
            <v>IFERC</v>
          </cell>
          <cell r="D431" t="str">
            <v>TETSTX</v>
          </cell>
          <cell r="E431">
            <v>39417</v>
          </cell>
          <cell r="F431">
            <v>-0.4699999988079071</v>
          </cell>
        </row>
        <row r="432">
          <cell r="A432" t="str">
            <v>23-Feb-07</v>
          </cell>
          <cell r="B432" t="str">
            <v>BASIS</v>
          </cell>
          <cell r="C432" t="str">
            <v>IFERC</v>
          </cell>
          <cell r="D432" t="str">
            <v>TETSTX</v>
          </cell>
          <cell r="E432">
            <v>39448</v>
          </cell>
          <cell r="F432">
            <v>-0.4699999988079071</v>
          </cell>
        </row>
        <row r="433">
          <cell r="A433" t="str">
            <v>23-Feb-07</v>
          </cell>
          <cell r="B433" t="str">
            <v>BASIS</v>
          </cell>
          <cell r="C433" t="str">
            <v>IFERC</v>
          </cell>
          <cell r="D433" t="str">
            <v>TETSTX</v>
          </cell>
          <cell r="E433">
            <v>39479</v>
          </cell>
          <cell r="F433">
            <v>-0.4699999988079071</v>
          </cell>
        </row>
        <row r="434">
          <cell r="A434" t="str">
            <v>23-Feb-07</v>
          </cell>
          <cell r="B434" t="str">
            <v>BASIS</v>
          </cell>
          <cell r="C434" t="str">
            <v>IFERC</v>
          </cell>
          <cell r="D434" t="str">
            <v>TETSTX</v>
          </cell>
          <cell r="E434">
            <v>39508</v>
          </cell>
          <cell r="F434">
            <v>-0.4699999988079071</v>
          </cell>
        </row>
        <row r="435">
          <cell r="A435" t="str">
            <v>23-Feb-07</v>
          </cell>
          <cell r="B435" t="str">
            <v>BASIS</v>
          </cell>
          <cell r="C435" t="str">
            <v>IFERC</v>
          </cell>
          <cell r="D435" t="str">
            <v>TETSTX</v>
          </cell>
          <cell r="E435">
            <v>39539</v>
          </cell>
          <cell r="F435">
            <v>-0.26999998092651367</v>
          </cell>
        </row>
        <row r="436">
          <cell r="A436" t="str">
            <v>23-Feb-07</v>
          </cell>
          <cell r="B436" t="str">
            <v>BASIS</v>
          </cell>
          <cell r="C436" t="str">
            <v>IFERC</v>
          </cell>
          <cell r="D436" t="str">
            <v>TETSTX</v>
          </cell>
          <cell r="E436">
            <v>39569</v>
          </cell>
          <cell r="F436">
            <v>-0.26999998092651367</v>
          </cell>
        </row>
        <row r="437">
          <cell r="A437" t="str">
            <v>23-Feb-07</v>
          </cell>
          <cell r="B437" t="str">
            <v>BASIS</v>
          </cell>
          <cell r="C437" t="str">
            <v>IFERC</v>
          </cell>
          <cell r="D437" t="str">
            <v>TETSTX</v>
          </cell>
          <cell r="E437">
            <v>39600</v>
          </cell>
          <cell r="F437">
            <v>-0.26999998092651367</v>
          </cell>
        </row>
        <row r="438">
          <cell r="A438" t="str">
            <v>23-Feb-07</v>
          </cell>
          <cell r="B438" t="str">
            <v>BASIS</v>
          </cell>
          <cell r="C438" t="str">
            <v>IFERC</v>
          </cell>
          <cell r="D438" t="str">
            <v>TETSTX</v>
          </cell>
          <cell r="E438">
            <v>39630</v>
          </cell>
          <cell r="F438">
            <v>-0.26999998092651367</v>
          </cell>
        </row>
        <row r="439">
          <cell r="A439" t="str">
            <v>23-Feb-07</v>
          </cell>
          <cell r="B439" t="str">
            <v>BASIS</v>
          </cell>
          <cell r="C439" t="str">
            <v>IFERC</v>
          </cell>
          <cell r="D439" t="str">
            <v>TETSTX</v>
          </cell>
          <cell r="E439">
            <v>39661</v>
          </cell>
          <cell r="F439">
            <v>-0.26999998092651367</v>
          </cell>
        </row>
        <row r="440">
          <cell r="A440" t="str">
            <v>23-Feb-07</v>
          </cell>
          <cell r="B440" t="str">
            <v>BASIS</v>
          </cell>
          <cell r="C440" t="str">
            <v>IFERC</v>
          </cell>
          <cell r="D440" t="str">
            <v>TETSTX</v>
          </cell>
          <cell r="E440">
            <v>39692</v>
          </cell>
          <cell r="F440">
            <v>-0.26999998092651367</v>
          </cell>
        </row>
        <row r="441">
          <cell r="A441" t="str">
            <v>23-Feb-07</v>
          </cell>
          <cell r="B441" t="str">
            <v>BASIS</v>
          </cell>
          <cell r="C441" t="str">
            <v>IFERC</v>
          </cell>
          <cell r="D441" t="str">
            <v>TETSTX</v>
          </cell>
          <cell r="E441">
            <v>39722</v>
          </cell>
          <cell r="F441">
            <v>-0.26999998092651367</v>
          </cell>
        </row>
        <row r="442">
          <cell r="A442" t="str">
            <v>23-Feb-07</v>
          </cell>
          <cell r="B442" t="str">
            <v>BASIS</v>
          </cell>
          <cell r="C442" t="str">
            <v>IFERC</v>
          </cell>
          <cell r="D442" t="str">
            <v>TETSTX</v>
          </cell>
          <cell r="E442">
            <v>39753</v>
          </cell>
          <cell r="F442">
            <v>-0.4699999988079071</v>
          </cell>
        </row>
        <row r="443">
          <cell r="A443" t="str">
            <v>23-Feb-07</v>
          </cell>
          <cell r="B443" t="str">
            <v>BASIS</v>
          </cell>
          <cell r="C443" t="str">
            <v>IFERC</v>
          </cell>
          <cell r="D443" t="str">
            <v>TETSTX</v>
          </cell>
          <cell r="E443">
            <v>39783</v>
          </cell>
          <cell r="F443">
            <v>-0.4699999988079071</v>
          </cell>
        </row>
        <row r="444">
          <cell r="A444" t="str">
            <v>23-Feb-07</v>
          </cell>
          <cell r="B444" t="str">
            <v>BASIS</v>
          </cell>
          <cell r="C444" t="str">
            <v>IFERC</v>
          </cell>
          <cell r="D444" t="str">
            <v>TETSTX</v>
          </cell>
          <cell r="E444">
            <v>39814</v>
          </cell>
          <cell r="F444">
            <v>-0.4699999988079071</v>
          </cell>
        </row>
        <row r="445">
          <cell r="A445" t="str">
            <v>23-Feb-07</v>
          </cell>
          <cell r="B445" t="str">
            <v>BASIS</v>
          </cell>
          <cell r="C445" t="str">
            <v>IFERC</v>
          </cell>
          <cell r="D445" t="str">
            <v>TETSTX</v>
          </cell>
          <cell r="E445">
            <v>39845</v>
          </cell>
          <cell r="F445">
            <v>-0.4699999988079071</v>
          </cell>
        </row>
        <row r="446">
          <cell r="A446" t="str">
            <v>23-Feb-07</v>
          </cell>
          <cell r="B446" t="str">
            <v>BASIS</v>
          </cell>
          <cell r="C446" t="str">
            <v>IFERC</v>
          </cell>
          <cell r="D446" t="str">
            <v>TETSTX</v>
          </cell>
          <cell r="E446">
            <v>39873</v>
          </cell>
          <cell r="F446">
            <v>-0.4699999988079071</v>
          </cell>
        </row>
        <row r="447">
          <cell r="A447" t="str">
            <v>23-Feb-07</v>
          </cell>
          <cell r="B447" t="str">
            <v>BASIS</v>
          </cell>
          <cell r="C447" t="str">
            <v>IFERC</v>
          </cell>
          <cell r="D447" t="str">
            <v>TETSTX</v>
          </cell>
          <cell r="E447">
            <v>39904</v>
          </cell>
          <cell r="F447">
            <v>-0.26999998092651367</v>
          </cell>
        </row>
        <row r="448">
          <cell r="A448" t="str">
            <v>23-Feb-07</v>
          </cell>
          <cell r="B448" t="str">
            <v>BASIS</v>
          </cell>
          <cell r="C448" t="str">
            <v>IFERC</v>
          </cell>
          <cell r="D448" t="str">
            <v>TETSTX</v>
          </cell>
          <cell r="E448">
            <v>39934</v>
          </cell>
          <cell r="F448">
            <v>-0.26999998092651367</v>
          </cell>
        </row>
        <row r="449">
          <cell r="A449" t="str">
            <v>23-Feb-07</v>
          </cell>
          <cell r="B449" t="str">
            <v>BASIS</v>
          </cell>
          <cell r="C449" t="str">
            <v>IFERC</v>
          </cell>
          <cell r="D449" t="str">
            <v>TETSTX</v>
          </cell>
          <cell r="E449">
            <v>39965</v>
          </cell>
          <cell r="F449">
            <v>-0.26999998092651367</v>
          </cell>
        </row>
        <row r="450">
          <cell r="A450" t="str">
            <v>23-Feb-07</v>
          </cell>
          <cell r="B450" t="str">
            <v>BASIS</v>
          </cell>
          <cell r="C450" t="str">
            <v>IFERC</v>
          </cell>
          <cell r="D450" t="str">
            <v>TETSTX</v>
          </cell>
          <cell r="E450">
            <v>39995</v>
          </cell>
          <cell r="F450">
            <v>-0.26999998092651367</v>
          </cell>
        </row>
        <row r="451">
          <cell r="A451" t="str">
            <v>23-Feb-07</v>
          </cell>
          <cell r="B451" t="str">
            <v>BASIS</v>
          </cell>
          <cell r="C451" t="str">
            <v>IFERC</v>
          </cell>
          <cell r="D451" t="str">
            <v>TETSTX</v>
          </cell>
          <cell r="E451">
            <v>40026</v>
          </cell>
          <cell r="F451">
            <v>-0.26999998092651367</v>
          </cell>
        </row>
        <row r="452">
          <cell r="A452" t="str">
            <v>23-Feb-07</v>
          </cell>
          <cell r="B452" t="str">
            <v>BASIS</v>
          </cell>
          <cell r="C452" t="str">
            <v>IFERC</v>
          </cell>
          <cell r="D452" t="str">
            <v>TETSTX</v>
          </cell>
          <cell r="E452">
            <v>40057</v>
          </cell>
          <cell r="F452">
            <v>-0.26999998092651367</v>
          </cell>
        </row>
        <row r="453">
          <cell r="A453" t="str">
            <v>23-Feb-07</v>
          </cell>
          <cell r="B453" t="str">
            <v>BASIS</v>
          </cell>
          <cell r="C453" t="str">
            <v>IFERC</v>
          </cell>
          <cell r="D453" t="str">
            <v>TETSTX</v>
          </cell>
          <cell r="E453">
            <v>40087</v>
          </cell>
          <cell r="F453">
            <v>-0.26999998092651367</v>
          </cell>
        </row>
        <row r="454">
          <cell r="A454" t="str">
            <v>23-Feb-07</v>
          </cell>
          <cell r="B454" t="str">
            <v>BASIS</v>
          </cell>
          <cell r="C454" t="str">
            <v>IFERC</v>
          </cell>
          <cell r="D454" t="str">
            <v>TETSTX</v>
          </cell>
          <cell r="E454">
            <v>40118</v>
          </cell>
          <cell r="F454">
            <v>-0.4699999988079071</v>
          </cell>
        </row>
        <row r="455">
          <cell r="A455" t="str">
            <v>23-Feb-07</v>
          </cell>
          <cell r="B455" t="str">
            <v>BASIS</v>
          </cell>
          <cell r="C455" t="str">
            <v>IFERC</v>
          </cell>
          <cell r="D455" t="str">
            <v>TETSTX</v>
          </cell>
          <cell r="E455">
            <v>40148</v>
          </cell>
          <cell r="F455">
            <v>-0.4699999988079071</v>
          </cell>
        </row>
        <row r="456">
          <cell r="A456" t="str">
            <v>23-Feb-07</v>
          </cell>
          <cell r="B456" t="str">
            <v>BASIS</v>
          </cell>
          <cell r="C456" t="str">
            <v>IFERC</v>
          </cell>
          <cell r="D456" t="str">
            <v>TETSTX</v>
          </cell>
          <cell r="E456">
            <v>40179</v>
          </cell>
          <cell r="F456">
            <v>-0.4699999988079071</v>
          </cell>
        </row>
        <row r="457">
          <cell r="A457" t="str">
            <v>23-Feb-07</v>
          </cell>
          <cell r="B457" t="str">
            <v>BASIS</v>
          </cell>
          <cell r="C457" t="str">
            <v>IFERC</v>
          </cell>
          <cell r="D457" t="str">
            <v>TETSTX</v>
          </cell>
          <cell r="E457">
            <v>40210</v>
          </cell>
          <cell r="F457">
            <v>-0.4699999988079071</v>
          </cell>
        </row>
        <row r="458">
          <cell r="A458" t="str">
            <v>23-Feb-07</v>
          </cell>
          <cell r="B458" t="str">
            <v>BASIS</v>
          </cell>
          <cell r="C458" t="str">
            <v>IFERC</v>
          </cell>
          <cell r="D458" t="str">
            <v>TETSTX</v>
          </cell>
          <cell r="E458">
            <v>40238</v>
          </cell>
          <cell r="F458">
            <v>-0.4699999988079071</v>
          </cell>
        </row>
        <row r="459">
          <cell r="A459" t="str">
            <v>23-Feb-07</v>
          </cell>
          <cell r="B459" t="str">
            <v>BASIS</v>
          </cell>
          <cell r="C459" t="str">
            <v>IFERC</v>
          </cell>
          <cell r="D459" t="str">
            <v>TETSTX</v>
          </cell>
          <cell r="E459">
            <v>40269</v>
          </cell>
          <cell r="F459">
            <v>-0.26999998092651367</v>
          </cell>
        </row>
        <row r="460">
          <cell r="A460" t="str">
            <v>23-Feb-07</v>
          </cell>
          <cell r="B460" t="str">
            <v>BASIS</v>
          </cell>
          <cell r="C460" t="str">
            <v>IFERC</v>
          </cell>
          <cell r="D460" t="str">
            <v>TETSTX</v>
          </cell>
          <cell r="E460">
            <v>40299</v>
          </cell>
          <cell r="F460">
            <v>-0.26999998092651367</v>
          </cell>
        </row>
        <row r="461">
          <cell r="A461" t="str">
            <v>23-Feb-07</v>
          </cell>
          <cell r="B461" t="str">
            <v>BASIS</v>
          </cell>
          <cell r="C461" t="str">
            <v>IFERC</v>
          </cell>
          <cell r="D461" t="str">
            <v>TETSTX</v>
          </cell>
          <cell r="E461">
            <v>40330</v>
          </cell>
          <cell r="F461">
            <v>-0.26999998092651367</v>
          </cell>
        </row>
        <row r="462">
          <cell r="A462" t="str">
            <v>23-Feb-07</v>
          </cell>
          <cell r="B462" t="str">
            <v>BASIS</v>
          </cell>
          <cell r="C462" t="str">
            <v>IFERC</v>
          </cell>
          <cell r="D462" t="str">
            <v>TETSTX</v>
          </cell>
          <cell r="E462">
            <v>40360</v>
          </cell>
          <cell r="F462">
            <v>-0.26999998092651367</v>
          </cell>
        </row>
        <row r="463">
          <cell r="A463" t="str">
            <v>23-Feb-07</v>
          </cell>
          <cell r="B463" t="str">
            <v>BASIS</v>
          </cell>
          <cell r="C463" t="str">
            <v>IFERC</v>
          </cell>
          <cell r="D463" t="str">
            <v>TETSTX</v>
          </cell>
          <cell r="E463">
            <v>40391</v>
          </cell>
          <cell r="F463">
            <v>-0.26999998092651367</v>
          </cell>
        </row>
        <row r="464">
          <cell r="A464" t="str">
            <v>23-Feb-07</v>
          </cell>
          <cell r="B464" t="str">
            <v>BASIS</v>
          </cell>
          <cell r="C464" t="str">
            <v>IFERC</v>
          </cell>
          <cell r="D464" t="str">
            <v>TETSTX</v>
          </cell>
          <cell r="E464">
            <v>40422</v>
          </cell>
          <cell r="F464">
            <v>-0.26999998092651367</v>
          </cell>
        </row>
        <row r="465">
          <cell r="A465" t="str">
            <v>23-Feb-07</v>
          </cell>
          <cell r="B465" t="str">
            <v>BASIS</v>
          </cell>
          <cell r="C465" t="str">
            <v>IFERC</v>
          </cell>
          <cell r="D465" t="str">
            <v>TETSTX</v>
          </cell>
          <cell r="E465">
            <v>40452</v>
          </cell>
          <cell r="F465">
            <v>-0.26999998092651367</v>
          </cell>
        </row>
        <row r="466">
          <cell r="A466" t="str">
            <v>23-Feb-07</v>
          </cell>
          <cell r="B466" t="str">
            <v>BASIS</v>
          </cell>
          <cell r="C466" t="str">
            <v>IFERC</v>
          </cell>
          <cell r="D466" t="str">
            <v>TETSTX</v>
          </cell>
          <cell r="E466">
            <v>40483</v>
          </cell>
          <cell r="F466">
            <v>-0.4699999988079071</v>
          </cell>
        </row>
        <row r="467">
          <cell r="A467" t="str">
            <v>23-Feb-07</v>
          </cell>
          <cell r="B467" t="str">
            <v>BASIS</v>
          </cell>
          <cell r="C467" t="str">
            <v>IFERC</v>
          </cell>
          <cell r="D467" t="str">
            <v>TETSTX</v>
          </cell>
          <cell r="E467">
            <v>40513</v>
          </cell>
          <cell r="F467">
            <v>-0.4699999988079071</v>
          </cell>
        </row>
        <row r="468">
          <cell r="A468" t="str">
            <v>23-Feb-07</v>
          </cell>
          <cell r="B468" t="str">
            <v>BASIS</v>
          </cell>
          <cell r="C468" t="str">
            <v>IFERC</v>
          </cell>
          <cell r="D468" t="str">
            <v>TETSTX</v>
          </cell>
          <cell r="E468">
            <v>40544</v>
          </cell>
          <cell r="F468">
            <v>-0.4699999988079071</v>
          </cell>
        </row>
        <row r="469">
          <cell r="A469" t="str">
            <v>23-Feb-07</v>
          </cell>
          <cell r="B469" t="str">
            <v>BASIS</v>
          </cell>
          <cell r="C469" t="str">
            <v>IFERC</v>
          </cell>
          <cell r="D469" t="str">
            <v>TETSTX</v>
          </cell>
          <cell r="E469">
            <v>40575</v>
          </cell>
          <cell r="F469">
            <v>-0.4699999988079071</v>
          </cell>
        </row>
        <row r="470">
          <cell r="A470" t="str">
            <v>23-Feb-07</v>
          </cell>
          <cell r="B470" t="str">
            <v>BASIS</v>
          </cell>
          <cell r="C470" t="str">
            <v>IFERC</v>
          </cell>
          <cell r="D470" t="str">
            <v>TETSTX</v>
          </cell>
          <cell r="E470">
            <v>40603</v>
          </cell>
          <cell r="F470">
            <v>-0.4699999988079071</v>
          </cell>
        </row>
        <row r="471">
          <cell r="A471" t="str">
            <v>23-Feb-07</v>
          </cell>
          <cell r="B471" t="str">
            <v>BASIS</v>
          </cell>
          <cell r="C471" t="str">
            <v>IFERC</v>
          </cell>
          <cell r="D471" t="str">
            <v>TETSTX</v>
          </cell>
          <cell r="E471">
            <v>40634</v>
          </cell>
          <cell r="F471">
            <v>-0.26999998092651367</v>
          </cell>
        </row>
        <row r="472">
          <cell r="A472" t="str">
            <v>23-Feb-07</v>
          </cell>
          <cell r="B472" t="str">
            <v>BASIS</v>
          </cell>
          <cell r="C472" t="str">
            <v>IFERC</v>
          </cell>
          <cell r="D472" t="str">
            <v>TETSTX</v>
          </cell>
          <cell r="E472">
            <v>40664</v>
          </cell>
          <cell r="F472">
            <v>-0.26999998092651367</v>
          </cell>
        </row>
        <row r="473">
          <cell r="A473" t="str">
            <v>23-Feb-07</v>
          </cell>
          <cell r="B473" t="str">
            <v>BASIS</v>
          </cell>
          <cell r="C473" t="str">
            <v>IFERC</v>
          </cell>
          <cell r="D473" t="str">
            <v>TETSTX</v>
          </cell>
          <cell r="E473">
            <v>40695</v>
          </cell>
          <cell r="F473">
            <v>-0.26999998092651367</v>
          </cell>
        </row>
        <row r="474">
          <cell r="A474" t="str">
            <v>23-Feb-07</v>
          </cell>
          <cell r="B474" t="str">
            <v>BASIS</v>
          </cell>
          <cell r="C474" t="str">
            <v>IFERC</v>
          </cell>
          <cell r="D474" t="str">
            <v>TETSTX</v>
          </cell>
          <cell r="E474">
            <v>40725</v>
          </cell>
          <cell r="F474">
            <v>-0.26999998092651367</v>
          </cell>
        </row>
        <row r="475">
          <cell r="A475" t="str">
            <v>23-Feb-07</v>
          </cell>
          <cell r="B475" t="str">
            <v>BASIS</v>
          </cell>
          <cell r="C475" t="str">
            <v>IFERC</v>
          </cell>
          <cell r="D475" t="str">
            <v>TETSTX</v>
          </cell>
          <cell r="E475">
            <v>40756</v>
          </cell>
          <cell r="F475">
            <v>-0.26999998092651367</v>
          </cell>
        </row>
        <row r="476">
          <cell r="A476" t="str">
            <v>23-Feb-07</v>
          </cell>
          <cell r="B476" t="str">
            <v>BASIS</v>
          </cell>
          <cell r="C476" t="str">
            <v>IFERC</v>
          </cell>
          <cell r="D476" t="str">
            <v>TETSTX</v>
          </cell>
          <cell r="E476">
            <v>40787</v>
          </cell>
          <cell r="F476">
            <v>-0.26999998092651367</v>
          </cell>
        </row>
        <row r="477">
          <cell r="A477" t="str">
            <v>23-Feb-07</v>
          </cell>
          <cell r="B477" t="str">
            <v>BASIS</v>
          </cell>
          <cell r="C477" t="str">
            <v>IFERC</v>
          </cell>
          <cell r="D477" t="str">
            <v>TETSTX</v>
          </cell>
          <cell r="E477">
            <v>40817</v>
          </cell>
          <cell r="F477">
            <v>-0.26999998092651367</v>
          </cell>
        </row>
        <row r="478">
          <cell r="A478" t="str">
            <v>23-Feb-07</v>
          </cell>
          <cell r="B478" t="str">
            <v>BASIS</v>
          </cell>
          <cell r="C478" t="str">
            <v>IFERC</v>
          </cell>
          <cell r="D478" t="str">
            <v>TETSTX</v>
          </cell>
          <cell r="E478">
            <v>40848</v>
          </cell>
          <cell r="F478">
            <v>-0.4699999988079071</v>
          </cell>
        </row>
        <row r="479">
          <cell r="A479" t="str">
            <v>23-Feb-07</v>
          </cell>
          <cell r="B479" t="str">
            <v>BASIS</v>
          </cell>
          <cell r="C479" t="str">
            <v>IFERC</v>
          </cell>
          <cell r="D479" t="str">
            <v>TETSTX</v>
          </cell>
          <cell r="E479">
            <v>40878</v>
          </cell>
          <cell r="F479">
            <v>-0.4699999988079071</v>
          </cell>
        </row>
        <row r="480">
          <cell r="A480" t="str">
            <v>23-Feb-07</v>
          </cell>
          <cell r="B480" t="str">
            <v>BASIS</v>
          </cell>
          <cell r="C480" t="str">
            <v>IFERC</v>
          </cell>
          <cell r="D480" t="str">
            <v>TETSTX</v>
          </cell>
          <cell r="E480">
            <v>40909</v>
          </cell>
          <cell r="F480">
            <v>-0.4699999988079071</v>
          </cell>
        </row>
        <row r="481">
          <cell r="A481" t="str">
            <v>23-Feb-07</v>
          </cell>
          <cell r="B481" t="str">
            <v>BASIS</v>
          </cell>
          <cell r="C481" t="str">
            <v>IFERC</v>
          </cell>
          <cell r="D481" t="str">
            <v>TETSTX</v>
          </cell>
          <cell r="E481">
            <v>40940</v>
          </cell>
          <cell r="F481">
            <v>-0.4699999988079071</v>
          </cell>
        </row>
        <row r="482">
          <cell r="A482" t="str">
            <v>23-Feb-07</v>
          </cell>
          <cell r="B482" t="str">
            <v>BASIS</v>
          </cell>
          <cell r="C482" t="str">
            <v>IFERC</v>
          </cell>
          <cell r="D482" t="str">
            <v>TETSTX</v>
          </cell>
          <cell r="E482">
            <v>40969</v>
          </cell>
          <cell r="F482">
            <v>-0.4699999988079071</v>
          </cell>
        </row>
        <row r="483">
          <cell r="A483" t="str">
            <v>23-Feb-07</v>
          </cell>
          <cell r="B483" t="str">
            <v>BASIS</v>
          </cell>
          <cell r="C483" t="str">
            <v>IFERC</v>
          </cell>
          <cell r="D483" t="str">
            <v>TETSTX</v>
          </cell>
          <cell r="E483">
            <v>41000</v>
          </cell>
          <cell r="F483">
            <v>-0.26999998092651367</v>
          </cell>
        </row>
        <row r="484">
          <cell r="A484" t="str">
            <v>23-Feb-07</v>
          </cell>
          <cell r="B484" t="str">
            <v>BASIS</v>
          </cell>
          <cell r="C484" t="str">
            <v>IFERC</v>
          </cell>
          <cell r="D484" t="str">
            <v>TETSTX</v>
          </cell>
          <cell r="E484">
            <v>41030</v>
          </cell>
          <cell r="F484">
            <v>-0.26999998092651367</v>
          </cell>
        </row>
        <row r="485">
          <cell r="A485" t="str">
            <v>23-Feb-07</v>
          </cell>
          <cell r="B485" t="str">
            <v>BASIS</v>
          </cell>
          <cell r="C485" t="str">
            <v>IFERC</v>
          </cell>
          <cell r="D485" t="str">
            <v>TETSTX</v>
          </cell>
          <cell r="E485">
            <v>41061</v>
          </cell>
          <cell r="F485">
            <v>-0.26999998092651367</v>
          </cell>
        </row>
        <row r="486">
          <cell r="A486" t="str">
            <v>23-Feb-07</v>
          </cell>
          <cell r="B486" t="str">
            <v>BASIS</v>
          </cell>
          <cell r="C486" t="str">
            <v>IFERC</v>
          </cell>
          <cell r="D486" t="str">
            <v>TETSTX</v>
          </cell>
          <cell r="E486">
            <v>41091</v>
          </cell>
          <cell r="F486">
            <v>-0.26999998092651367</v>
          </cell>
        </row>
        <row r="487">
          <cell r="A487" t="str">
            <v>23-Feb-07</v>
          </cell>
          <cell r="B487" t="str">
            <v>BASIS</v>
          </cell>
          <cell r="C487" t="str">
            <v>IFERC</v>
          </cell>
          <cell r="D487" t="str">
            <v>TETSTX</v>
          </cell>
          <cell r="E487">
            <v>41122</v>
          </cell>
          <cell r="F487">
            <v>-0.26999998092651367</v>
          </cell>
        </row>
        <row r="488">
          <cell r="A488" t="str">
            <v>23-Feb-07</v>
          </cell>
          <cell r="B488" t="str">
            <v>BASIS</v>
          </cell>
          <cell r="C488" t="str">
            <v>IFERC</v>
          </cell>
          <cell r="D488" t="str">
            <v>TETSTX</v>
          </cell>
          <cell r="E488">
            <v>41153</v>
          </cell>
          <cell r="F488">
            <v>-0.26999998092651367</v>
          </cell>
        </row>
        <row r="489">
          <cell r="A489" t="str">
            <v>23-Feb-07</v>
          </cell>
          <cell r="B489" t="str">
            <v>BASIS</v>
          </cell>
          <cell r="C489" t="str">
            <v>IFERC</v>
          </cell>
          <cell r="D489" t="str">
            <v>TETSTX</v>
          </cell>
          <cell r="E489">
            <v>41183</v>
          </cell>
          <cell r="F489">
            <v>-0.26999998092651367</v>
          </cell>
        </row>
        <row r="490">
          <cell r="A490" t="str">
            <v>23-Feb-07</v>
          </cell>
          <cell r="B490" t="str">
            <v>BASIS</v>
          </cell>
          <cell r="C490" t="str">
            <v>IFERC</v>
          </cell>
          <cell r="D490" t="str">
            <v>TETSTX</v>
          </cell>
          <cell r="E490">
            <v>41214</v>
          </cell>
          <cell r="F490">
            <v>-0.4699999988079071</v>
          </cell>
        </row>
        <row r="491">
          <cell r="A491" t="str">
            <v>23-Feb-07</v>
          </cell>
          <cell r="B491" t="str">
            <v>BASIS</v>
          </cell>
          <cell r="C491" t="str">
            <v>IFERC</v>
          </cell>
          <cell r="D491" t="str">
            <v>TETSTX</v>
          </cell>
          <cell r="E491">
            <v>41244</v>
          </cell>
          <cell r="F491">
            <v>-0.4699999988079071</v>
          </cell>
        </row>
        <row r="492">
          <cell r="A492" t="str">
            <v>23-Feb-07</v>
          </cell>
          <cell r="B492" t="str">
            <v>BASIS</v>
          </cell>
          <cell r="C492" t="str">
            <v>IFERC</v>
          </cell>
          <cell r="D492" t="str">
            <v>TETSTX</v>
          </cell>
          <cell r="E492">
            <v>41275</v>
          </cell>
          <cell r="F492">
            <v>-0.4699999988079071</v>
          </cell>
        </row>
        <row r="493">
          <cell r="A493" t="str">
            <v>23-Feb-07</v>
          </cell>
          <cell r="B493" t="str">
            <v>BASIS</v>
          </cell>
          <cell r="C493" t="str">
            <v>IFERC</v>
          </cell>
          <cell r="D493" t="str">
            <v>TETSTX</v>
          </cell>
          <cell r="E493">
            <v>41306</v>
          </cell>
          <cell r="F493">
            <v>-0.4699999988079071</v>
          </cell>
        </row>
        <row r="494">
          <cell r="A494" t="str">
            <v>23-Feb-07</v>
          </cell>
          <cell r="B494" t="str">
            <v>BASIS</v>
          </cell>
          <cell r="C494" t="str">
            <v>IFERC</v>
          </cell>
          <cell r="D494" t="str">
            <v>TETSTX</v>
          </cell>
          <cell r="E494">
            <v>41334</v>
          </cell>
          <cell r="F494">
            <v>-0.4699999988079071</v>
          </cell>
        </row>
        <row r="495">
          <cell r="A495" t="str">
            <v>23-Feb-07</v>
          </cell>
          <cell r="B495" t="str">
            <v>BASIS</v>
          </cell>
          <cell r="C495" t="str">
            <v>IFERC</v>
          </cell>
          <cell r="D495" t="str">
            <v>TETSTX</v>
          </cell>
          <cell r="E495">
            <v>41365</v>
          </cell>
          <cell r="F495">
            <v>-0.26999998092651367</v>
          </cell>
        </row>
        <row r="496">
          <cell r="A496" t="str">
            <v>23-Feb-07</v>
          </cell>
          <cell r="B496" t="str">
            <v>BASIS</v>
          </cell>
          <cell r="C496" t="str">
            <v>IFERC</v>
          </cell>
          <cell r="D496" t="str">
            <v>TETSTX</v>
          </cell>
          <cell r="E496">
            <v>41395</v>
          </cell>
          <cell r="F496">
            <v>-0.26999998092651367</v>
          </cell>
        </row>
        <row r="497">
          <cell r="A497" t="str">
            <v>23-Feb-07</v>
          </cell>
          <cell r="B497" t="str">
            <v>BASIS</v>
          </cell>
          <cell r="C497" t="str">
            <v>IFERC</v>
          </cell>
          <cell r="D497" t="str">
            <v>TETSTX</v>
          </cell>
          <cell r="E497">
            <v>41426</v>
          </cell>
          <cell r="F497">
            <v>-0.26999998092651367</v>
          </cell>
        </row>
        <row r="498">
          <cell r="A498" t="str">
            <v>23-Feb-07</v>
          </cell>
          <cell r="B498" t="str">
            <v>BASIS</v>
          </cell>
          <cell r="C498" t="str">
            <v>IFERC</v>
          </cell>
          <cell r="D498" t="str">
            <v>TETSTX</v>
          </cell>
          <cell r="E498">
            <v>41456</v>
          </cell>
          <cell r="F498">
            <v>-0.26999998092651367</v>
          </cell>
        </row>
        <row r="499">
          <cell r="A499" t="str">
            <v>23-Feb-07</v>
          </cell>
          <cell r="B499" t="str">
            <v>BASIS</v>
          </cell>
          <cell r="C499" t="str">
            <v>IFERC</v>
          </cell>
          <cell r="D499" t="str">
            <v>TETSTX</v>
          </cell>
          <cell r="E499">
            <v>41487</v>
          </cell>
          <cell r="F499">
            <v>-0.26999998092651367</v>
          </cell>
        </row>
        <row r="500">
          <cell r="A500" t="str">
            <v>23-Feb-07</v>
          </cell>
          <cell r="B500" t="str">
            <v>BASIS</v>
          </cell>
          <cell r="C500" t="str">
            <v>IFERC</v>
          </cell>
          <cell r="D500" t="str">
            <v>TETSTX</v>
          </cell>
          <cell r="E500">
            <v>41518</v>
          </cell>
          <cell r="F500">
            <v>-0.26999998092651367</v>
          </cell>
        </row>
        <row r="501">
          <cell r="A501" t="str">
            <v>23-Feb-07</v>
          </cell>
          <cell r="B501" t="str">
            <v>BASIS</v>
          </cell>
          <cell r="C501" t="str">
            <v>IFERC</v>
          </cell>
          <cell r="D501" t="str">
            <v>TETSTX</v>
          </cell>
          <cell r="E501">
            <v>41548</v>
          </cell>
          <cell r="F501">
            <v>-0.26999998092651367</v>
          </cell>
        </row>
        <row r="502">
          <cell r="A502" t="str">
            <v>23-Feb-07</v>
          </cell>
          <cell r="B502" t="str">
            <v>BASIS</v>
          </cell>
          <cell r="C502" t="str">
            <v>IFERC</v>
          </cell>
          <cell r="D502" t="str">
            <v>TETSTX</v>
          </cell>
          <cell r="E502">
            <v>41579</v>
          </cell>
          <cell r="F502">
            <v>-0.4699999988079071</v>
          </cell>
        </row>
        <row r="503">
          <cell r="A503" t="str">
            <v>23-Feb-07</v>
          </cell>
          <cell r="B503" t="str">
            <v>BASIS</v>
          </cell>
          <cell r="C503" t="str">
            <v>IFERC</v>
          </cell>
          <cell r="D503" t="str">
            <v>TETSTX</v>
          </cell>
          <cell r="E503">
            <v>41609</v>
          </cell>
          <cell r="F503">
            <v>-0.4699999988079071</v>
          </cell>
        </row>
        <row r="504">
          <cell r="A504" t="str">
            <v>23-Feb-07</v>
          </cell>
          <cell r="B504" t="str">
            <v>BASIS</v>
          </cell>
          <cell r="C504" t="str">
            <v>IFERC</v>
          </cell>
          <cell r="D504" t="str">
            <v>TETSTX</v>
          </cell>
          <cell r="E504">
            <v>41640</v>
          </cell>
          <cell r="F504">
            <v>-0.4699999988079071</v>
          </cell>
        </row>
        <row r="505">
          <cell r="A505" t="str">
            <v>23-Feb-07</v>
          </cell>
          <cell r="B505" t="str">
            <v>BASIS</v>
          </cell>
          <cell r="C505" t="str">
            <v>IFERC</v>
          </cell>
          <cell r="D505" t="str">
            <v>TETSTX</v>
          </cell>
          <cell r="E505">
            <v>41671</v>
          </cell>
          <cell r="F505">
            <v>-0.4699999988079071</v>
          </cell>
        </row>
        <row r="506">
          <cell r="A506" t="str">
            <v>23-Feb-07</v>
          </cell>
          <cell r="B506" t="str">
            <v>BASIS</v>
          </cell>
          <cell r="C506" t="str">
            <v>IFERC</v>
          </cell>
          <cell r="D506" t="str">
            <v>TETWLA</v>
          </cell>
          <cell r="E506">
            <v>39142</v>
          </cell>
          <cell r="F506">
            <v>-0.125</v>
          </cell>
        </row>
        <row r="507">
          <cell r="A507" t="str">
            <v>23-Feb-07</v>
          </cell>
          <cell r="B507" t="str">
            <v>BASIS</v>
          </cell>
          <cell r="C507" t="str">
            <v>IFERC</v>
          </cell>
          <cell r="D507" t="str">
            <v>TETWLA</v>
          </cell>
          <cell r="E507">
            <v>39173</v>
          </cell>
          <cell r="F507">
            <v>-0.12000000476837158</v>
          </cell>
        </row>
        <row r="508">
          <cell r="A508" t="str">
            <v>23-Feb-07</v>
          </cell>
          <cell r="B508" t="str">
            <v>BASIS</v>
          </cell>
          <cell r="C508" t="str">
            <v>IFERC</v>
          </cell>
          <cell r="D508" t="str">
            <v>TETWLA</v>
          </cell>
          <cell r="E508">
            <v>39203</v>
          </cell>
          <cell r="F508">
            <v>-0.12000000476837158</v>
          </cell>
        </row>
        <row r="509">
          <cell r="A509" t="str">
            <v>23-Feb-07</v>
          </cell>
          <cell r="B509" t="str">
            <v>BASIS</v>
          </cell>
          <cell r="C509" t="str">
            <v>IFERC</v>
          </cell>
          <cell r="D509" t="str">
            <v>TETWLA</v>
          </cell>
          <cell r="E509">
            <v>39234</v>
          </cell>
          <cell r="F509">
            <v>-0.12000000476837158</v>
          </cell>
        </row>
        <row r="510">
          <cell r="A510" t="str">
            <v>23-Feb-07</v>
          </cell>
          <cell r="B510" t="str">
            <v>BASIS</v>
          </cell>
          <cell r="C510" t="str">
            <v>IFERC</v>
          </cell>
          <cell r="D510" t="str">
            <v>TETWLA</v>
          </cell>
          <cell r="E510">
            <v>39264</v>
          </cell>
          <cell r="F510">
            <v>-0.12000000476837158</v>
          </cell>
        </row>
        <row r="511">
          <cell r="A511" t="str">
            <v>23-Feb-07</v>
          </cell>
          <cell r="B511" t="str">
            <v>BASIS</v>
          </cell>
          <cell r="C511" t="str">
            <v>IFERC</v>
          </cell>
          <cell r="D511" t="str">
            <v>TETWLA</v>
          </cell>
          <cell r="E511">
            <v>39295</v>
          </cell>
          <cell r="F511">
            <v>-0.12000000476837158</v>
          </cell>
        </row>
        <row r="512">
          <cell r="A512" t="str">
            <v>23-Feb-07</v>
          </cell>
          <cell r="B512" t="str">
            <v>BASIS</v>
          </cell>
          <cell r="C512" t="str">
            <v>IFERC</v>
          </cell>
          <cell r="D512" t="str">
            <v>TETWLA</v>
          </cell>
          <cell r="E512">
            <v>39326</v>
          </cell>
          <cell r="F512">
            <v>-0.12000000476837158</v>
          </cell>
        </row>
        <row r="513">
          <cell r="A513" t="str">
            <v>23-Feb-07</v>
          </cell>
          <cell r="B513" t="str">
            <v>BASIS</v>
          </cell>
          <cell r="C513" t="str">
            <v>IFERC</v>
          </cell>
          <cell r="D513" t="str">
            <v>TETWLA</v>
          </cell>
          <cell r="E513">
            <v>39356</v>
          </cell>
          <cell r="F513">
            <v>-0.12000000476837158</v>
          </cell>
        </row>
        <row r="514">
          <cell r="A514" t="str">
            <v>23-Feb-07</v>
          </cell>
          <cell r="B514" t="str">
            <v>BASIS</v>
          </cell>
          <cell r="C514" t="str">
            <v>IFERC</v>
          </cell>
          <cell r="D514" t="str">
            <v>TETWLA</v>
          </cell>
          <cell r="E514">
            <v>39387</v>
          </cell>
          <cell r="F514">
            <v>-0.14000000059604645</v>
          </cell>
        </row>
        <row r="515">
          <cell r="A515" t="str">
            <v>23-Feb-07</v>
          </cell>
          <cell r="B515" t="str">
            <v>BASIS</v>
          </cell>
          <cell r="C515" t="str">
            <v>IFERC</v>
          </cell>
          <cell r="D515" t="str">
            <v>TETWLA</v>
          </cell>
          <cell r="E515">
            <v>39417</v>
          </cell>
          <cell r="F515">
            <v>-0.14000000059604645</v>
          </cell>
        </row>
        <row r="516">
          <cell r="A516" t="str">
            <v>23-Feb-07</v>
          </cell>
          <cell r="B516" t="str">
            <v>BASIS</v>
          </cell>
          <cell r="C516" t="str">
            <v>IFERC</v>
          </cell>
          <cell r="D516" t="str">
            <v>TETWLA</v>
          </cell>
          <cell r="E516">
            <v>39448</v>
          </cell>
          <cell r="F516">
            <v>-0.14000000059604645</v>
          </cell>
        </row>
        <row r="517">
          <cell r="A517" t="str">
            <v>23-Feb-07</v>
          </cell>
          <cell r="B517" t="str">
            <v>BASIS</v>
          </cell>
          <cell r="C517" t="str">
            <v>IFERC</v>
          </cell>
          <cell r="D517" t="str">
            <v>TETWLA</v>
          </cell>
          <cell r="E517">
            <v>39479</v>
          </cell>
          <cell r="F517">
            <v>-0.14000000059604645</v>
          </cell>
        </row>
        <row r="518">
          <cell r="A518" t="str">
            <v>23-Feb-07</v>
          </cell>
          <cell r="B518" t="str">
            <v>BASIS</v>
          </cell>
          <cell r="C518" t="str">
            <v>IFERC</v>
          </cell>
          <cell r="D518" t="str">
            <v>TETWLA</v>
          </cell>
          <cell r="E518">
            <v>39508</v>
          </cell>
          <cell r="F518">
            <v>-0.14000000059604645</v>
          </cell>
        </row>
        <row r="519">
          <cell r="A519" t="str">
            <v>23-Feb-07</v>
          </cell>
          <cell r="B519" t="str">
            <v>BASIS</v>
          </cell>
          <cell r="C519" t="str">
            <v>IFERC</v>
          </cell>
          <cell r="D519" t="str">
            <v>TETWLA</v>
          </cell>
          <cell r="E519">
            <v>39539</v>
          </cell>
          <cell r="F519">
            <v>-0.12999999523162842</v>
          </cell>
        </row>
        <row r="520">
          <cell r="A520" t="str">
            <v>23-Feb-07</v>
          </cell>
          <cell r="B520" t="str">
            <v>BASIS</v>
          </cell>
          <cell r="C520" t="str">
            <v>IFERC</v>
          </cell>
          <cell r="D520" t="str">
            <v>TETWLA</v>
          </cell>
          <cell r="E520">
            <v>39569</v>
          </cell>
          <cell r="F520">
            <v>-0.12999999523162842</v>
          </cell>
        </row>
        <row r="521">
          <cell r="A521" t="str">
            <v>23-Feb-07</v>
          </cell>
          <cell r="B521" t="str">
            <v>BASIS</v>
          </cell>
          <cell r="C521" t="str">
            <v>IFERC</v>
          </cell>
          <cell r="D521" t="str">
            <v>TETWLA</v>
          </cell>
          <cell r="E521">
            <v>39600</v>
          </cell>
          <cell r="F521">
            <v>-0.12999999523162842</v>
          </cell>
        </row>
        <row r="522">
          <cell r="A522" t="str">
            <v>23-Feb-07</v>
          </cell>
          <cell r="B522" t="str">
            <v>BASIS</v>
          </cell>
          <cell r="C522" t="str">
            <v>IFERC</v>
          </cell>
          <cell r="D522" t="str">
            <v>TETWLA</v>
          </cell>
          <cell r="E522">
            <v>39630</v>
          </cell>
          <cell r="F522">
            <v>-0.12999999523162842</v>
          </cell>
        </row>
        <row r="523">
          <cell r="A523" t="str">
            <v>23-Feb-07</v>
          </cell>
          <cell r="B523" t="str">
            <v>BASIS</v>
          </cell>
          <cell r="C523" t="str">
            <v>IFERC</v>
          </cell>
          <cell r="D523" t="str">
            <v>TETWLA</v>
          </cell>
          <cell r="E523">
            <v>39661</v>
          </cell>
          <cell r="F523">
            <v>-0.12999999523162842</v>
          </cell>
        </row>
        <row r="524">
          <cell r="A524" t="str">
            <v>23-Feb-07</v>
          </cell>
          <cell r="B524" t="str">
            <v>BASIS</v>
          </cell>
          <cell r="C524" t="str">
            <v>IFERC</v>
          </cell>
          <cell r="D524" t="str">
            <v>TETWLA</v>
          </cell>
          <cell r="E524">
            <v>39692</v>
          </cell>
          <cell r="F524">
            <v>-0.12999999523162842</v>
          </cell>
        </row>
        <row r="525">
          <cell r="A525" t="str">
            <v>23-Feb-07</v>
          </cell>
          <cell r="B525" t="str">
            <v>BASIS</v>
          </cell>
          <cell r="C525" t="str">
            <v>IFERC</v>
          </cell>
          <cell r="D525" t="str">
            <v>TETWLA</v>
          </cell>
          <cell r="E525">
            <v>39722</v>
          </cell>
          <cell r="F525">
            <v>-0.12999999523162842</v>
          </cell>
        </row>
        <row r="526">
          <cell r="A526" t="str">
            <v>23-Feb-07</v>
          </cell>
          <cell r="B526" t="str">
            <v>BASIS</v>
          </cell>
          <cell r="C526" t="str">
            <v>IFERC</v>
          </cell>
          <cell r="D526" t="str">
            <v>TETWLA</v>
          </cell>
          <cell r="E526">
            <v>39753</v>
          </cell>
          <cell r="F526">
            <v>-0.14000000059604645</v>
          </cell>
        </row>
        <row r="527">
          <cell r="A527" t="str">
            <v>23-Feb-07</v>
          </cell>
          <cell r="B527" t="str">
            <v>BASIS</v>
          </cell>
          <cell r="C527" t="str">
            <v>IFERC</v>
          </cell>
          <cell r="D527" t="str">
            <v>TETWLA</v>
          </cell>
          <cell r="E527">
            <v>39783</v>
          </cell>
          <cell r="F527">
            <v>-0.14000000059604645</v>
          </cell>
        </row>
        <row r="528">
          <cell r="A528" t="str">
            <v>23-Feb-07</v>
          </cell>
          <cell r="B528" t="str">
            <v>BASIS</v>
          </cell>
          <cell r="C528" t="str">
            <v>IFERC</v>
          </cell>
          <cell r="D528" t="str">
            <v>TETWLA</v>
          </cell>
          <cell r="E528">
            <v>39814</v>
          </cell>
          <cell r="F528">
            <v>-0.14000000059604645</v>
          </cell>
        </row>
        <row r="529">
          <cell r="A529" t="str">
            <v>23-Feb-07</v>
          </cell>
          <cell r="B529" t="str">
            <v>BASIS</v>
          </cell>
          <cell r="C529" t="str">
            <v>IFERC</v>
          </cell>
          <cell r="D529" t="str">
            <v>TETWLA</v>
          </cell>
          <cell r="E529">
            <v>39845</v>
          </cell>
          <cell r="F529">
            <v>-0.14000000059604645</v>
          </cell>
        </row>
        <row r="530">
          <cell r="A530" t="str">
            <v>23-Feb-07</v>
          </cell>
          <cell r="B530" t="str">
            <v>BASIS</v>
          </cell>
          <cell r="C530" t="str">
            <v>IFERC</v>
          </cell>
          <cell r="D530" t="str">
            <v>TETWLA</v>
          </cell>
          <cell r="E530">
            <v>39873</v>
          </cell>
          <cell r="F530">
            <v>-0.14000000059604645</v>
          </cell>
        </row>
        <row r="531">
          <cell r="A531" t="str">
            <v>23-Feb-07</v>
          </cell>
          <cell r="B531" t="str">
            <v>BASIS</v>
          </cell>
          <cell r="C531" t="str">
            <v>IFERC</v>
          </cell>
          <cell r="D531" t="str">
            <v>TETWLA</v>
          </cell>
          <cell r="E531">
            <v>39904</v>
          </cell>
          <cell r="F531">
            <v>-0.12999999523162842</v>
          </cell>
        </row>
        <row r="532">
          <cell r="A532" t="str">
            <v>23-Feb-07</v>
          </cell>
          <cell r="B532" t="str">
            <v>BASIS</v>
          </cell>
          <cell r="C532" t="str">
            <v>IFERC</v>
          </cell>
          <cell r="D532" t="str">
            <v>TETWLA</v>
          </cell>
          <cell r="E532">
            <v>39934</v>
          </cell>
          <cell r="F532">
            <v>-0.12999999523162842</v>
          </cell>
        </row>
        <row r="533">
          <cell r="A533" t="str">
            <v>23-Feb-07</v>
          </cell>
          <cell r="B533" t="str">
            <v>BASIS</v>
          </cell>
          <cell r="C533" t="str">
            <v>IFERC</v>
          </cell>
          <cell r="D533" t="str">
            <v>TETWLA</v>
          </cell>
          <cell r="E533">
            <v>39965</v>
          </cell>
          <cell r="F533">
            <v>-0.12999999523162842</v>
          </cell>
        </row>
        <row r="534">
          <cell r="A534" t="str">
            <v>23-Feb-07</v>
          </cell>
          <cell r="B534" t="str">
            <v>BASIS</v>
          </cell>
          <cell r="C534" t="str">
            <v>IFERC</v>
          </cell>
          <cell r="D534" t="str">
            <v>TETWLA</v>
          </cell>
          <cell r="E534">
            <v>39995</v>
          </cell>
          <cell r="F534">
            <v>-0.12999999523162842</v>
          </cell>
        </row>
        <row r="535">
          <cell r="A535" t="str">
            <v>23-Feb-07</v>
          </cell>
          <cell r="B535" t="str">
            <v>BASIS</v>
          </cell>
          <cell r="C535" t="str">
            <v>IFERC</v>
          </cell>
          <cell r="D535" t="str">
            <v>TETWLA</v>
          </cell>
          <cell r="E535">
            <v>40026</v>
          </cell>
          <cell r="F535">
            <v>-0.12999999523162842</v>
          </cell>
        </row>
        <row r="536">
          <cell r="A536" t="str">
            <v>23-Feb-07</v>
          </cell>
          <cell r="B536" t="str">
            <v>BASIS</v>
          </cell>
          <cell r="C536" t="str">
            <v>IFERC</v>
          </cell>
          <cell r="D536" t="str">
            <v>TETWLA</v>
          </cell>
          <cell r="E536">
            <v>40057</v>
          </cell>
          <cell r="F536">
            <v>-0.12999999523162842</v>
          </cell>
        </row>
        <row r="537">
          <cell r="A537" t="str">
            <v>23-Feb-07</v>
          </cell>
          <cell r="B537" t="str">
            <v>BASIS</v>
          </cell>
          <cell r="C537" t="str">
            <v>IFERC</v>
          </cell>
          <cell r="D537" t="str">
            <v>TETWLA</v>
          </cell>
          <cell r="E537">
            <v>40087</v>
          </cell>
          <cell r="F537">
            <v>-0.12999999523162842</v>
          </cell>
        </row>
        <row r="538">
          <cell r="A538" t="str">
            <v>23-Feb-07</v>
          </cell>
          <cell r="B538" t="str">
            <v>BASIS</v>
          </cell>
          <cell r="C538" t="str">
            <v>IFERC</v>
          </cell>
          <cell r="D538" t="str">
            <v>TETWLA</v>
          </cell>
          <cell r="E538">
            <v>40118</v>
          </cell>
          <cell r="F538">
            <v>-0.14000000059604645</v>
          </cell>
        </row>
        <row r="539">
          <cell r="A539" t="str">
            <v>23-Feb-07</v>
          </cell>
          <cell r="B539" t="str">
            <v>BASIS</v>
          </cell>
          <cell r="C539" t="str">
            <v>IFERC</v>
          </cell>
          <cell r="D539" t="str">
            <v>TETWLA</v>
          </cell>
          <cell r="E539">
            <v>40148</v>
          </cell>
          <cell r="F539">
            <v>-0.14000000059604645</v>
          </cell>
        </row>
        <row r="540">
          <cell r="A540" t="str">
            <v>23-Feb-07</v>
          </cell>
          <cell r="B540" t="str">
            <v>BASIS</v>
          </cell>
          <cell r="C540" t="str">
            <v>IFERC</v>
          </cell>
          <cell r="D540" t="str">
            <v>TETWLA</v>
          </cell>
          <cell r="E540">
            <v>40179</v>
          </cell>
          <cell r="F540">
            <v>-0.14000000059604645</v>
          </cell>
        </row>
        <row r="541">
          <cell r="A541" t="str">
            <v>23-Feb-07</v>
          </cell>
          <cell r="B541" t="str">
            <v>BASIS</v>
          </cell>
          <cell r="C541" t="str">
            <v>IFERC</v>
          </cell>
          <cell r="D541" t="str">
            <v>TETWLA</v>
          </cell>
          <cell r="E541">
            <v>40210</v>
          </cell>
          <cell r="F541">
            <v>-0.14000000059604645</v>
          </cell>
        </row>
        <row r="542">
          <cell r="A542" t="str">
            <v>23-Feb-07</v>
          </cell>
          <cell r="B542" t="str">
            <v>BASIS</v>
          </cell>
          <cell r="C542" t="str">
            <v>IFERC</v>
          </cell>
          <cell r="D542" t="str">
            <v>TETWLA</v>
          </cell>
          <cell r="E542">
            <v>40238</v>
          </cell>
          <cell r="F542">
            <v>-0.14000000059604645</v>
          </cell>
        </row>
        <row r="543">
          <cell r="A543" t="str">
            <v>23-Feb-07</v>
          </cell>
          <cell r="B543" t="str">
            <v>BASIS</v>
          </cell>
          <cell r="C543" t="str">
            <v>IFERC</v>
          </cell>
          <cell r="D543" t="str">
            <v>TETWLA</v>
          </cell>
          <cell r="E543">
            <v>40269</v>
          </cell>
          <cell r="F543">
            <v>-0.12999999523162842</v>
          </cell>
        </row>
        <row r="544">
          <cell r="A544" t="str">
            <v>23-Feb-07</v>
          </cell>
          <cell r="B544" t="str">
            <v>BASIS</v>
          </cell>
          <cell r="C544" t="str">
            <v>IFERC</v>
          </cell>
          <cell r="D544" t="str">
            <v>TETWLA</v>
          </cell>
          <cell r="E544">
            <v>40299</v>
          </cell>
          <cell r="F544">
            <v>-0.12999999523162842</v>
          </cell>
        </row>
        <row r="545">
          <cell r="A545" t="str">
            <v>23-Feb-07</v>
          </cell>
          <cell r="B545" t="str">
            <v>BASIS</v>
          </cell>
          <cell r="C545" t="str">
            <v>IFERC</v>
          </cell>
          <cell r="D545" t="str">
            <v>TETWLA</v>
          </cell>
          <cell r="E545">
            <v>40330</v>
          </cell>
          <cell r="F545">
            <v>-0.12999999523162842</v>
          </cell>
        </row>
        <row r="546">
          <cell r="A546" t="str">
            <v>23-Feb-07</v>
          </cell>
          <cell r="B546" t="str">
            <v>BASIS</v>
          </cell>
          <cell r="C546" t="str">
            <v>IFERC</v>
          </cell>
          <cell r="D546" t="str">
            <v>TETWLA</v>
          </cell>
          <cell r="E546">
            <v>40360</v>
          </cell>
          <cell r="F546">
            <v>-0.12999999523162842</v>
          </cell>
        </row>
        <row r="547">
          <cell r="A547" t="str">
            <v>23-Feb-07</v>
          </cell>
          <cell r="B547" t="str">
            <v>BASIS</v>
          </cell>
          <cell r="C547" t="str">
            <v>IFERC</v>
          </cell>
          <cell r="D547" t="str">
            <v>TETWLA</v>
          </cell>
          <cell r="E547">
            <v>40391</v>
          </cell>
          <cell r="F547">
            <v>-0.12999999523162842</v>
          </cell>
        </row>
        <row r="548">
          <cell r="A548" t="str">
            <v>23-Feb-07</v>
          </cell>
          <cell r="B548" t="str">
            <v>BASIS</v>
          </cell>
          <cell r="C548" t="str">
            <v>IFERC</v>
          </cell>
          <cell r="D548" t="str">
            <v>TETWLA</v>
          </cell>
          <cell r="E548">
            <v>40422</v>
          </cell>
          <cell r="F548">
            <v>-0.12999999523162842</v>
          </cell>
        </row>
        <row r="549">
          <cell r="A549" t="str">
            <v>23-Feb-07</v>
          </cell>
          <cell r="B549" t="str">
            <v>BASIS</v>
          </cell>
          <cell r="C549" t="str">
            <v>IFERC</v>
          </cell>
          <cell r="D549" t="str">
            <v>TETWLA</v>
          </cell>
          <cell r="E549">
            <v>40452</v>
          </cell>
          <cell r="F549">
            <v>-0.12999999523162842</v>
          </cell>
        </row>
        <row r="550">
          <cell r="A550" t="str">
            <v>23-Feb-07</v>
          </cell>
          <cell r="B550" t="str">
            <v>BASIS</v>
          </cell>
          <cell r="C550" t="str">
            <v>IFERC</v>
          </cell>
          <cell r="D550" t="str">
            <v>TETWLA</v>
          </cell>
          <cell r="E550">
            <v>40483</v>
          </cell>
          <cell r="F550">
            <v>-0.14000000059604645</v>
          </cell>
        </row>
        <row r="551">
          <cell r="A551" t="str">
            <v>23-Feb-07</v>
          </cell>
          <cell r="B551" t="str">
            <v>BASIS</v>
          </cell>
          <cell r="C551" t="str">
            <v>IFERC</v>
          </cell>
          <cell r="D551" t="str">
            <v>TETWLA</v>
          </cell>
          <cell r="E551">
            <v>40513</v>
          </cell>
          <cell r="F551">
            <v>-0.14000000059604645</v>
          </cell>
        </row>
        <row r="552">
          <cell r="A552" t="str">
            <v>23-Feb-07</v>
          </cell>
          <cell r="B552" t="str">
            <v>BASIS</v>
          </cell>
          <cell r="C552" t="str">
            <v>IFERC</v>
          </cell>
          <cell r="D552" t="str">
            <v>TETWLA</v>
          </cell>
          <cell r="E552">
            <v>40544</v>
          </cell>
          <cell r="F552">
            <v>-0.14000000059604645</v>
          </cell>
        </row>
        <row r="553">
          <cell r="A553" t="str">
            <v>23-Feb-07</v>
          </cell>
          <cell r="B553" t="str">
            <v>BASIS</v>
          </cell>
          <cell r="C553" t="str">
            <v>IFERC</v>
          </cell>
          <cell r="D553" t="str">
            <v>TETWLA</v>
          </cell>
          <cell r="E553">
            <v>40575</v>
          </cell>
          <cell r="F553">
            <v>-0.14000000059604645</v>
          </cell>
        </row>
        <row r="554">
          <cell r="A554" t="str">
            <v>23-Feb-07</v>
          </cell>
          <cell r="B554" t="str">
            <v>BASIS</v>
          </cell>
          <cell r="C554" t="str">
            <v>IFERC</v>
          </cell>
          <cell r="D554" t="str">
            <v>TETWLA</v>
          </cell>
          <cell r="E554">
            <v>40603</v>
          </cell>
          <cell r="F554">
            <v>-0.14000000059604645</v>
          </cell>
        </row>
        <row r="555">
          <cell r="A555" t="str">
            <v>23-Feb-07</v>
          </cell>
          <cell r="B555" t="str">
            <v>BASIS</v>
          </cell>
          <cell r="C555" t="str">
            <v>IFERC</v>
          </cell>
          <cell r="D555" t="str">
            <v>TETWLA</v>
          </cell>
          <cell r="E555">
            <v>40634</v>
          </cell>
          <cell r="F555">
            <v>-0.12999999523162842</v>
          </cell>
        </row>
        <row r="556">
          <cell r="A556" t="str">
            <v>23-Feb-07</v>
          </cell>
          <cell r="B556" t="str">
            <v>BASIS</v>
          </cell>
          <cell r="C556" t="str">
            <v>IFERC</v>
          </cell>
          <cell r="D556" t="str">
            <v>TETWLA</v>
          </cell>
          <cell r="E556">
            <v>40664</v>
          </cell>
          <cell r="F556">
            <v>-0.12999999523162842</v>
          </cell>
        </row>
        <row r="557">
          <cell r="A557" t="str">
            <v>23-Feb-07</v>
          </cell>
          <cell r="B557" t="str">
            <v>BASIS</v>
          </cell>
          <cell r="C557" t="str">
            <v>IFERC</v>
          </cell>
          <cell r="D557" t="str">
            <v>TETWLA</v>
          </cell>
          <cell r="E557">
            <v>40695</v>
          </cell>
          <cell r="F557">
            <v>-0.12999999523162842</v>
          </cell>
        </row>
        <row r="558">
          <cell r="A558" t="str">
            <v>23-Feb-07</v>
          </cell>
          <cell r="B558" t="str">
            <v>BASIS</v>
          </cell>
          <cell r="C558" t="str">
            <v>IFERC</v>
          </cell>
          <cell r="D558" t="str">
            <v>TETWLA</v>
          </cell>
          <cell r="E558">
            <v>40725</v>
          </cell>
          <cell r="F558">
            <v>-0.12999999523162842</v>
          </cell>
        </row>
        <row r="559">
          <cell r="A559" t="str">
            <v>23-Feb-07</v>
          </cell>
          <cell r="B559" t="str">
            <v>BASIS</v>
          </cell>
          <cell r="C559" t="str">
            <v>IFERC</v>
          </cell>
          <cell r="D559" t="str">
            <v>TETWLA</v>
          </cell>
          <cell r="E559">
            <v>40756</v>
          </cell>
          <cell r="F559">
            <v>-0.12999999523162842</v>
          </cell>
        </row>
        <row r="560">
          <cell r="A560" t="str">
            <v>23-Feb-07</v>
          </cell>
          <cell r="B560" t="str">
            <v>BASIS</v>
          </cell>
          <cell r="C560" t="str">
            <v>IFERC</v>
          </cell>
          <cell r="D560" t="str">
            <v>TETWLA</v>
          </cell>
          <cell r="E560">
            <v>40787</v>
          </cell>
          <cell r="F560">
            <v>-0.12999999523162842</v>
          </cell>
        </row>
        <row r="561">
          <cell r="A561" t="str">
            <v>23-Feb-07</v>
          </cell>
          <cell r="B561" t="str">
            <v>BASIS</v>
          </cell>
          <cell r="C561" t="str">
            <v>IFERC</v>
          </cell>
          <cell r="D561" t="str">
            <v>TETWLA</v>
          </cell>
          <cell r="E561">
            <v>40817</v>
          </cell>
          <cell r="F561">
            <v>-0.12999999523162842</v>
          </cell>
        </row>
        <row r="562">
          <cell r="A562" t="str">
            <v>23-Feb-07</v>
          </cell>
          <cell r="B562" t="str">
            <v>BASIS</v>
          </cell>
          <cell r="C562" t="str">
            <v>IFERC</v>
          </cell>
          <cell r="D562" t="str">
            <v>TETWLA</v>
          </cell>
          <cell r="E562">
            <v>40848</v>
          </cell>
          <cell r="F562">
            <v>-0.14000000059604645</v>
          </cell>
        </row>
        <row r="563">
          <cell r="A563" t="str">
            <v>23-Feb-07</v>
          </cell>
          <cell r="B563" t="str">
            <v>BASIS</v>
          </cell>
          <cell r="C563" t="str">
            <v>IFERC</v>
          </cell>
          <cell r="D563" t="str">
            <v>TETWLA</v>
          </cell>
          <cell r="E563">
            <v>40878</v>
          </cell>
          <cell r="F563">
            <v>-0.14000000059604645</v>
          </cell>
        </row>
        <row r="564">
          <cell r="A564" t="str">
            <v>23-Feb-07</v>
          </cell>
          <cell r="B564" t="str">
            <v>BASIS</v>
          </cell>
          <cell r="C564" t="str">
            <v>IFERC</v>
          </cell>
          <cell r="D564" t="str">
            <v>TETWLA</v>
          </cell>
          <cell r="E564">
            <v>40909</v>
          </cell>
          <cell r="F564">
            <v>-0.14000000059604645</v>
          </cell>
        </row>
        <row r="565">
          <cell r="A565" t="str">
            <v>23-Feb-07</v>
          </cell>
          <cell r="B565" t="str">
            <v>BASIS</v>
          </cell>
          <cell r="C565" t="str">
            <v>IFERC</v>
          </cell>
          <cell r="D565" t="str">
            <v>TETWLA</v>
          </cell>
          <cell r="E565">
            <v>40940</v>
          </cell>
          <cell r="F565">
            <v>-0.14000000059604645</v>
          </cell>
        </row>
        <row r="566">
          <cell r="A566" t="str">
            <v>23-Feb-07</v>
          </cell>
          <cell r="B566" t="str">
            <v>BASIS</v>
          </cell>
          <cell r="C566" t="str">
            <v>IFERC</v>
          </cell>
          <cell r="D566" t="str">
            <v>TETWLA</v>
          </cell>
          <cell r="E566">
            <v>40969</v>
          </cell>
          <cell r="F566">
            <v>-0.14000000059604645</v>
          </cell>
        </row>
        <row r="567">
          <cell r="A567" t="str">
            <v>23-Feb-07</v>
          </cell>
          <cell r="B567" t="str">
            <v>BASIS</v>
          </cell>
          <cell r="C567" t="str">
            <v>IFERC</v>
          </cell>
          <cell r="D567" t="str">
            <v>TETWLA</v>
          </cell>
          <cell r="E567">
            <v>41000</v>
          </cell>
          <cell r="F567">
            <v>-0.12999999523162842</v>
          </cell>
        </row>
        <row r="568">
          <cell r="A568" t="str">
            <v>23-Feb-07</v>
          </cell>
          <cell r="B568" t="str">
            <v>BASIS</v>
          </cell>
          <cell r="C568" t="str">
            <v>IFERC</v>
          </cell>
          <cell r="D568" t="str">
            <v>TETWLA</v>
          </cell>
          <cell r="E568">
            <v>41030</v>
          </cell>
          <cell r="F568">
            <v>-0.12999999523162842</v>
          </cell>
        </row>
        <row r="569">
          <cell r="A569" t="str">
            <v>23-Feb-07</v>
          </cell>
          <cell r="B569" t="str">
            <v>BASIS</v>
          </cell>
          <cell r="C569" t="str">
            <v>IFERC</v>
          </cell>
          <cell r="D569" t="str">
            <v>TETWLA</v>
          </cell>
          <cell r="E569">
            <v>41061</v>
          </cell>
          <cell r="F569">
            <v>-0.12999999523162842</v>
          </cell>
        </row>
        <row r="570">
          <cell r="A570" t="str">
            <v>23-Feb-07</v>
          </cell>
          <cell r="B570" t="str">
            <v>BASIS</v>
          </cell>
          <cell r="C570" t="str">
            <v>IFERC</v>
          </cell>
          <cell r="D570" t="str">
            <v>TETWLA</v>
          </cell>
          <cell r="E570">
            <v>41091</v>
          </cell>
          <cell r="F570">
            <v>-0.12999999523162842</v>
          </cell>
        </row>
        <row r="571">
          <cell r="A571" t="str">
            <v>23-Feb-07</v>
          </cell>
          <cell r="B571" t="str">
            <v>BASIS</v>
          </cell>
          <cell r="C571" t="str">
            <v>IFERC</v>
          </cell>
          <cell r="D571" t="str">
            <v>TETWLA</v>
          </cell>
          <cell r="E571">
            <v>41122</v>
          </cell>
          <cell r="F571">
            <v>-0.12999999523162842</v>
          </cell>
        </row>
        <row r="572">
          <cell r="A572" t="str">
            <v>23-Feb-07</v>
          </cell>
          <cell r="B572" t="str">
            <v>BASIS</v>
          </cell>
          <cell r="C572" t="str">
            <v>IFERC</v>
          </cell>
          <cell r="D572" t="str">
            <v>TETWLA</v>
          </cell>
          <cell r="E572">
            <v>41153</v>
          </cell>
          <cell r="F572">
            <v>-0.12999999523162842</v>
          </cell>
        </row>
        <row r="573">
          <cell r="A573" t="str">
            <v>23-Feb-07</v>
          </cell>
          <cell r="B573" t="str">
            <v>BASIS</v>
          </cell>
          <cell r="C573" t="str">
            <v>IFERC</v>
          </cell>
          <cell r="D573" t="str">
            <v>TETWLA</v>
          </cell>
          <cell r="E573">
            <v>41183</v>
          </cell>
          <cell r="F573">
            <v>-0.12999999523162842</v>
          </cell>
        </row>
        <row r="574">
          <cell r="A574" t="str">
            <v>23-Feb-07</v>
          </cell>
          <cell r="B574" t="str">
            <v>BASIS</v>
          </cell>
          <cell r="C574" t="str">
            <v>IFERC</v>
          </cell>
          <cell r="D574" t="str">
            <v>TETWLA</v>
          </cell>
          <cell r="E574">
            <v>41214</v>
          </cell>
          <cell r="F574">
            <v>-0.14000000059604645</v>
          </cell>
        </row>
        <row r="575">
          <cell r="A575" t="str">
            <v>23-Feb-07</v>
          </cell>
          <cell r="B575" t="str">
            <v>BASIS</v>
          </cell>
          <cell r="C575" t="str">
            <v>IFERC</v>
          </cell>
          <cell r="D575" t="str">
            <v>TETWLA</v>
          </cell>
          <cell r="E575">
            <v>41244</v>
          </cell>
          <cell r="F575">
            <v>-0.14000000059604645</v>
          </cell>
        </row>
        <row r="576">
          <cell r="A576" t="str">
            <v>23-Feb-07</v>
          </cell>
          <cell r="B576" t="str">
            <v>BASIS</v>
          </cell>
          <cell r="C576" t="str">
            <v>IFERC</v>
          </cell>
          <cell r="D576" t="str">
            <v>TETWLA</v>
          </cell>
          <cell r="E576">
            <v>41275</v>
          </cell>
          <cell r="F576">
            <v>-0.14000000059604645</v>
          </cell>
        </row>
        <row r="577">
          <cell r="A577" t="str">
            <v>23-Feb-07</v>
          </cell>
          <cell r="B577" t="str">
            <v>BASIS</v>
          </cell>
          <cell r="C577" t="str">
            <v>IFERC</v>
          </cell>
          <cell r="D577" t="str">
            <v>TETWLA</v>
          </cell>
          <cell r="E577">
            <v>41306</v>
          </cell>
          <cell r="F577">
            <v>-0.14000000059604645</v>
          </cell>
        </row>
        <row r="578">
          <cell r="A578" t="str">
            <v>23-Feb-07</v>
          </cell>
          <cell r="B578" t="str">
            <v>BASIS</v>
          </cell>
          <cell r="C578" t="str">
            <v>IFERC</v>
          </cell>
          <cell r="D578" t="str">
            <v>TETWLA</v>
          </cell>
          <cell r="E578">
            <v>41334</v>
          </cell>
          <cell r="F578">
            <v>-0.14000000059604645</v>
          </cell>
        </row>
        <row r="579">
          <cell r="A579" t="str">
            <v>23-Feb-07</v>
          </cell>
          <cell r="B579" t="str">
            <v>BASIS</v>
          </cell>
          <cell r="C579" t="str">
            <v>IFERC</v>
          </cell>
          <cell r="D579" t="str">
            <v>TETWLA</v>
          </cell>
          <cell r="E579">
            <v>41365</v>
          </cell>
          <cell r="F579">
            <v>-0.12999999523162842</v>
          </cell>
        </row>
        <row r="580">
          <cell r="A580" t="str">
            <v>23-Feb-07</v>
          </cell>
          <cell r="B580" t="str">
            <v>BASIS</v>
          </cell>
          <cell r="C580" t="str">
            <v>IFERC</v>
          </cell>
          <cell r="D580" t="str">
            <v>TETWLA</v>
          </cell>
          <cell r="E580">
            <v>41395</v>
          </cell>
          <cell r="F580">
            <v>-0.12999999523162842</v>
          </cell>
        </row>
        <row r="581">
          <cell r="A581" t="str">
            <v>23-Feb-07</v>
          </cell>
          <cell r="B581" t="str">
            <v>BASIS</v>
          </cell>
          <cell r="C581" t="str">
            <v>IFERC</v>
          </cell>
          <cell r="D581" t="str">
            <v>TETWLA</v>
          </cell>
          <cell r="E581">
            <v>41426</v>
          </cell>
          <cell r="F581">
            <v>-0.12999999523162842</v>
          </cell>
        </row>
        <row r="582">
          <cell r="A582" t="str">
            <v>23-Feb-07</v>
          </cell>
          <cell r="B582" t="str">
            <v>BASIS</v>
          </cell>
          <cell r="C582" t="str">
            <v>IFERC</v>
          </cell>
          <cell r="D582" t="str">
            <v>TETWLA</v>
          </cell>
          <cell r="E582">
            <v>41456</v>
          </cell>
          <cell r="F582">
            <v>-0.12999999523162842</v>
          </cell>
        </row>
        <row r="583">
          <cell r="A583" t="str">
            <v>23-Feb-07</v>
          </cell>
          <cell r="B583" t="str">
            <v>BASIS</v>
          </cell>
          <cell r="C583" t="str">
            <v>IFERC</v>
          </cell>
          <cell r="D583" t="str">
            <v>TETWLA</v>
          </cell>
          <cell r="E583">
            <v>41487</v>
          </cell>
          <cell r="F583">
            <v>-0.12999999523162842</v>
          </cell>
        </row>
        <row r="584">
          <cell r="A584" t="str">
            <v>23-Feb-07</v>
          </cell>
          <cell r="B584" t="str">
            <v>BASIS</v>
          </cell>
          <cell r="C584" t="str">
            <v>IFERC</v>
          </cell>
          <cell r="D584" t="str">
            <v>TETWLA</v>
          </cell>
          <cell r="E584">
            <v>41518</v>
          </cell>
          <cell r="F584">
            <v>-0.12999999523162842</v>
          </cell>
        </row>
        <row r="585">
          <cell r="A585" t="str">
            <v>23-Feb-07</v>
          </cell>
          <cell r="B585" t="str">
            <v>BASIS</v>
          </cell>
          <cell r="C585" t="str">
            <v>IFERC</v>
          </cell>
          <cell r="D585" t="str">
            <v>TETWLA</v>
          </cell>
          <cell r="E585">
            <v>41548</v>
          </cell>
          <cell r="F585">
            <v>-0.12999999523162842</v>
          </cell>
        </row>
        <row r="586">
          <cell r="A586" t="str">
            <v>23-Feb-07</v>
          </cell>
          <cell r="B586" t="str">
            <v>BASIS</v>
          </cell>
          <cell r="C586" t="str">
            <v>IFERC</v>
          </cell>
          <cell r="D586" t="str">
            <v>TETWLA</v>
          </cell>
          <cell r="E586">
            <v>41579</v>
          </cell>
          <cell r="F586">
            <v>-0.14000000059604645</v>
          </cell>
        </row>
        <row r="587">
          <cell r="A587" t="str">
            <v>23-Feb-07</v>
          </cell>
          <cell r="B587" t="str">
            <v>BASIS</v>
          </cell>
          <cell r="C587" t="str">
            <v>IFERC</v>
          </cell>
          <cell r="D587" t="str">
            <v>TETWLA</v>
          </cell>
          <cell r="E587">
            <v>41609</v>
          </cell>
          <cell r="F587">
            <v>-0.14000000059604645</v>
          </cell>
        </row>
        <row r="588">
          <cell r="A588" t="str">
            <v>23-Feb-07</v>
          </cell>
          <cell r="B588" t="str">
            <v>BASIS</v>
          </cell>
          <cell r="C588" t="str">
            <v>IFERC</v>
          </cell>
          <cell r="D588" t="str">
            <v>TETWLA</v>
          </cell>
          <cell r="E588">
            <v>41640</v>
          </cell>
          <cell r="F588">
            <v>-0.14000000059604645</v>
          </cell>
        </row>
        <row r="589">
          <cell r="A589" t="str">
            <v>23-Feb-07</v>
          </cell>
          <cell r="B589" t="str">
            <v>BASIS</v>
          </cell>
          <cell r="C589" t="str">
            <v>IFERC</v>
          </cell>
          <cell r="D589" t="str">
            <v>TETWLA</v>
          </cell>
          <cell r="E589">
            <v>41671</v>
          </cell>
          <cell r="F589">
            <v>-0.14000000059604645</v>
          </cell>
        </row>
        <row r="590">
          <cell r="A590" t="str">
            <v>23-Feb-07</v>
          </cell>
          <cell r="B590" t="str">
            <v>BASIS</v>
          </cell>
          <cell r="C590" t="str">
            <v>IFERC</v>
          </cell>
          <cell r="D590" t="str">
            <v>TNL500</v>
          </cell>
          <cell r="E590">
            <v>39142</v>
          </cell>
          <cell r="F590">
            <v>-9.9999997764825821E-3</v>
          </cell>
        </row>
        <row r="591">
          <cell r="A591" t="str">
            <v>23-Feb-07</v>
          </cell>
          <cell r="B591" t="str">
            <v>BASIS</v>
          </cell>
          <cell r="C591" t="str">
            <v>IFERC</v>
          </cell>
          <cell r="D591" t="str">
            <v>TNL500</v>
          </cell>
          <cell r="E591">
            <v>39173</v>
          </cell>
          <cell r="F591">
            <v>-2.9999999329447746E-2</v>
          </cell>
        </row>
        <row r="592">
          <cell r="A592" t="str">
            <v>23-Feb-07</v>
          </cell>
          <cell r="B592" t="str">
            <v>BASIS</v>
          </cell>
          <cell r="C592" t="str">
            <v>IFERC</v>
          </cell>
          <cell r="D592" t="str">
            <v>TNL500</v>
          </cell>
          <cell r="E592">
            <v>39203</v>
          </cell>
          <cell r="F592">
            <v>-2.9999999329447746E-2</v>
          </cell>
        </row>
        <row r="593">
          <cell r="A593" t="str">
            <v>23-Feb-07</v>
          </cell>
          <cell r="B593" t="str">
            <v>BASIS</v>
          </cell>
          <cell r="C593" t="str">
            <v>IFERC</v>
          </cell>
          <cell r="D593" t="str">
            <v>TNL500</v>
          </cell>
          <cell r="E593">
            <v>39234</v>
          </cell>
          <cell r="F593">
            <v>-2.9999999329447746E-2</v>
          </cell>
        </row>
        <row r="594">
          <cell r="A594" t="str">
            <v>23-Feb-07</v>
          </cell>
          <cell r="B594" t="str">
            <v>BASIS</v>
          </cell>
          <cell r="C594" t="str">
            <v>IFERC</v>
          </cell>
          <cell r="D594" t="str">
            <v>TNL500</v>
          </cell>
          <cell r="E594">
            <v>39264</v>
          </cell>
          <cell r="F594">
            <v>-2.9999999329447746E-2</v>
          </cell>
        </row>
        <row r="595">
          <cell r="A595" t="str">
            <v>23-Feb-07</v>
          </cell>
          <cell r="B595" t="str">
            <v>BASIS</v>
          </cell>
          <cell r="C595" t="str">
            <v>IFERC</v>
          </cell>
          <cell r="D595" t="str">
            <v>TNL500</v>
          </cell>
          <cell r="E595">
            <v>39295</v>
          </cell>
          <cell r="F595">
            <v>-2.9999999329447746E-2</v>
          </cell>
        </row>
        <row r="596">
          <cell r="A596" t="str">
            <v>23-Feb-07</v>
          </cell>
          <cell r="B596" t="str">
            <v>BASIS</v>
          </cell>
          <cell r="C596" t="str">
            <v>IFERC</v>
          </cell>
          <cell r="D596" t="str">
            <v>TNL500</v>
          </cell>
          <cell r="E596">
            <v>39326</v>
          </cell>
          <cell r="F596">
            <v>-2.9999999329447746E-2</v>
          </cell>
        </row>
        <row r="597">
          <cell r="A597" t="str">
            <v>23-Feb-07</v>
          </cell>
          <cell r="B597" t="str">
            <v>BASIS</v>
          </cell>
          <cell r="C597" t="str">
            <v>IFERC</v>
          </cell>
          <cell r="D597" t="str">
            <v>TNL500</v>
          </cell>
          <cell r="E597">
            <v>39356</v>
          </cell>
          <cell r="F597">
            <v>-2.9999999329447746E-2</v>
          </cell>
        </row>
        <row r="598">
          <cell r="A598" t="str">
            <v>23-Feb-07</v>
          </cell>
          <cell r="B598" t="str">
            <v>BASIS</v>
          </cell>
          <cell r="C598" t="str">
            <v>IFERC</v>
          </cell>
          <cell r="D598" t="str">
            <v>TNL500</v>
          </cell>
          <cell r="E598">
            <v>39387</v>
          </cell>
          <cell r="F598">
            <v>-7.5000002980232239E-2</v>
          </cell>
        </row>
        <row r="599">
          <cell r="A599" t="str">
            <v>23-Feb-07</v>
          </cell>
          <cell r="B599" t="str">
            <v>BASIS</v>
          </cell>
          <cell r="C599" t="str">
            <v>IFERC</v>
          </cell>
          <cell r="D599" t="str">
            <v>TNL500</v>
          </cell>
          <cell r="E599">
            <v>39417</v>
          </cell>
          <cell r="F599">
            <v>-7.5000002980232239E-2</v>
          </cell>
        </row>
        <row r="600">
          <cell r="A600" t="str">
            <v>23-Feb-07</v>
          </cell>
          <cell r="B600" t="str">
            <v>BASIS</v>
          </cell>
          <cell r="C600" t="str">
            <v>IFERC</v>
          </cell>
          <cell r="D600" t="str">
            <v>TNL500</v>
          </cell>
          <cell r="E600">
            <v>39448</v>
          </cell>
          <cell r="F600">
            <v>-7.5000002980232239E-2</v>
          </cell>
        </row>
        <row r="601">
          <cell r="A601" t="str">
            <v>23-Feb-07</v>
          </cell>
          <cell r="B601" t="str">
            <v>BASIS</v>
          </cell>
          <cell r="C601" t="str">
            <v>IFERC</v>
          </cell>
          <cell r="D601" t="str">
            <v>TNL500</v>
          </cell>
          <cell r="E601">
            <v>39479</v>
          </cell>
          <cell r="F601">
            <v>-7.5000002980232239E-2</v>
          </cell>
        </row>
        <row r="602">
          <cell r="A602" t="str">
            <v>23-Feb-07</v>
          </cell>
          <cell r="B602" t="str">
            <v>BASIS</v>
          </cell>
          <cell r="C602" t="str">
            <v>IFERC</v>
          </cell>
          <cell r="D602" t="str">
            <v>TNL500</v>
          </cell>
          <cell r="E602">
            <v>39508</v>
          </cell>
          <cell r="F602">
            <v>-7.5000002980232239E-2</v>
          </cell>
        </row>
        <row r="603">
          <cell r="A603" t="str">
            <v>23-Feb-07</v>
          </cell>
          <cell r="B603" t="str">
            <v>BASIS</v>
          </cell>
          <cell r="C603" t="str">
            <v>IFERC</v>
          </cell>
          <cell r="D603" t="str">
            <v>TNL500</v>
          </cell>
          <cell r="E603">
            <v>39539</v>
          </cell>
          <cell r="F603">
            <v>-5.7500001043081284E-2</v>
          </cell>
        </row>
        <row r="604">
          <cell r="A604" t="str">
            <v>23-Feb-07</v>
          </cell>
          <cell r="B604" t="str">
            <v>BASIS</v>
          </cell>
          <cell r="C604" t="str">
            <v>IFERC</v>
          </cell>
          <cell r="D604" t="str">
            <v>TNL500</v>
          </cell>
          <cell r="E604">
            <v>39569</v>
          </cell>
          <cell r="F604">
            <v>-5.7500001043081284E-2</v>
          </cell>
        </row>
        <row r="605">
          <cell r="A605" t="str">
            <v>23-Feb-07</v>
          </cell>
          <cell r="B605" t="str">
            <v>BASIS</v>
          </cell>
          <cell r="C605" t="str">
            <v>IFERC</v>
          </cell>
          <cell r="D605" t="str">
            <v>TNL500</v>
          </cell>
          <cell r="E605">
            <v>39600</v>
          </cell>
          <cell r="F605">
            <v>-5.7500001043081284E-2</v>
          </cell>
        </row>
        <row r="606">
          <cell r="A606" t="str">
            <v>23-Feb-07</v>
          </cell>
          <cell r="B606" t="str">
            <v>BASIS</v>
          </cell>
          <cell r="C606" t="str">
            <v>IFERC</v>
          </cell>
          <cell r="D606" t="str">
            <v>TNL500</v>
          </cell>
          <cell r="E606">
            <v>39630</v>
          </cell>
          <cell r="F606">
            <v>-5.7500001043081284E-2</v>
          </cell>
        </row>
        <row r="607">
          <cell r="A607" t="str">
            <v>23-Feb-07</v>
          </cell>
          <cell r="B607" t="str">
            <v>BASIS</v>
          </cell>
          <cell r="C607" t="str">
            <v>IFERC</v>
          </cell>
          <cell r="D607" t="str">
            <v>TNL500</v>
          </cell>
          <cell r="E607">
            <v>39661</v>
          </cell>
          <cell r="F607">
            <v>-5.7500001043081284E-2</v>
          </cell>
        </row>
        <row r="608">
          <cell r="A608" t="str">
            <v>23-Feb-07</v>
          </cell>
          <cell r="B608" t="str">
            <v>BASIS</v>
          </cell>
          <cell r="C608" t="str">
            <v>IFERC</v>
          </cell>
          <cell r="D608" t="str">
            <v>TNL500</v>
          </cell>
          <cell r="E608">
            <v>39692</v>
          </cell>
          <cell r="F608">
            <v>-5.7500001043081284E-2</v>
          </cell>
        </row>
        <row r="609">
          <cell r="A609" t="str">
            <v>23-Feb-07</v>
          </cell>
          <cell r="B609" t="str">
            <v>BASIS</v>
          </cell>
          <cell r="C609" t="str">
            <v>IFERC</v>
          </cell>
          <cell r="D609" t="str">
            <v>TNL500</v>
          </cell>
          <cell r="E609">
            <v>39722</v>
          </cell>
          <cell r="F609">
            <v>-5.7500001043081284E-2</v>
          </cell>
        </row>
        <row r="610">
          <cell r="A610" t="str">
            <v>23-Feb-07</v>
          </cell>
          <cell r="B610" t="str">
            <v>BASIS</v>
          </cell>
          <cell r="C610" t="str">
            <v>IFERC</v>
          </cell>
          <cell r="D610" t="str">
            <v>TNL500</v>
          </cell>
          <cell r="E610">
            <v>39753</v>
          </cell>
          <cell r="F610">
            <v>-7.5000002980232239E-2</v>
          </cell>
        </row>
        <row r="611">
          <cell r="A611" t="str">
            <v>23-Feb-07</v>
          </cell>
          <cell r="B611" t="str">
            <v>BASIS</v>
          </cell>
          <cell r="C611" t="str">
            <v>IFERC</v>
          </cell>
          <cell r="D611" t="str">
            <v>TNL500</v>
          </cell>
          <cell r="E611">
            <v>39783</v>
          </cell>
          <cell r="F611">
            <v>-7.5000002980232239E-2</v>
          </cell>
        </row>
        <row r="612">
          <cell r="A612" t="str">
            <v>23-Feb-07</v>
          </cell>
          <cell r="B612" t="str">
            <v>BASIS</v>
          </cell>
          <cell r="C612" t="str">
            <v>IFERC</v>
          </cell>
          <cell r="D612" t="str">
            <v>TNL500</v>
          </cell>
          <cell r="E612">
            <v>39814</v>
          </cell>
          <cell r="F612">
            <v>-7.5000002980232239E-2</v>
          </cell>
        </row>
        <row r="613">
          <cell r="A613" t="str">
            <v>23-Feb-07</v>
          </cell>
          <cell r="B613" t="str">
            <v>BASIS</v>
          </cell>
          <cell r="C613" t="str">
            <v>IFERC</v>
          </cell>
          <cell r="D613" t="str">
            <v>TNL500</v>
          </cell>
          <cell r="E613">
            <v>39845</v>
          </cell>
          <cell r="F613">
            <v>-7.5000002980232239E-2</v>
          </cell>
        </row>
        <row r="614">
          <cell r="A614" t="str">
            <v>23-Feb-07</v>
          </cell>
          <cell r="B614" t="str">
            <v>BASIS</v>
          </cell>
          <cell r="C614" t="str">
            <v>IFERC</v>
          </cell>
          <cell r="D614" t="str">
            <v>TNL500</v>
          </cell>
          <cell r="E614">
            <v>39873</v>
          </cell>
          <cell r="F614">
            <v>-6.8884618580341339E-2</v>
          </cell>
        </row>
        <row r="615">
          <cell r="A615" t="str">
            <v>23-Feb-07</v>
          </cell>
          <cell r="B615" t="str">
            <v>BASIS</v>
          </cell>
          <cell r="C615" t="str">
            <v>IFERC</v>
          </cell>
          <cell r="D615" t="str">
            <v>TNL500</v>
          </cell>
          <cell r="E615">
            <v>39904</v>
          </cell>
          <cell r="F615">
            <v>-6.236538290977478E-2</v>
          </cell>
        </row>
        <row r="616">
          <cell r="A616" t="str">
            <v>23-Feb-07</v>
          </cell>
          <cell r="B616" t="str">
            <v>BASIS</v>
          </cell>
          <cell r="C616" t="str">
            <v>IFERC</v>
          </cell>
          <cell r="D616" t="str">
            <v>TNL500</v>
          </cell>
          <cell r="E616">
            <v>39934</v>
          </cell>
          <cell r="F616">
            <v>-6.1384614557027817E-2</v>
          </cell>
        </row>
        <row r="617">
          <cell r="A617" t="str">
            <v>23-Feb-07</v>
          </cell>
          <cell r="B617" t="str">
            <v>BASIS</v>
          </cell>
          <cell r="C617" t="str">
            <v>IFERC</v>
          </cell>
          <cell r="D617" t="str">
            <v>TNL500</v>
          </cell>
          <cell r="E617">
            <v>39965</v>
          </cell>
          <cell r="F617">
            <v>-6.5375000238418579E-2</v>
          </cell>
        </row>
        <row r="618">
          <cell r="A618" t="str">
            <v>23-Feb-07</v>
          </cell>
          <cell r="B618" t="str">
            <v>BASIS</v>
          </cell>
          <cell r="C618" t="str">
            <v>IFERC</v>
          </cell>
          <cell r="D618" t="str">
            <v>TNL500</v>
          </cell>
          <cell r="E618">
            <v>39995</v>
          </cell>
          <cell r="F618">
            <v>-6.1500001698732376E-2</v>
          </cell>
        </row>
        <row r="619">
          <cell r="A619" t="str">
            <v>23-Feb-07</v>
          </cell>
          <cell r="B619" t="str">
            <v>BASIS</v>
          </cell>
          <cell r="C619" t="str">
            <v>IFERC</v>
          </cell>
          <cell r="D619" t="str">
            <v>TNL500</v>
          </cell>
          <cell r="E619">
            <v>40026</v>
          </cell>
          <cell r="F619">
            <v>-6.2076922506093979E-2</v>
          </cell>
        </row>
        <row r="620">
          <cell r="A620" t="str">
            <v>23-Feb-07</v>
          </cell>
          <cell r="B620" t="str">
            <v>BASIS</v>
          </cell>
          <cell r="C620" t="str">
            <v>IFERC</v>
          </cell>
          <cell r="D620" t="str">
            <v>TNL500</v>
          </cell>
          <cell r="E620">
            <v>40057</v>
          </cell>
          <cell r="F620">
            <v>-6.3826926052570343E-2</v>
          </cell>
        </row>
        <row r="621">
          <cell r="A621" t="str">
            <v>23-Feb-07</v>
          </cell>
          <cell r="B621" t="str">
            <v>BASIS</v>
          </cell>
          <cell r="C621" t="str">
            <v>IFERC</v>
          </cell>
          <cell r="D621" t="str">
            <v>TNL500</v>
          </cell>
          <cell r="E621">
            <v>40087</v>
          </cell>
          <cell r="F621">
            <v>-6.7288458347320557E-2</v>
          </cell>
        </row>
        <row r="622">
          <cell r="A622" t="str">
            <v>23-Feb-07</v>
          </cell>
          <cell r="B622" t="str">
            <v>BASIS</v>
          </cell>
          <cell r="C622" t="str">
            <v>IFERC</v>
          </cell>
          <cell r="D622" t="str">
            <v>TNL500</v>
          </cell>
          <cell r="E622">
            <v>40118</v>
          </cell>
          <cell r="F622">
            <v>-6.8384617567062378E-2</v>
          </cell>
        </row>
        <row r="623">
          <cell r="A623" t="str">
            <v>23-Feb-07</v>
          </cell>
          <cell r="B623" t="str">
            <v>BASIS</v>
          </cell>
          <cell r="C623" t="str">
            <v>IFERC</v>
          </cell>
          <cell r="D623" t="str">
            <v>TNL500</v>
          </cell>
          <cell r="E623">
            <v>40148</v>
          </cell>
          <cell r="F623">
            <v>-6.9134615361690521E-2</v>
          </cell>
        </row>
        <row r="624">
          <cell r="A624" t="str">
            <v>23-Feb-07</v>
          </cell>
          <cell r="B624" t="str">
            <v>BASIS</v>
          </cell>
          <cell r="C624" t="str">
            <v>IFERC</v>
          </cell>
          <cell r="D624" t="str">
            <v>TNL500</v>
          </cell>
          <cell r="E624">
            <v>40179</v>
          </cell>
          <cell r="F624">
            <v>-7.1785710752010345E-2</v>
          </cell>
        </row>
        <row r="625">
          <cell r="A625" t="str">
            <v>23-Feb-07</v>
          </cell>
          <cell r="B625" t="str">
            <v>BASIS</v>
          </cell>
          <cell r="C625" t="str">
            <v>IFERC</v>
          </cell>
          <cell r="D625" t="str">
            <v>TNL500</v>
          </cell>
          <cell r="E625">
            <v>40210</v>
          </cell>
          <cell r="F625">
            <v>-7.0924997329711914E-2</v>
          </cell>
        </row>
        <row r="626">
          <cell r="A626" t="str">
            <v>23-Feb-07</v>
          </cell>
          <cell r="B626" t="str">
            <v>BASIS</v>
          </cell>
          <cell r="C626" t="str">
            <v>IFERC</v>
          </cell>
          <cell r="D626" t="str">
            <v>TNL500</v>
          </cell>
          <cell r="E626">
            <v>40238</v>
          </cell>
          <cell r="F626">
            <v>-6.7769229412078857E-2</v>
          </cell>
        </row>
        <row r="627">
          <cell r="A627" t="str">
            <v>23-Feb-07</v>
          </cell>
          <cell r="B627" t="str">
            <v>BASIS</v>
          </cell>
          <cell r="C627" t="str">
            <v>IFERC</v>
          </cell>
          <cell r="D627" t="str">
            <v>TNL500</v>
          </cell>
          <cell r="E627">
            <v>40269</v>
          </cell>
          <cell r="F627">
            <v>-6.9730766117572784E-2</v>
          </cell>
        </row>
        <row r="628">
          <cell r="A628" t="str">
            <v>23-Feb-07</v>
          </cell>
          <cell r="B628" t="str">
            <v>BASIS</v>
          </cell>
          <cell r="C628" t="str">
            <v>IFERC</v>
          </cell>
          <cell r="D628" t="str">
            <v>TNL500</v>
          </cell>
          <cell r="E628">
            <v>40299</v>
          </cell>
          <cell r="F628">
            <v>-6.7769229412078857E-2</v>
          </cell>
        </row>
        <row r="629">
          <cell r="A629" t="str">
            <v>23-Feb-07</v>
          </cell>
          <cell r="B629" t="str">
            <v>BASIS</v>
          </cell>
          <cell r="C629" t="str">
            <v>IFERC</v>
          </cell>
          <cell r="D629" t="str">
            <v>TNL500</v>
          </cell>
          <cell r="E629">
            <v>40330</v>
          </cell>
          <cell r="F629">
            <v>-7.5750000774860382E-2</v>
          </cell>
        </row>
        <row r="630">
          <cell r="A630" t="str">
            <v>23-Feb-07</v>
          </cell>
          <cell r="B630" t="str">
            <v>BASIS</v>
          </cell>
          <cell r="C630" t="str">
            <v>IFERC</v>
          </cell>
          <cell r="D630" t="str">
            <v>TNL500</v>
          </cell>
          <cell r="E630">
            <v>40360</v>
          </cell>
          <cell r="F630">
            <v>-6.8000003695487976E-2</v>
          </cell>
        </row>
        <row r="631">
          <cell r="A631" t="str">
            <v>23-Feb-07</v>
          </cell>
          <cell r="B631" t="str">
            <v>BASIS</v>
          </cell>
          <cell r="C631" t="str">
            <v>IFERC</v>
          </cell>
          <cell r="D631" t="str">
            <v>TNL500</v>
          </cell>
          <cell r="E631">
            <v>40391</v>
          </cell>
          <cell r="F631">
            <v>-6.9153845310211182E-2</v>
          </cell>
        </row>
        <row r="632">
          <cell r="A632" t="str">
            <v>23-Feb-07</v>
          </cell>
          <cell r="B632" t="str">
            <v>BASIS</v>
          </cell>
          <cell r="C632" t="str">
            <v>IFERC</v>
          </cell>
          <cell r="D632" t="str">
            <v>TNL500</v>
          </cell>
          <cell r="E632">
            <v>40422</v>
          </cell>
          <cell r="F632">
            <v>-7.2653844952583313E-2</v>
          </cell>
        </row>
        <row r="633">
          <cell r="A633" t="str">
            <v>23-Feb-07</v>
          </cell>
          <cell r="B633" t="str">
            <v>BASIS</v>
          </cell>
          <cell r="C633" t="str">
            <v>IFERC</v>
          </cell>
          <cell r="D633" t="str">
            <v>TNL500</v>
          </cell>
          <cell r="E633">
            <v>40452</v>
          </cell>
          <cell r="F633">
            <v>-7.9576924443244934E-2</v>
          </cell>
        </row>
        <row r="634">
          <cell r="A634" t="str">
            <v>23-Feb-07</v>
          </cell>
          <cell r="B634" t="str">
            <v>BASIS</v>
          </cell>
          <cell r="C634" t="str">
            <v>IFERC</v>
          </cell>
          <cell r="D634" t="str">
            <v>TNL500</v>
          </cell>
          <cell r="E634">
            <v>40483</v>
          </cell>
          <cell r="F634">
            <v>-6.6769227385520935E-2</v>
          </cell>
        </row>
        <row r="635">
          <cell r="A635" t="str">
            <v>23-Feb-07</v>
          </cell>
          <cell r="B635" t="str">
            <v>BASIS</v>
          </cell>
          <cell r="C635" t="str">
            <v>IFERC</v>
          </cell>
          <cell r="D635" t="str">
            <v>TNL500</v>
          </cell>
          <cell r="E635">
            <v>40513</v>
          </cell>
          <cell r="F635">
            <v>-6.8269230425357819E-2</v>
          </cell>
        </row>
        <row r="636">
          <cell r="A636" t="str">
            <v>23-Feb-07</v>
          </cell>
          <cell r="B636" t="str">
            <v>BASIS</v>
          </cell>
          <cell r="C636" t="str">
            <v>IFERC</v>
          </cell>
          <cell r="D636" t="str">
            <v>TNL500</v>
          </cell>
          <cell r="E636">
            <v>40544</v>
          </cell>
          <cell r="F636">
            <v>-7.3571428656578064E-2</v>
          </cell>
        </row>
        <row r="637">
          <cell r="A637" t="str">
            <v>23-Feb-07</v>
          </cell>
          <cell r="B637" t="str">
            <v>BASIS</v>
          </cell>
          <cell r="C637" t="str">
            <v>IFERC</v>
          </cell>
          <cell r="D637" t="str">
            <v>TNL500</v>
          </cell>
          <cell r="E637">
            <v>40575</v>
          </cell>
          <cell r="F637">
            <v>-7.1850001811981201E-2</v>
          </cell>
        </row>
        <row r="638">
          <cell r="A638" t="str">
            <v>23-Feb-07</v>
          </cell>
          <cell r="B638" t="str">
            <v>BASIS</v>
          </cell>
          <cell r="C638" t="str">
            <v>IFERC</v>
          </cell>
          <cell r="D638" t="str">
            <v>TNL500</v>
          </cell>
          <cell r="E638">
            <v>40603</v>
          </cell>
          <cell r="F638">
            <v>-6.6653847694396973E-2</v>
          </cell>
        </row>
        <row r="639">
          <cell r="A639" t="str">
            <v>23-Feb-07</v>
          </cell>
          <cell r="B639" t="str">
            <v>BASIS</v>
          </cell>
          <cell r="C639" t="str">
            <v>IFERC</v>
          </cell>
          <cell r="D639" t="str">
            <v>TNL500</v>
          </cell>
          <cell r="E639">
            <v>40634</v>
          </cell>
          <cell r="F639">
            <v>-7.7096156775951385E-2</v>
          </cell>
        </row>
        <row r="640">
          <cell r="A640" t="str">
            <v>23-Feb-07</v>
          </cell>
          <cell r="B640" t="str">
            <v>BASIS</v>
          </cell>
          <cell r="C640" t="str">
            <v>IFERC</v>
          </cell>
          <cell r="D640" t="str">
            <v>TNL500</v>
          </cell>
          <cell r="E640">
            <v>40664</v>
          </cell>
          <cell r="F640">
            <v>-7.4153847992420197E-2</v>
          </cell>
        </row>
        <row r="641">
          <cell r="A641" t="str">
            <v>23-Feb-07</v>
          </cell>
          <cell r="B641" t="str">
            <v>BASIS</v>
          </cell>
          <cell r="C641" t="str">
            <v>IFERC</v>
          </cell>
          <cell r="D641" t="str">
            <v>TNL500</v>
          </cell>
          <cell r="E641">
            <v>40695</v>
          </cell>
          <cell r="F641">
            <v>-8.6125001311302185E-2</v>
          </cell>
        </row>
        <row r="642">
          <cell r="A642" t="str">
            <v>23-Feb-07</v>
          </cell>
          <cell r="B642" t="str">
            <v>BASIS</v>
          </cell>
          <cell r="C642" t="str">
            <v>IFERC</v>
          </cell>
          <cell r="D642" t="str">
            <v>TNL500</v>
          </cell>
          <cell r="E642">
            <v>40725</v>
          </cell>
          <cell r="F642">
            <v>-7.4500001966953278E-2</v>
          </cell>
        </row>
        <row r="643">
          <cell r="A643" t="str">
            <v>23-Feb-07</v>
          </cell>
          <cell r="B643" t="str">
            <v>BASIS</v>
          </cell>
          <cell r="C643" t="str">
            <v>IFERC</v>
          </cell>
          <cell r="D643" t="str">
            <v>TNL500</v>
          </cell>
          <cell r="E643">
            <v>40756</v>
          </cell>
          <cell r="F643">
            <v>-7.6230771839618683E-2</v>
          </cell>
        </row>
        <row r="644">
          <cell r="A644" t="str">
            <v>23-Feb-07</v>
          </cell>
          <cell r="B644" t="str">
            <v>BASIS</v>
          </cell>
          <cell r="C644" t="str">
            <v>IFERC</v>
          </cell>
          <cell r="D644" t="str">
            <v>TNL500</v>
          </cell>
          <cell r="E644">
            <v>40787</v>
          </cell>
          <cell r="F644">
            <v>-8.148077130317688E-2</v>
          </cell>
        </row>
        <row r="645">
          <cell r="A645" t="str">
            <v>23-Feb-07</v>
          </cell>
          <cell r="B645" t="str">
            <v>BASIS</v>
          </cell>
          <cell r="C645" t="str">
            <v>IFERC</v>
          </cell>
          <cell r="D645" t="str">
            <v>TNL500</v>
          </cell>
          <cell r="E645">
            <v>40817</v>
          </cell>
          <cell r="F645">
            <v>-9.1865383088588715E-2</v>
          </cell>
        </row>
        <row r="646">
          <cell r="A646" t="str">
            <v>23-Feb-07</v>
          </cell>
          <cell r="B646" t="str">
            <v>BASIS</v>
          </cell>
          <cell r="C646" t="str">
            <v>IFERC</v>
          </cell>
          <cell r="D646" t="str">
            <v>TNL500</v>
          </cell>
          <cell r="E646">
            <v>40848</v>
          </cell>
          <cell r="F646">
            <v>-6.5153844654560089E-2</v>
          </cell>
        </row>
        <row r="647">
          <cell r="A647" t="str">
            <v>23-Feb-07</v>
          </cell>
          <cell r="B647" t="str">
            <v>BASIS</v>
          </cell>
          <cell r="C647" t="str">
            <v>IFERC</v>
          </cell>
          <cell r="D647" t="str">
            <v>TNL500</v>
          </cell>
          <cell r="E647">
            <v>40878</v>
          </cell>
          <cell r="F647">
            <v>-6.7403845489025116E-2</v>
          </cell>
        </row>
        <row r="648">
          <cell r="A648" t="str">
            <v>23-Feb-07</v>
          </cell>
          <cell r="B648" t="str">
            <v>BASIS</v>
          </cell>
          <cell r="C648" t="str">
            <v>IFERC</v>
          </cell>
          <cell r="D648" t="str">
            <v>TNL500</v>
          </cell>
          <cell r="E648">
            <v>40909</v>
          </cell>
          <cell r="F648">
            <v>-7.5357146561145782E-2</v>
          </cell>
        </row>
        <row r="649">
          <cell r="A649" t="str">
            <v>23-Feb-07</v>
          </cell>
          <cell r="B649" t="str">
            <v>BASIS</v>
          </cell>
          <cell r="C649" t="str">
            <v>IFERC</v>
          </cell>
          <cell r="D649" t="str">
            <v>TNL500</v>
          </cell>
          <cell r="E649">
            <v>40940</v>
          </cell>
          <cell r="F649">
            <v>-7.2774998843669891E-2</v>
          </cell>
        </row>
        <row r="650">
          <cell r="A650" t="str">
            <v>23-Feb-07</v>
          </cell>
          <cell r="B650" t="str">
            <v>BASIS</v>
          </cell>
          <cell r="C650" t="str">
            <v>IFERC</v>
          </cell>
          <cell r="D650" t="str">
            <v>TNL500</v>
          </cell>
          <cell r="E650">
            <v>40969</v>
          </cell>
          <cell r="F650">
            <v>-6.5538458526134491E-2</v>
          </cell>
        </row>
        <row r="651">
          <cell r="A651" t="str">
            <v>23-Feb-07</v>
          </cell>
          <cell r="B651" t="str">
            <v>BASIS</v>
          </cell>
          <cell r="C651" t="str">
            <v>IFERC</v>
          </cell>
          <cell r="D651" t="str">
            <v>TNL500</v>
          </cell>
          <cell r="E651">
            <v>41000</v>
          </cell>
          <cell r="F651">
            <v>-8.446153998374939E-2</v>
          </cell>
        </row>
        <row r="652">
          <cell r="A652" t="str">
            <v>23-Feb-07</v>
          </cell>
          <cell r="B652" t="str">
            <v>BASIS</v>
          </cell>
          <cell r="C652" t="str">
            <v>IFERC</v>
          </cell>
          <cell r="D652" t="str">
            <v>TNL500</v>
          </cell>
          <cell r="E652">
            <v>41030</v>
          </cell>
          <cell r="F652">
            <v>-8.0538459122180939E-2</v>
          </cell>
        </row>
        <row r="653">
          <cell r="A653" t="str">
            <v>23-Feb-07</v>
          </cell>
          <cell r="B653" t="str">
            <v>BASIS</v>
          </cell>
          <cell r="C653" t="str">
            <v>IFERC</v>
          </cell>
          <cell r="D653" t="str">
            <v>TNL500</v>
          </cell>
          <cell r="E653">
            <v>41061</v>
          </cell>
          <cell r="F653">
            <v>-9.6500001847743988E-2</v>
          </cell>
        </row>
        <row r="654">
          <cell r="A654" t="str">
            <v>23-Feb-07</v>
          </cell>
          <cell r="B654" t="str">
            <v>BASIS</v>
          </cell>
          <cell r="C654" t="str">
            <v>IFERC</v>
          </cell>
          <cell r="D654" t="str">
            <v>TNL500</v>
          </cell>
          <cell r="E654">
            <v>41091</v>
          </cell>
          <cell r="F654">
            <v>-8.1000000238418579E-2</v>
          </cell>
        </row>
        <row r="655">
          <cell r="A655" t="str">
            <v>23-Feb-07</v>
          </cell>
          <cell r="B655" t="str">
            <v>BASIS</v>
          </cell>
          <cell r="C655" t="str">
            <v>IFERC</v>
          </cell>
          <cell r="D655" t="str">
            <v>TNL500</v>
          </cell>
          <cell r="E655">
            <v>41122</v>
          </cell>
          <cell r="F655">
            <v>-8.3307690918445587E-2</v>
          </cell>
        </row>
        <row r="656">
          <cell r="A656" t="str">
            <v>23-Feb-07</v>
          </cell>
          <cell r="B656" t="str">
            <v>BASIS</v>
          </cell>
          <cell r="C656" t="str">
            <v>IFERC</v>
          </cell>
          <cell r="D656" t="str">
            <v>TNL500</v>
          </cell>
          <cell r="E656">
            <v>41153</v>
          </cell>
          <cell r="F656">
            <v>-9.030769020318985E-2</v>
          </cell>
        </row>
        <row r="657">
          <cell r="A657" t="str">
            <v>23-Feb-07</v>
          </cell>
          <cell r="B657" t="str">
            <v>BASIS</v>
          </cell>
          <cell r="C657" t="str">
            <v>IFERC</v>
          </cell>
          <cell r="D657" t="str">
            <v>TNL500</v>
          </cell>
          <cell r="E657">
            <v>41183</v>
          </cell>
          <cell r="F657">
            <v>-0.10415384918451309</v>
          </cell>
        </row>
        <row r="658">
          <cell r="A658" t="str">
            <v>23-Feb-07</v>
          </cell>
          <cell r="B658" t="str">
            <v>BASIS</v>
          </cell>
          <cell r="C658" t="str">
            <v>IFERC</v>
          </cell>
          <cell r="D658" t="str">
            <v>TNL500</v>
          </cell>
          <cell r="E658">
            <v>41214</v>
          </cell>
          <cell r="F658">
            <v>-6.3538461923599243E-2</v>
          </cell>
        </row>
        <row r="659">
          <cell r="A659" t="str">
            <v>23-Feb-07</v>
          </cell>
          <cell r="B659" t="str">
            <v>BASIS</v>
          </cell>
          <cell r="C659" t="str">
            <v>IFERC</v>
          </cell>
          <cell r="D659" t="str">
            <v>TNL500</v>
          </cell>
          <cell r="E659">
            <v>41244</v>
          </cell>
          <cell r="F659">
            <v>-6.6538460552692413E-2</v>
          </cell>
        </row>
        <row r="660">
          <cell r="A660" t="str">
            <v>23-Feb-07</v>
          </cell>
          <cell r="B660" t="str">
            <v>BASIS</v>
          </cell>
          <cell r="C660" t="str">
            <v>IFERC</v>
          </cell>
          <cell r="D660" t="str">
            <v>TNL500</v>
          </cell>
          <cell r="E660">
            <v>41275</v>
          </cell>
          <cell r="F660">
            <v>-7.7142857015132904E-2</v>
          </cell>
        </row>
        <row r="661">
          <cell r="A661" t="str">
            <v>23-Feb-07</v>
          </cell>
          <cell r="B661" t="str">
            <v>BASIS</v>
          </cell>
          <cell r="C661" t="str">
            <v>IFERC</v>
          </cell>
          <cell r="D661" t="str">
            <v>TNL500</v>
          </cell>
          <cell r="E661">
            <v>41306</v>
          </cell>
          <cell r="F661">
            <v>-7.3700003325939178E-2</v>
          </cell>
        </row>
        <row r="662">
          <cell r="A662" t="str">
            <v>23-Feb-07</v>
          </cell>
          <cell r="B662" t="str">
            <v>BASIS</v>
          </cell>
          <cell r="C662" t="str">
            <v>IFERC</v>
          </cell>
          <cell r="D662" t="str">
            <v>TNL500</v>
          </cell>
          <cell r="E662">
            <v>41334</v>
          </cell>
          <cell r="F662">
            <v>-6.5538458526134491E-2</v>
          </cell>
        </row>
        <row r="663">
          <cell r="A663" t="str">
            <v>23-Feb-07</v>
          </cell>
          <cell r="B663" t="str">
            <v>BASIS</v>
          </cell>
          <cell r="C663" t="str">
            <v>IFERC</v>
          </cell>
          <cell r="D663" t="str">
            <v>TNL500</v>
          </cell>
          <cell r="E663">
            <v>41365</v>
          </cell>
          <cell r="F663">
            <v>-8.446153998374939E-2</v>
          </cell>
        </row>
        <row r="664">
          <cell r="A664" t="str">
            <v>23-Feb-07</v>
          </cell>
          <cell r="B664" t="str">
            <v>BASIS</v>
          </cell>
          <cell r="C664" t="str">
            <v>IFERC</v>
          </cell>
          <cell r="D664" t="str">
            <v>TNL500</v>
          </cell>
          <cell r="E664">
            <v>41395</v>
          </cell>
          <cell r="F664">
            <v>-8.0538459122180939E-2</v>
          </cell>
        </row>
        <row r="665">
          <cell r="A665" t="str">
            <v>23-Feb-07</v>
          </cell>
          <cell r="B665" t="str">
            <v>BASIS</v>
          </cell>
          <cell r="C665" t="str">
            <v>IFERC</v>
          </cell>
          <cell r="D665" t="str">
            <v>TNL500</v>
          </cell>
          <cell r="E665">
            <v>41426</v>
          </cell>
          <cell r="F665">
            <v>-9.6500001847743988E-2</v>
          </cell>
        </row>
        <row r="666">
          <cell r="A666" t="str">
            <v>23-Feb-07</v>
          </cell>
          <cell r="B666" t="str">
            <v>BASIS</v>
          </cell>
          <cell r="C666" t="str">
            <v>IFERC</v>
          </cell>
          <cell r="D666" t="str">
            <v>TNL500</v>
          </cell>
          <cell r="E666">
            <v>41456</v>
          </cell>
          <cell r="F666">
            <v>-8.1000000238418579E-2</v>
          </cell>
        </row>
        <row r="667">
          <cell r="A667" t="str">
            <v>23-Feb-07</v>
          </cell>
          <cell r="B667" t="str">
            <v>BASIS</v>
          </cell>
          <cell r="C667" t="str">
            <v>IFERC</v>
          </cell>
          <cell r="D667" t="str">
            <v>TNL500</v>
          </cell>
          <cell r="E667">
            <v>41487</v>
          </cell>
          <cell r="F667">
            <v>-8.3307690918445587E-2</v>
          </cell>
        </row>
        <row r="668">
          <cell r="A668" t="str">
            <v>23-Feb-07</v>
          </cell>
          <cell r="B668" t="str">
            <v>BASIS</v>
          </cell>
          <cell r="C668" t="str">
            <v>IFERC</v>
          </cell>
          <cell r="D668" t="str">
            <v>TNL500</v>
          </cell>
          <cell r="E668">
            <v>41518</v>
          </cell>
          <cell r="F668">
            <v>-9.030769020318985E-2</v>
          </cell>
        </row>
        <row r="669">
          <cell r="A669" t="str">
            <v>23-Feb-07</v>
          </cell>
          <cell r="B669" t="str">
            <v>BASIS</v>
          </cell>
          <cell r="C669" t="str">
            <v>IFERC</v>
          </cell>
          <cell r="D669" t="str">
            <v>TNL500</v>
          </cell>
          <cell r="E669">
            <v>41548</v>
          </cell>
          <cell r="F669">
            <v>-0.10415384918451309</v>
          </cell>
        </row>
        <row r="670">
          <cell r="A670" t="str">
            <v>23-Feb-07</v>
          </cell>
          <cell r="B670" t="str">
            <v>BASIS</v>
          </cell>
          <cell r="C670" t="str">
            <v>IFERC</v>
          </cell>
          <cell r="D670" t="str">
            <v>TNL500</v>
          </cell>
          <cell r="E670">
            <v>41579</v>
          </cell>
          <cell r="F670">
            <v>-6.3538461923599243E-2</v>
          </cell>
        </row>
        <row r="671">
          <cell r="A671" t="str">
            <v>23-Feb-07</v>
          </cell>
          <cell r="B671" t="str">
            <v>BASIS</v>
          </cell>
          <cell r="C671" t="str">
            <v>IFERC</v>
          </cell>
          <cell r="D671" t="str">
            <v>TNL500</v>
          </cell>
          <cell r="E671">
            <v>41609</v>
          </cell>
          <cell r="F671">
            <v>-6.6538460552692413E-2</v>
          </cell>
        </row>
        <row r="672">
          <cell r="A672" t="str">
            <v>23-Feb-07</v>
          </cell>
          <cell r="B672" t="str">
            <v>BASIS</v>
          </cell>
          <cell r="C672" t="str">
            <v>IFERC</v>
          </cell>
          <cell r="D672" t="str">
            <v>TNL500</v>
          </cell>
          <cell r="E672">
            <v>41640</v>
          </cell>
          <cell r="F672">
            <v>-7.7142857015132904E-2</v>
          </cell>
        </row>
        <row r="673">
          <cell r="A673" t="str">
            <v>23-Feb-07</v>
          </cell>
          <cell r="B673" t="str">
            <v>BASIS</v>
          </cell>
          <cell r="C673" t="str">
            <v>IFERC</v>
          </cell>
          <cell r="D673" t="str">
            <v>TNL500</v>
          </cell>
          <cell r="E673">
            <v>41671</v>
          </cell>
          <cell r="F673">
            <v>-7.3700003325939178E-2</v>
          </cell>
        </row>
        <row r="674">
          <cell r="A674" t="str">
            <v>23-Feb-07</v>
          </cell>
          <cell r="B674" t="str">
            <v>BASIS</v>
          </cell>
          <cell r="C674" t="str">
            <v>IFERC</v>
          </cell>
          <cell r="D674" t="str">
            <v>TNTXZ0</v>
          </cell>
          <cell r="E674">
            <v>39142</v>
          </cell>
          <cell r="F674">
            <v>-0.39999997615814209</v>
          </cell>
        </row>
        <row r="675">
          <cell r="A675" t="str">
            <v>23-Feb-07</v>
          </cell>
          <cell r="B675" t="str">
            <v>BASIS</v>
          </cell>
          <cell r="C675" t="str">
            <v>IFERC</v>
          </cell>
          <cell r="D675" t="str">
            <v>TNTXZ0</v>
          </cell>
          <cell r="E675">
            <v>39173</v>
          </cell>
          <cell r="F675">
            <v>-0.24500000476837158</v>
          </cell>
        </row>
        <row r="676">
          <cell r="A676" t="str">
            <v>23-Feb-07</v>
          </cell>
          <cell r="B676" t="str">
            <v>BASIS</v>
          </cell>
          <cell r="C676" t="str">
            <v>IFERC</v>
          </cell>
          <cell r="D676" t="str">
            <v>TNTXZ0</v>
          </cell>
          <cell r="E676">
            <v>39203</v>
          </cell>
          <cell r="F676">
            <v>-0.24500000476837158</v>
          </cell>
        </row>
        <row r="677">
          <cell r="A677" t="str">
            <v>23-Feb-07</v>
          </cell>
          <cell r="B677" t="str">
            <v>BASIS</v>
          </cell>
          <cell r="C677" t="str">
            <v>IFERC</v>
          </cell>
          <cell r="D677" t="str">
            <v>TNTXZ0</v>
          </cell>
          <cell r="E677">
            <v>39234</v>
          </cell>
          <cell r="F677">
            <v>-0.24500000476837158</v>
          </cell>
        </row>
        <row r="678">
          <cell r="A678" t="str">
            <v>23-Feb-07</v>
          </cell>
          <cell r="B678" t="str">
            <v>BASIS</v>
          </cell>
          <cell r="C678" t="str">
            <v>IFERC</v>
          </cell>
          <cell r="D678" t="str">
            <v>TNTXZ0</v>
          </cell>
          <cell r="E678">
            <v>39264</v>
          </cell>
          <cell r="F678">
            <v>-0.24500000476837158</v>
          </cell>
        </row>
        <row r="679">
          <cell r="A679" t="str">
            <v>23-Feb-07</v>
          </cell>
          <cell r="B679" t="str">
            <v>BASIS</v>
          </cell>
          <cell r="C679" t="str">
            <v>IFERC</v>
          </cell>
          <cell r="D679" t="str">
            <v>TNTXZ0</v>
          </cell>
          <cell r="E679">
            <v>39295</v>
          </cell>
          <cell r="F679">
            <v>-0.24500000476837158</v>
          </cell>
        </row>
        <row r="680">
          <cell r="A680" t="str">
            <v>23-Feb-07</v>
          </cell>
          <cell r="B680" t="str">
            <v>BASIS</v>
          </cell>
          <cell r="C680" t="str">
            <v>IFERC</v>
          </cell>
          <cell r="D680" t="str">
            <v>TNTXZ0</v>
          </cell>
          <cell r="E680">
            <v>39326</v>
          </cell>
          <cell r="F680">
            <v>-0.24500000476837158</v>
          </cell>
        </row>
        <row r="681">
          <cell r="A681" t="str">
            <v>23-Feb-07</v>
          </cell>
          <cell r="B681" t="str">
            <v>BASIS</v>
          </cell>
          <cell r="C681" t="str">
            <v>IFERC</v>
          </cell>
          <cell r="D681" t="str">
            <v>TNTXZ0</v>
          </cell>
          <cell r="E681">
            <v>39356</v>
          </cell>
          <cell r="F681">
            <v>-0.24500000476837158</v>
          </cell>
        </row>
        <row r="682">
          <cell r="A682" t="str">
            <v>23-Feb-07</v>
          </cell>
          <cell r="B682" t="str">
            <v>BASIS</v>
          </cell>
          <cell r="C682" t="str">
            <v>IFERC</v>
          </cell>
          <cell r="D682" t="str">
            <v>TNTXZ0</v>
          </cell>
          <cell r="E682">
            <v>39387</v>
          </cell>
          <cell r="F682">
            <v>-0.42000001668930054</v>
          </cell>
        </row>
        <row r="683">
          <cell r="A683" t="str">
            <v>23-Feb-07</v>
          </cell>
          <cell r="B683" t="str">
            <v>BASIS</v>
          </cell>
          <cell r="C683" t="str">
            <v>IFERC</v>
          </cell>
          <cell r="D683" t="str">
            <v>TNTXZ0</v>
          </cell>
          <cell r="E683">
            <v>39417</v>
          </cell>
          <cell r="F683">
            <v>-0.42000001668930054</v>
          </cell>
        </row>
        <row r="684">
          <cell r="A684" t="str">
            <v>23-Feb-07</v>
          </cell>
          <cell r="B684" t="str">
            <v>BASIS</v>
          </cell>
          <cell r="C684" t="str">
            <v>IFERC</v>
          </cell>
          <cell r="D684" t="str">
            <v>TNTXZ0</v>
          </cell>
          <cell r="E684">
            <v>39448</v>
          </cell>
          <cell r="F684">
            <v>-0.42000001668930054</v>
          </cell>
        </row>
        <row r="685">
          <cell r="A685" t="str">
            <v>23-Feb-07</v>
          </cell>
          <cell r="B685" t="str">
            <v>BASIS</v>
          </cell>
          <cell r="C685" t="str">
            <v>IFERC</v>
          </cell>
          <cell r="D685" t="str">
            <v>TNTXZ0</v>
          </cell>
          <cell r="E685">
            <v>39479</v>
          </cell>
          <cell r="F685">
            <v>-0.42000001668930054</v>
          </cell>
        </row>
        <row r="686">
          <cell r="A686" t="str">
            <v>23-Feb-07</v>
          </cell>
          <cell r="B686" t="str">
            <v>BASIS</v>
          </cell>
          <cell r="C686" t="str">
            <v>IFERC</v>
          </cell>
          <cell r="D686" t="str">
            <v>TNTXZ0</v>
          </cell>
          <cell r="E686">
            <v>39508</v>
          </cell>
          <cell r="F686">
            <v>-0.42000001668930054</v>
          </cell>
        </row>
        <row r="687">
          <cell r="A687" t="str">
            <v>23-Feb-07</v>
          </cell>
          <cell r="B687" t="str">
            <v>BASIS</v>
          </cell>
          <cell r="C687" t="str">
            <v>IFERC</v>
          </cell>
          <cell r="D687" t="str">
            <v>TNTXZ0</v>
          </cell>
          <cell r="E687">
            <v>39539</v>
          </cell>
          <cell r="F687">
            <v>-0.21500000357627869</v>
          </cell>
        </row>
        <row r="688">
          <cell r="A688" t="str">
            <v>23-Feb-07</v>
          </cell>
          <cell r="B688" t="str">
            <v>BASIS</v>
          </cell>
          <cell r="C688" t="str">
            <v>IFERC</v>
          </cell>
          <cell r="D688" t="str">
            <v>TNTXZ0</v>
          </cell>
          <cell r="E688">
            <v>39569</v>
          </cell>
          <cell r="F688">
            <v>-0.21500000357627869</v>
          </cell>
        </row>
        <row r="689">
          <cell r="A689" t="str">
            <v>23-Feb-07</v>
          </cell>
          <cell r="B689" t="str">
            <v>BASIS</v>
          </cell>
          <cell r="C689" t="str">
            <v>IFERC</v>
          </cell>
          <cell r="D689" t="str">
            <v>TNTXZ0</v>
          </cell>
          <cell r="E689">
            <v>39600</v>
          </cell>
          <cell r="F689">
            <v>-0.21500000357627869</v>
          </cell>
        </row>
        <row r="690">
          <cell r="A690" t="str">
            <v>23-Feb-07</v>
          </cell>
          <cell r="B690" t="str">
            <v>BASIS</v>
          </cell>
          <cell r="C690" t="str">
            <v>IFERC</v>
          </cell>
          <cell r="D690" t="str">
            <v>TNTXZ0</v>
          </cell>
          <cell r="E690">
            <v>39630</v>
          </cell>
          <cell r="F690">
            <v>-0.21500000357627869</v>
          </cell>
        </row>
        <row r="691">
          <cell r="A691" t="str">
            <v>23-Feb-07</v>
          </cell>
          <cell r="B691" t="str">
            <v>BASIS</v>
          </cell>
          <cell r="C691" t="str">
            <v>IFERC</v>
          </cell>
          <cell r="D691" t="str">
            <v>TNTXZ0</v>
          </cell>
          <cell r="E691">
            <v>39661</v>
          </cell>
          <cell r="F691">
            <v>-0.21500000357627869</v>
          </cell>
        </row>
        <row r="692">
          <cell r="A692" t="str">
            <v>23-Feb-07</v>
          </cell>
          <cell r="B692" t="str">
            <v>BASIS</v>
          </cell>
          <cell r="C692" t="str">
            <v>IFERC</v>
          </cell>
          <cell r="D692" t="str">
            <v>TNTXZ0</v>
          </cell>
          <cell r="E692">
            <v>39692</v>
          </cell>
          <cell r="F692">
            <v>-0.21500000357627869</v>
          </cell>
        </row>
        <row r="693">
          <cell r="A693" t="str">
            <v>23-Feb-07</v>
          </cell>
          <cell r="B693" t="str">
            <v>BASIS</v>
          </cell>
          <cell r="C693" t="str">
            <v>IFERC</v>
          </cell>
          <cell r="D693" t="str">
            <v>TNTXZ0</v>
          </cell>
          <cell r="E693">
            <v>39722</v>
          </cell>
          <cell r="F693">
            <v>-0.21500000357627869</v>
          </cell>
        </row>
        <row r="694">
          <cell r="A694" t="str">
            <v>23-Feb-07</v>
          </cell>
          <cell r="B694" t="str">
            <v>BASIS</v>
          </cell>
          <cell r="C694" t="str">
            <v>IFERC</v>
          </cell>
          <cell r="D694" t="str">
            <v>TNTXZ0</v>
          </cell>
          <cell r="E694">
            <v>39753</v>
          </cell>
          <cell r="F694">
            <v>-0.42000001668930054</v>
          </cell>
        </row>
        <row r="695">
          <cell r="A695" t="str">
            <v>23-Feb-07</v>
          </cell>
          <cell r="B695" t="str">
            <v>BASIS</v>
          </cell>
          <cell r="C695" t="str">
            <v>IFERC</v>
          </cell>
          <cell r="D695" t="str">
            <v>TNTXZ0</v>
          </cell>
          <cell r="E695">
            <v>39783</v>
          </cell>
          <cell r="F695">
            <v>-0.42000001668930054</v>
          </cell>
        </row>
        <row r="696">
          <cell r="A696" t="str">
            <v>23-Feb-07</v>
          </cell>
          <cell r="B696" t="str">
            <v>BASIS</v>
          </cell>
          <cell r="C696" t="str">
            <v>IFERC</v>
          </cell>
          <cell r="D696" t="str">
            <v>TNTXZ0</v>
          </cell>
          <cell r="E696">
            <v>39814</v>
          </cell>
          <cell r="F696">
            <v>-0.42000001668930054</v>
          </cell>
        </row>
        <row r="697">
          <cell r="A697" t="str">
            <v>23-Feb-07</v>
          </cell>
          <cell r="B697" t="str">
            <v>BASIS</v>
          </cell>
          <cell r="C697" t="str">
            <v>IFERC</v>
          </cell>
          <cell r="D697" t="str">
            <v>TNTXZ0</v>
          </cell>
          <cell r="E697">
            <v>39845</v>
          </cell>
          <cell r="F697">
            <v>-0.42000001668930054</v>
          </cell>
        </row>
        <row r="698">
          <cell r="A698" t="str">
            <v>23-Feb-07</v>
          </cell>
          <cell r="B698" t="str">
            <v>BASIS</v>
          </cell>
          <cell r="C698" t="str">
            <v>IFERC</v>
          </cell>
          <cell r="D698" t="str">
            <v>TNTXZ0</v>
          </cell>
          <cell r="E698">
            <v>39873</v>
          </cell>
          <cell r="F698">
            <v>-0.42000001668930054</v>
          </cell>
        </row>
        <row r="699">
          <cell r="A699" t="str">
            <v>23-Feb-07</v>
          </cell>
          <cell r="B699" t="str">
            <v>BASIS</v>
          </cell>
          <cell r="C699" t="str">
            <v>IFERC</v>
          </cell>
          <cell r="D699" t="str">
            <v>TNTXZ0</v>
          </cell>
          <cell r="E699">
            <v>39904</v>
          </cell>
          <cell r="F699">
            <v>-0.21500000357627869</v>
          </cell>
        </row>
        <row r="700">
          <cell r="A700" t="str">
            <v>23-Feb-07</v>
          </cell>
          <cell r="B700" t="str">
            <v>BASIS</v>
          </cell>
          <cell r="C700" t="str">
            <v>IFERC</v>
          </cell>
          <cell r="D700" t="str">
            <v>TNTXZ0</v>
          </cell>
          <cell r="E700">
            <v>39934</v>
          </cell>
          <cell r="F700">
            <v>-0.21500000357627869</v>
          </cell>
        </row>
        <row r="701">
          <cell r="A701" t="str">
            <v>23-Feb-07</v>
          </cell>
          <cell r="B701" t="str">
            <v>BASIS</v>
          </cell>
          <cell r="C701" t="str">
            <v>IFERC</v>
          </cell>
          <cell r="D701" t="str">
            <v>TNTXZ0</v>
          </cell>
          <cell r="E701">
            <v>39965</v>
          </cell>
          <cell r="F701">
            <v>-0.21500000357627869</v>
          </cell>
        </row>
        <row r="702">
          <cell r="A702" t="str">
            <v>23-Feb-07</v>
          </cell>
          <cell r="B702" t="str">
            <v>BASIS</v>
          </cell>
          <cell r="C702" t="str">
            <v>IFERC</v>
          </cell>
          <cell r="D702" t="str">
            <v>TNTXZ0</v>
          </cell>
          <cell r="E702">
            <v>39995</v>
          </cell>
          <cell r="F702">
            <v>-0.21500000357627869</v>
          </cell>
        </row>
        <row r="703">
          <cell r="A703" t="str">
            <v>23-Feb-07</v>
          </cell>
          <cell r="B703" t="str">
            <v>BASIS</v>
          </cell>
          <cell r="C703" t="str">
            <v>IFERC</v>
          </cell>
          <cell r="D703" t="str">
            <v>TNTXZ0</v>
          </cell>
          <cell r="E703">
            <v>40026</v>
          </cell>
          <cell r="F703">
            <v>-0.21500000357627869</v>
          </cell>
        </row>
        <row r="704">
          <cell r="A704" t="str">
            <v>23-Feb-07</v>
          </cell>
          <cell r="B704" t="str">
            <v>BASIS</v>
          </cell>
          <cell r="C704" t="str">
            <v>IFERC</v>
          </cell>
          <cell r="D704" t="str">
            <v>TNTXZ0</v>
          </cell>
          <cell r="E704">
            <v>40057</v>
          </cell>
          <cell r="F704">
            <v>-0.21500000357627869</v>
          </cell>
        </row>
        <row r="705">
          <cell r="A705" t="str">
            <v>23-Feb-07</v>
          </cell>
          <cell r="B705" t="str">
            <v>BASIS</v>
          </cell>
          <cell r="C705" t="str">
            <v>IFERC</v>
          </cell>
          <cell r="D705" t="str">
            <v>TNTXZ0</v>
          </cell>
          <cell r="E705">
            <v>40087</v>
          </cell>
          <cell r="F705">
            <v>-0.21500000357627869</v>
          </cell>
        </row>
        <row r="706">
          <cell r="A706" t="str">
            <v>23-Feb-07</v>
          </cell>
          <cell r="B706" t="str">
            <v>BASIS</v>
          </cell>
          <cell r="C706" t="str">
            <v>IFERC</v>
          </cell>
          <cell r="D706" t="str">
            <v>TNTXZ0</v>
          </cell>
          <cell r="E706">
            <v>40118</v>
          </cell>
          <cell r="F706">
            <v>-0.42000001668930054</v>
          </cell>
        </row>
        <row r="707">
          <cell r="A707" t="str">
            <v>23-Feb-07</v>
          </cell>
          <cell r="B707" t="str">
            <v>BASIS</v>
          </cell>
          <cell r="C707" t="str">
            <v>IFERC</v>
          </cell>
          <cell r="D707" t="str">
            <v>TNTXZ0</v>
          </cell>
          <cell r="E707">
            <v>40148</v>
          </cell>
          <cell r="F707">
            <v>-0.42000001668930054</v>
          </cell>
        </row>
        <row r="708">
          <cell r="A708" t="str">
            <v>23-Feb-07</v>
          </cell>
          <cell r="B708" t="str">
            <v>BASIS</v>
          </cell>
          <cell r="C708" t="str">
            <v>IFERC</v>
          </cell>
          <cell r="D708" t="str">
            <v>TNTXZ0</v>
          </cell>
          <cell r="E708">
            <v>40179</v>
          </cell>
          <cell r="F708">
            <v>-0.42000001668930054</v>
          </cell>
        </row>
        <row r="709">
          <cell r="A709" t="str">
            <v>23-Feb-07</v>
          </cell>
          <cell r="B709" t="str">
            <v>BASIS</v>
          </cell>
          <cell r="C709" t="str">
            <v>IFERC</v>
          </cell>
          <cell r="D709" t="str">
            <v>TNTXZ0</v>
          </cell>
          <cell r="E709">
            <v>40210</v>
          </cell>
          <cell r="F709">
            <v>-0.42000001668930054</v>
          </cell>
        </row>
        <row r="710">
          <cell r="A710" t="str">
            <v>23-Feb-07</v>
          </cell>
          <cell r="B710" t="str">
            <v>BASIS</v>
          </cell>
          <cell r="C710" t="str">
            <v>IFERC</v>
          </cell>
          <cell r="D710" t="str">
            <v>TNTXZ0</v>
          </cell>
          <cell r="E710">
            <v>40238</v>
          </cell>
          <cell r="F710">
            <v>-0.42000001668930054</v>
          </cell>
        </row>
        <row r="711">
          <cell r="A711" t="str">
            <v>23-Feb-07</v>
          </cell>
          <cell r="B711" t="str">
            <v>BASIS</v>
          </cell>
          <cell r="C711" t="str">
            <v>IFERC</v>
          </cell>
          <cell r="D711" t="str">
            <v>TNTXZ0</v>
          </cell>
          <cell r="E711">
            <v>40269</v>
          </cell>
          <cell r="F711">
            <v>-0.21500000357627869</v>
          </cell>
        </row>
        <row r="712">
          <cell r="A712" t="str">
            <v>23-Feb-07</v>
          </cell>
          <cell r="B712" t="str">
            <v>BASIS</v>
          </cell>
          <cell r="C712" t="str">
            <v>IFERC</v>
          </cell>
          <cell r="D712" t="str">
            <v>TNTXZ0</v>
          </cell>
          <cell r="E712">
            <v>40299</v>
          </cell>
          <cell r="F712">
            <v>-0.21500000357627869</v>
          </cell>
        </row>
        <row r="713">
          <cell r="A713" t="str">
            <v>23-Feb-07</v>
          </cell>
          <cell r="B713" t="str">
            <v>BASIS</v>
          </cell>
          <cell r="C713" t="str">
            <v>IFERC</v>
          </cell>
          <cell r="D713" t="str">
            <v>TNTXZ0</v>
          </cell>
          <cell r="E713">
            <v>40330</v>
          </cell>
          <cell r="F713">
            <v>-0.21500000357627869</v>
          </cell>
        </row>
        <row r="714">
          <cell r="A714" t="str">
            <v>23-Feb-07</v>
          </cell>
          <cell r="B714" t="str">
            <v>BASIS</v>
          </cell>
          <cell r="C714" t="str">
            <v>IFERC</v>
          </cell>
          <cell r="D714" t="str">
            <v>TNTXZ0</v>
          </cell>
          <cell r="E714">
            <v>40360</v>
          </cell>
          <cell r="F714">
            <v>-0.21500000357627869</v>
          </cell>
        </row>
        <row r="715">
          <cell r="A715" t="str">
            <v>23-Feb-07</v>
          </cell>
          <cell r="B715" t="str">
            <v>BASIS</v>
          </cell>
          <cell r="C715" t="str">
            <v>IFERC</v>
          </cell>
          <cell r="D715" t="str">
            <v>TNTXZ0</v>
          </cell>
          <cell r="E715">
            <v>40391</v>
          </cell>
          <cell r="F715">
            <v>-0.21500000357627869</v>
          </cell>
        </row>
        <row r="716">
          <cell r="A716" t="str">
            <v>23-Feb-07</v>
          </cell>
          <cell r="B716" t="str">
            <v>BASIS</v>
          </cell>
          <cell r="C716" t="str">
            <v>IFERC</v>
          </cell>
          <cell r="D716" t="str">
            <v>TNTXZ0</v>
          </cell>
          <cell r="E716">
            <v>40422</v>
          </cell>
          <cell r="F716">
            <v>-0.21500000357627869</v>
          </cell>
        </row>
        <row r="717">
          <cell r="A717" t="str">
            <v>23-Feb-07</v>
          </cell>
          <cell r="B717" t="str">
            <v>BASIS</v>
          </cell>
          <cell r="C717" t="str">
            <v>IFERC</v>
          </cell>
          <cell r="D717" t="str">
            <v>TNTXZ0</v>
          </cell>
          <cell r="E717">
            <v>40452</v>
          </cell>
          <cell r="F717">
            <v>-0.21500000357627869</v>
          </cell>
        </row>
        <row r="718">
          <cell r="A718" t="str">
            <v>23-Feb-07</v>
          </cell>
          <cell r="B718" t="str">
            <v>BASIS</v>
          </cell>
          <cell r="C718" t="str">
            <v>IFERC</v>
          </cell>
          <cell r="D718" t="str">
            <v>TNTXZ0</v>
          </cell>
          <cell r="E718">
            <v>40483</v>
          </cell>
          <cell r="F718">
            <v>-0.42000001668930054</v>
          </cell>
        </row>
        <row r="719">
          <cell r="A719" t="str">
            <v>23-Feb-07</v>
          </cell>
          <cell r="B719" t="str">
            <v>BASIS</v>
          </cell>
          <cell r="C719" t="str">
            <v>IFERC</v>
          </cell>
          <cell r="D719" t="str">
            <v>TNTXZ0</v>
          </cell>
          <cell r="E719">
            <v>40513</v>
          </cell>
          <cell r="F719">
            <v>-0.42000001668930054</v>
          </cell>
        </row>
        <row r="720">
          <cell r="A720" t="str">
            <v>23-Feb-07</v>
          </cell>
          <cell r="B720" t="str">
            <v>BASIS</v>
          </cell>
          <cell r="C720" t="str">
            <v>IFERC</v>
          </cell>
          <cell r="D720" t="str">
            <v>TNTXZ0</v>
          </cell>
          <cell r="E720">
            <v>40544</v>
          </cell>
          <cell r="F720">
            <v>-0.42000001668930054</v>
          </cell>
        </row>
        <row r="721">
          <cell r="A721" t="str">
            <v>23-Feb-07</v>
          </cell>
          <cell r="B721" t="str">
            <v>BASIS</v>
          </cell>
          <cell r="C721" t="str">
            <v>IFERC</v>
          </cell>
          <cell r="D721" t="str">
            <v>TNTXZ0</v>
          </cell>
          <cell r="E721">
            <v>40575</v>
          </cell>
          <cell r="F721">
            <v>-0.42000001668930054</v>
          </cell>
        </row>
        <row r="722">
          <cell r="A722" t="str">
            <v>23-Feb-07</v>
          </cell>
          <cell r="B722" t="str">
            <v>BASIS</v>
          </cell>
          <cell r="C722" t="str">
            <v>IFERC</v>
          </cell>
          <cell r="D722" t="str">
            <v>TNTXZ0</v>
          </cell>
          <cell r="E722">
            <v>40603</v>
          </cell>
          <cell r="F722">
            <v>-0.42000001668930054</v>
          </cell>
        </row>
        <row r="723">
          <cell r="A723" t="str">
            <v>23-Feb-07</v>
          </cell>
          <cell r="B723" t="str">
            <v>BASIS</v>
          </cell>
          <cell r="C723" t="str">
            <v>IFERC</v>
          </cell>
          <cell r="D723" t="str">
            <v>TNTXZ0</v>
          </cell>
          <cell r="E723">
            <v>40634</v>
          </cell>
          <cell r="F723">
            <v>-0.21500000357627869</v>
          </cell>
        </row>
        <row r="724">
          <cell r="A724" t="str">
            <v>23-Feb-07</v>
          </cell>
          <cell r="B724" t="str">
            <v>BASIS</v>
          </cell>
          <cell r="C724" t="str">
            <v>IFERC</v>
          </cell>
          <cell r="D724" t="str">
            <v>TNTXZ0</v>
          </cell>
          <cell r="E724">
            <v>40664</v>
          </cell>
          <cell r="F724">
            <v>-0.21500000357627869</v>
          </cell>
        </row>
        <row r="725">
          <cell r="A725" t="str">
            <v>23-Feb-07</v>
          </cell>
          <cell r="B725" t="str">
            <v>BASIS</v>
          </cell>
          <cell r="C725" t="str">
            <v>IFERC</v>
          </cell>
          <cell r="D725" t="str">
            <v>TNTXZ0</v>
          </cell>
          <cell r="E725">
            <v>40695</v>
          </cell>
          <cell r="F725">
            <v>-0.21500000357627869</v>
          </cell>
        </row>
        <row r="726">
          <cell r="A726" t="str">
            <v>23-Feb-07</v>
          </cell>
          <cell r="B726" t="str">
            <v>BASIS</v>
          </cell>
          <cell r="C726" t="str">
            <v>IFERC</v>
          </cell>
          <cell r="D726" t="str">
            <v>TNTXZ0</v>
          </cell>
          <cell r="E726">
            <v>40725</v>
          </cell>
          <cell r="F726">
            <v>-0.21500000357627869</v>
          </cell>
        </row>
        <row r="727">
          <cell r="A727" t="str">
            <v>23-Feb-07</v>
          </cell>
          <cell r="B727" t="str">
            <v>BASIS</v>
          </cell>
          <cell r="C727" t="str">
            <v>IFERC</v>
          </cell>
          <cell r="D727" t="str">
            <v>TNTXZ0</v>
          </cell>
          <cell r="E727">
            <v>40756</v>
          </cell>
          <cell r="F727">
            <v>-0.21500000357627869</v>
          </cell>
        </row>
        <row r="728">
          <cell r="A728" t="str">
            <v>23-Feb-07</v>
          </cell>
          <cell r="B728" t="str">
            <v>BASIS</v>
          </cell>
          <cell r="C728" t="str">
            <v>IFERC</v>
          </cell>
          <cell r="D728" t="str">
            <v>TNTXZ0</v>
          </cell>
          <cell r="E728">
            <v>40787</v>
          </cell>
          <cell r="F728">
            <v>-0.21500000357627869</v>
          </cell>
        </row>
        <row r="729">
          <cell r="A729" t="str">
            <v>23-Feb-07</v>
          </cell>
          <cell r="B729" t="str">
            <v>BASIS</v>
          </cell>
          <cell r="C729" t="str">
            <v>IFERC</v>
          </cell>
          <cell r="D729" t="str">
            <v>TNTXZ0</v>
          </cell>
          <cell r="E729">
            <v>40817</v>
          </cell>
          <cell r="F729">
            <v>-0.21500000357627869</v>
          </cell>
        </row>
        <row r="730">
          <cell r="A730" t="str">
            <v>23-Feb-07</v>
          </cell>
          <cell r="B730" t="str">
            <v>BASIS</v>
          </cell>
          <cell r="C730" t="str">
            <v>IFERC</v>
          </cell>
          <cell r="D730" t="str">
            <v>TNTXZ0</v>
          </cell>
          <cell r="E730">
            <v>40848</v>
          </cell>
          <cell r="F730">
            <v>-0.42000001668930054</v>
          </cell>
        </row>
        <row r="731">
          <cell r="A731" t="str">
            <v>23-Feb-07</v>
          </cell>
          <cell r="B731" t="str">
            <v>BASIS</v>
          </cell>
          <cell r="C731" t="str">
            <v>IFERC</v>
          </cell>
          <cell r="D731" t="str">
            <v>TNTXZ0</v>
          </cell>
          <cell r="E731">
            <v>40878</v>
          </cell>
          <cell r="F731">
            <v>-0.42000001668930054</v>
          </cell>
        </row>
        <row r="732">
          <cell r="A732" t="str">
            <v>23-Feb-07</v>
          </cell>
          <cell r="B732" t="str">
            <v>BASIS</v>
          </cell>
          <cell r="C732" t="str">
            <v>IFERC</v>
          </cell>
          <cell r="D732" t="str">
            <v>TNTXZ0</v>
          </cell>
          <cell r="E732">
            <v>40909</v>
          </cell>
          <cell r="F732">
            <v>-0.42000001668930054</v>
          </cell>
        </row>
        <row r="733">
          <cell r="A733" t="str">
            <v>23-Feb-07</v>
          </cell>
          <cell r="B733" t="str">
            <v>BASIS</v>
          </cell>
          <cell r="C733" t="str">
            <v>IFERC</v>
          </cell>
          <cell r="D733" t="str">
            <v>TNTXZ0</v>
          </cell>
          <cell r="E733">
            <v>40940</v>
          </cell>
          <cell r="F733">
            <v>-0.42000001668930054</v>
          </cell>
        </row>
        <row r="734">
          <cell r="A734" t="str">
            <v>23-Feb-07</v>
          </cell>
          <cell r="B734" t="str">
            <v>BASIS</v>
          </cell>
          <cell r="C734" t="str">
            <v>IFERC</v>
          </cell>
          <cell r="D734" t="str">
            <v>TNTXZ0</v>
          </cell>
          <cell r="E734">
            <v>40969</v>
          </cell>
          <cell r="F734">
            <v>-0.42000001668930054</v>
          </cell>
        </row>
        <row r="735">
          <cell r="A735" t="str">
            <v>23-Feb-07</v>
          </cell>
          <cell r="B735" t="str">
            <v>BASIS</v>
          </cell>
          <cell r="C735" t="str">
            <v>IFERC</v>
          </cell>
          <cell r="D735" t="str">
            <v>TNTXZ0</v>
          </cell>
          <cell r="E735">
            <v>41000</v>
          </cell>
          <cell r="F735">
            <v>-0.21500000357627869</v>
          </cell>
        </row>
        <row r="736">
          <cell r="A736" t="str">
            <v>23-Feb-07</v>
          </cell>
          <cell r="B736" t="str">
            <v>BASIS</v>
          </cell>
          <cell r="C736" t="str">
            <v>IFERC</v>
          </cell>
          <cell r="D736" t="str">
            <v>TNTXZ0</v>
          </cell>
          <cell r="E736">
            <v>41030</v>
          </cell>
          <cell r="F736">
            <v>-0.21500000357627869</v>
          </cell>
        </row>
        <row r="737">
          <cell r="A737" t="str">
            <v>23-Feb-07</v>
          </cell>
          <cell r="B737" t="str">
            <v>BASIS</v>
          </cell>
          <cell r="C737" t="str">
            <v>IFERC</v>
          </cell>
          <cell r="D737" t="str">
            <v>TNTXZ0</v>
          </cell>
          <cell r="E737">
            <v>41061</v>
          </cell>
          <cell r="F737">
            <v>-0.21500000357627869</v>
          </cell>
        </row>
        <row r="738">
          <cell r="A738" t="str">
            <v>23-Feb-07</v>
          </cell>
          <cell r="B738" t="str">
            <v>BASIS</v>
          </cell>
          <cell r="C738" t="str">
            <v>IFERC</v>
          </cell>
          <cell r="D738" t="str">
            <v>TNTXZ0</v>
          </cell>
          <cell r="E738">
            <v>41091</v>
          </cell>
          <cell r="F738">
            <v>-0.21500000357627869</v>
          </cell>
        </row>
        <row r="739">
          <cell r="A739" t="str">
            <v>23-Feb-07</v>
          </cell>
          <cell r="B739" t="str">
            <v>BASIS</v>
          </cell>
          <cell r="C739" t="str">
            <v>IFERC</v>
          </cell>
          <cell r="D739" t="str">
            <v>TNTXZ0</v>
          </cell>
          <cell r="E739">
            <v>41122</v>
          </cell>
          <cell r="F739">
            <v>-0.21500000357627869</v>
          </cell>
        </row>
        <row r="740">
          <cell r="A740" t="str">
            <v>23-Feb-07</v>
          </cell>
          <cell r="B740" t="str">
            <v>BASIS</v>
          </cell>
          <cell r="C740" t="str">
            <v>IFERC</v>
          </cell>
          <cell r="D740" t="str">
            <v>TNTXZ0</v>
          </cell>
          <cell r="E740">
            <v>41153</v>
          </cell>
          <cell r="F740">
            <v>-0.21500000357627869</v>
          </cell>
        </row>
        <row r="741">
          <cell r="A741" t="str">
            <v>23-Feb-07</v>
          </cell>
          <cell r="B741" t="str">
            <v>BASIS</v>
          </cell>
          <cell r="C741" t="str">
            <v>IFERC</v>
          </cell>
          <cell r="D741" t="str">
            <v>TNTXZ0</v>
          </cell>
          <cell r="E741">
            <v>41183</v>
          </cell>
          <cell r="F741">
            <v>-0.21500000357627869</v>
          </cell>
        </row>
        <row r="742">
          <cell r="A742" t="str">
            <v>23-Feb-07</v>
          </cell>
          <cell r="B742" t="str">
            <v>BASIS</v>
          </cell>
          <cell r="C742" t="str">
            <v>IFERC</v>
          </cell>
          <cell r="D742" t="str">
            <v>TNTXZ0</v>
          </cell>
          <cell r="E742">
            <v>41214</v>
          </cell>
          <cell r="F742">
            <v>-0.42000001668930054</v>
          </cell>
        </row>
        <row r="743">
          <cell r="A743" t="str">
            <v>23-Feb-07</v>
          </cell>
          <cell r="B743" t="str">
            <v>BASIS</v>
          </cell>
          <cell r="C743" t="str">
            <v>IFERC</v>
          </cell>
          <cell r="D743" t="str">
            <v>TNTXZ0</v>
          </cell>
          <cell r="E743">
            <v>41244</v>
          </cell>
          <cell r="F743">
            <v>-0.42000001668930054</v>
          </cell>
        </row>
        <row r="744">
          <cell r="A744" t="str">
            <v>23-Feb-07</v>
          </cell>
          <cell r="B744" t="str">
            <v>BASIS</v>
          </cell>
          <cell r="C744" t="str">
            <v>IFERC</v>
          </cell>
          <cell r="D744" t="str">
            <v>TNTXZ0</v>
          </cell>
          <cell r="E744">
            <v>41275</v>
          </cell>
          <cell r="F744">
            <v>-0.42000001668930054</v>
          </cell>
        </row>
        <row r="745">
          <cell r="A745" t="str">
            <v>23-Feb-07</v>
          </cell>
          <cell r="B745" t="str">
            <v>BASIS</v>
          </cell>
          <cell r="C745" t="str">
            <v>IFERC</v>
          </cell>
          <cell r="D745" t="str">
            <v>TNTXZ0</v>
          </cell>
          <cell r="E745">
            <v>41306</v>
          </cell>
          <cell r="F745">
            <v>-0.42000001668930054</v>
          </cell>
        </row>
        <row r="746">
          <cell r="A746" t="str">
            <v>23-Feb-07</v>
          </cell>
          <cell r="B746" t="str">
            <v>BASIS</v>
          </cell>
          <cell r="C746" t="str">
            <v>IFERC</v>
          </cell>
          <cell r="D746" t="str">
            <v>TNTXZ0</v>
          </cell>
          <cell r="E746">
            <v>41334</v>
          </cell>
          <cell r="F746">
            <v>-0.42000001668930054</v>
          </cell>
        </row>
        <row r="747">
          <cell r="A747" t="str">
            <v>23-Feb-07</v>
          </cell>
          <cell r="B747" t="str">
            <v>BASIS</v>
          </cell>
          <cell r="C747" t="str">
            <v>IFERC</v>
          </cell>
          <cell r="D747" t="str">
            <v>TNTXZ0</v>
          </cell>
          <cell r="E747">
            <v>41365</v>
          </cell>
          <cell r="F747">
            <v>-0.21500000357627869</v>
          </cell>
        </row>
        <row r="748">
          <cell r="A748" t="str">
            <v>23-Feb-07</v>
          </cell>
          <cell r="B748" t="str">
            <v>BASIS</v>
          </cell>
          <cell r="C748" t="str">
            <v>IFERC</v>
          </cell>
          <cell r="D748" t="str">
            <v>TNTXZ0</v>
          </cell>
          <cell r="E748">
            <v>41395</v>
          </cell>
          <cell r="F748">
            <v>-0.21500000357627869</v>
          </cell>
        </row>
        <row r="749">
          <cell r="A749" t="str">
            <v>23-Feb-07</v>
          </cell>
          <cell r="B749" t="str">
            <v>BASIS</v>
          </cell>
          <cell r="C749" t="str">
            <v>IFERC</v>
          </cell>
          <cell r="D749" t="str">
            <v>TNTXZ0</v>
          </cell>
          <cell r="E749">
            <v>41426</v>
          </cell>
          <cell r="F749">
            <v>-0.21500000357627869</v>
          </cell>
        </row>
        <row r="750">
          <cell r="A750" t="str">
            <v>23-Feb-07</v>
          </cell>
          <cell r="B750" t="str">
            <v>BASIS</v>
          </cell>
          <cell r="C750" t="str">
            <v>IFERC</v>
          </cell>
          <cell r="D750" t="str">
            <v>TNTXZ0</v>
          </cell>
          <cell r="E750">
            <v>41456</v>
          </cell>
          <cell r="F750">
            <v>-0.21500000357627869</v>
          </cell>
        </row>
        <row r="751">
          <cell r="A751" t="str">
            <v>23-Feb-07</v>
          </cell>
          <cell r="B751" t="str">
            <v>BASIS</v>
          </cell>
          <cell r="C751" t="str">
            <v>IFERC</v>
          </cell>
          <cell r="D751" t="str">
            <v>TNTXZ0</v>
          </cell>
          <cell r="E751">
            <v>41487</v>
          </cell>
          <cell r="F751">
            <v>-0.21500000357627869</v>
          </cell>
        </row>
        <row r="752">
          <cell r="A752" t="str">
            <v>23-Feb-07</v>
          </cell>
          <cell r="B752" t="str">
            <v>BASIS</v>
          </cell>
          <cell r="C752" t="str">
            <v>IFERC</v>
          </cell>
          <cell r="D752" t="str">
            <v>TNTXZ0</v>
          </cell>
          <cell r="E752">
            <v>41518</v>
          </cell>
          <cell r="F752">
            <v>-0.21500000357627869</v>
          </cell>
        </row>
        <row r="753">
          <cell r="A753" t="str">
            <v>23-Feb-07</v>
          </cell>
          <cell r="B753" t="str">
            <v>BASIS</v>
          </cell>
          <cell r="C753" t="str">
            <v>IFERC</v>
          </cell>
          <cell r="D753" t="str">
            <v>TNTXZ0</v>
          </cell>
          <cell r="E753">
            <v>41548</v>
          </cell>
          <cell r="F753">
            <v>-0.21500000357627869</v>
          </cell>
        </row>
        <row r="754">
          <cell r="A754" t="str">
            <v>23-Feb-07</v>
          </cell>
          <cell r="B754" t="str">
            <v>BASIS</v>
          </cell>
          <cell r="C754" t="str">
            <v>IFERC</v>
          </cell>
          <cell r="D754" t="str">
            <v>TNTXZ0</v>
          </cell>
          <cell r="E754">
            <v>41579</v>
          </cell>
          <cell r="F754">
            <v>-0.42000001668930054</v>
          </cell>
        </row>
        <row r="755">
          <cell r="A755" t="str">
            <v>23-Feb-07</v>
          </cell>
          <cell r="B755" t="str">
            <v>BASIS</v>
          </cell>
          <cell r="C755" t="str">
            <v>IFERC</v>
          </cell>
          <cell r="D755" t="str">
            <v>TNTXZ0</v>
          </cell>
          <cell r="E755">
            <v>41609</v>
          </cell>
          <cell r="F755">
            <v>-0.42000001668930054</v>
          </cell>
        </row>
        <row r="756">
          <cell r="A756" t="str">
            <v>23-Feb-07</v>
          </cell>
          <cell r="B756" t="str">
            <v>BASIS</v>
          </cell>
          <cell r="C756" t="str">
            <v>IFERC</v>
          </cell>
          <cell r="D756" t="str">
            <v>TNTXZ0</v>
          </cell>
          <cell r="E756">
            <v>41640</v>
          </cell>
          <cell r="F756">
            <v>-0.42000001668930054</v>
          </cell>
        </row>
        <row r="757">
          <cell r="A757" t="str">
            <v>23-Feb-07</v>
          </cell>
          <cell r="B757" t="str">
            <v>BASIS</v>
          </cell>
          <cell r="C757" t="str">
            <v>IFERC</v>
          </cell>
          <cell r="D757" t="str">
            <v>TNTXZ0</v>
          </cell>
          <cell r="E757">
            <v>41671</v>
          </cell>
          <cell r="F757">
            <v>-0.42000001668930054</v>
          </cell>
        </row>
        <row r="758">
          <cell r="A758" t="str">
            <v>23-Feb-07</v>
          </cell>
          <cell r="B758" t="str">
            <v>BASIS</v>
          </cell>
          <cell r="C758" t="str">
            <v>IFERC</v>
          </cell>
          <cell r="D758" t="str">
            <v>TRANZ6NY</v>
          </cell>
          <cell r="E758">
            <v>39142</v>
          </cell>
          <cell r="F758">
            <v>0.90999996662139893</v>
          </cell>
        </row>
        <row r="759">
          <cell r="A759" t="str">
            <v>23-Feb-07</v>
          </cell>
          <cell r="B759" t="str">
            <v>BASIS</v>
          </cell>
          <cell r="C759" t="str">
            <v>IFERC</v>
          </cell>
          <cell r="D759" t="str">
            <v>TRANZ6NY</v>
          </cell>
          <cell r="E759">
            <v>39173</v>
          </cell>
          <cell r="F759">
            <v>0.62643754482269287</v>
          </cell>
        </row>
        <row r="760">
          <cell r="A760" t="str">
            <v>23-Feb-07</v>
          </cell>
          <cell r="B760" t="str">
            <v>BASIS</v>
          </cell>
          <cell r="C760" t="str">
            <v>IFERC</v>
          </cell>
          <cell r="D760" t="str">
            <v>TRANZ6NY</v>
          </cell>
          <cell r="E760">
            <v>39203</v>
          </cell>
          <cell r="F760">
            <v>0.6103750467300415</v>
          </cell>
        </row>
        <row r="761">
          <cell r="A761" t="str">
            <v>23-Feb-07</v>
          </cell>
          <cell r="B761" t="str">
            <v>BASIS</v>
          </cell>
          <cell r="C761" t="str">
            <v>IFERC</v>
          </cell>
          <cell r="D761" t="str">
            <v>TRANZ6NY</v>
          </cell>
          <cell r="E761">
            <v>39234</v>
          </cell>
          <cell r="F761">
            <v>0.6103750467300415</v>
          </cell>
        </row>
        <row r="762">
          <cell r="A762" t="str">
            <v>23-Feb-07</v>
          </cell>
          <cell r="B762" t="str">
            <v>BASIS</v>
          </cell>
          <cell r="C762" t="str">
            <v>IFERC</v>
          </cell>
          <cell r="D762" t="str">
            <v>TRANZ6NY</v>
          </cell>
          <cell r="E762">
            <v>39264</v>
          </cell>
          <cell r="F762">
            <v>0.67462503910064697</v>
          </cell>
        </row>
        <row r="763">
          <cell r="A763" t="str">
            <v>23-Feb-07</v>
          </cell>
          <cell r="B763" t="str">
            <v>BASIS</v>
          </cell>
          <cell r="C763" t="str">
            <v>IFERC</v>
          </cell>
          <cell r="D763" t="str">
            <v>TRANZ6NY</v>
          </cell>
          <cell r="E763">
            <v>39295</v>
          </cell>
          <cell r="F763">
            <v>0.67462503910064697</v>
          </cell>
        </row>
        <row r="764">
          <cell r="A764" t="str">
            <v>23-Feb-07</v>
          </cell>
          <cell r="B764" t="str">
            <v>BASIS</v>
          </cell>
          <cell r="C764" t="str">
            <v>IFERC</v>
          </cell>
          <cell r="D764" t="str">
            <v>TRANZ6NY</v>
          </cell>
          <cell r="E764">
            <v>39326</v>
          </cell>
          <cell r="F764">
            <v>0.64249998331069946</v>
          </cell>
        </row>
        <row r="765">
          <cell r="A765" t="str">
            <v>23-Feb-07</v>
          </cell>
          <cell r="B765" t="str">
            <v>BASIS</v>
          </cell>
          <cell r="C765" t="str">
            <v>IFERC</v>
          </cell>
          <cell r="D765" t="str">
            <v>TRANZ6NY</v>
          </cell>
          <cell r="E765">
            <v>39356</v>
          </cell>
          <cell r="F765">
            <v>0.65856248140335083</v>
          </cell>
        </row>
        <row r="766">
          <cell r="A766" t="str">
            <v>23-Feb-07</v>
          </cell>
          <cell r="B766" t="str">
            <v>BASIS</v>
          </cell>
          <cell r="C766" t="str">
            <v>IFERC</v>
          </cell>
          <cell r="D766" t="str">
            <v>TRANZ6NY</v>
          </cell>
          <cell r="E766">
            <v>39387</v>
          </cell>
          <cell r="F766">
            <v>1.3277499675750732</v>
          </cell>
        </row>
        <row r="767">
          <cell r="A767" t="str">
            <v>23-Feb-07</v>
          </cell>
          <cell r="B767" t="str">
            <v>BASIS</v>
          </cell>
          <cell r="C767" t="str">
            <v>IFERC</v>
          </cell>
          <cell r="D767" t="str">
            <v>TRANZ6NY</v>
          </cell>
          <cell r="E767">
            <v>39417</v>
          </cell>
          <cell r="F767">
            <v>1.6384999752044678</v>
          </cell>
        </row>
        <row r="768">
          <cell r="A768" t="str">
            <v>23-Feb-07</v>
          </cell>
          <cell r="B768" t="str">
            <v>BASIS</v>
          </cell>
          <cell r="C768" t="str">
            <v>IFERC</v>
          </cell>
          <cell r="D768" t="str">
            <v>TRANZ6NY</v>
          </cell>
          <cell r="E768">
            <v>39448</v>
          </cell>
          <cell r="F768">
            <v>4.9437503814697266</v>
          </cell>
        </row>
        <row r="769">
          <cell r="A769" t="str">
            <v>23-Feb-07</v>
          </cell>
          <cell r="B769" t="str">
            <v>BASIS</v>
          </cell>
          <cell r="C769" t="str">
            <v>IFERC</v>
          </cell>
          <cell r="D769" t="str">
            <v>TRANZ6NY</v>
          </cell>
          <cell r="E769">
            <v>39479</v>
          </cell>
          <cell r="F769">
            <v>4.8590002059936523</v>
          </cell>
        </row>
        <row r="770">
          <cell r="A770" t="str">
            <v>23-Feb-07</v>
          </cell>
          <cell r="B770" t="str">
            <v>BASIS</v>
          </cell>
          <cell r="C770" t="str">
            <v>IFERC</v>
          </cell>
          <cell r="D770" t="str">
            <v>TRANZ6NY</v>
          </cell>
          <cell r="E770">
            <v>39508</v>
          </cell>
          <cell r="F770">
            <v>1.3559999465942383</v>
          </cell>
        </row>
        <row r="771">
          <cell r="A771" t="str">
            <v>23-Feb-07</v>
          </cell>
          <cell r="B771" t="str">
            <v>BASIS</v>
          </cell>
          <cell r="C771" t="str">
            <v>IFERC</v>
          </cell>
          <cell r="D771" t="str">
            <v>TRANZ6NY</v>
          </cell>
          <cell r="E771">
            <v>39539</v>
          </cell>
          <cell r="F771">
            <v>0.65812498331069946</v>
          </cell>
        </row>
        <row r="772">
          <cell r="A772" t="str">
            <v>23-Feb-07</v>
          </cell>
          <cell r="B772" t="str">
            <v>BASIS</v>
          </cell>
          <cell r="C772" t="str">
            <v>IFERC</v>
          </cell>
          <cell r="D772" t="str">
            <v>TRANZ6NY</v>
          </cell>
          <cell r="E772">
            <v>39569</v>
          </cell>
          <cell r="F772">
            <v>0.64125001430511475</v>
          </cell>
        </row>
        <row r="773">
          <cell r="A773" t="str">
            <v>23-Feb-07</v>
          </cell>
          <cell r="B773" t="str">
            <v>BASIS</v>
          </cell>
          <cell r="C773" t="str">
            <v>IFERC</v>
          </cell>
          <cell r="D773" t="str">
            <v>TRANZ6NY</v>
          </cell>
          <cell r="E773">
            <v>39600</v>
          </cell>
          <cell r="F773">
            <v>0.64125001430511475</v>
          </cell>
        </row>
        <row r="774">
          <cell r="A774" t="str">
            <v>23-Feb-07</v>
          </cell>
          <cell r="B774" t="str">
            <v>BASIS</v>
          </cell>
          <cell r="C774" t="str">
            <v>IFERC</v>
          </cell>
          <cell r="D774" t="str">
            <v>TRANZ6NY</v>
          </cell>
          <cell r="E774">
            <v>39630</v>
          </cell>
          <cell r="F774">
            <v>0.70875000953674316</v>
          </cell>
        </row>
        <row r="775">
          <cell r="A775" t="str">
            <v>23-Feb-07</v>
          </cell>
          <cell r="B775" t="str">
            <v>BASIS</v>
          </cell>
          <cell r="C775" t="str">
            <v>IFERC</v>
          </cell>
          <cell r="D775" t="str">
            <v>TRANZ6NY</v>
          </cell>
          <cell r="E775">
            <v>39661</v>
          </cell>
          <cell r="F775">
            <v>0.70875000953674316</v>
          </cell>
        </row>
        <row r="776">
          <cell r="A776" t="str">
            <v>23-Feb-07</v>
          </cell>
          <cell r="B776" t="str">
            <v>BASIS</v>
          </cell>
          <cell r="C776" t="str">
            <v>IFERC</v>
          </cell>
          <cell r="D776" t="str">
            <v>TRANZ6NY</v>
          </cell>
          <cell r="E776">
            <v>39692</v>
          </cell>
          <cell r="F776">
            <v>0.67500001192092896</v>
          </cell>
        </row>
        <row r="777">
          <cell r="A777" t="str">
            <v>23-Feb-07</v>
          </cell>
          <cell r="B777" t="str">
            <v>BASIS</v>
          </cell>
          <cell r="C777" t="str">
            <v>IFERC</v>
          </cell>
          <cell r="D777" t="str">
            <v>TRANZ6NY</v>
          </cell>
          <cell r="E777">
            <v>39722</v>
          </cell>
          <cell r="F777">
            <v>0.69187498092651367</v>
          </cell>
        </row>
        <row r="778">
          <cell r="A778" t="str">
            <v>23-Feb-07</v>
          </cell>
          <cell r="B778" t="str">
            <v>BASIS</v>
          </cell>
          <cell r="C778" t="str">
            <v>IFERC</v>
          </cell>
          <cell r="D778" t="str">
            <v>TRANZ6NY</v>
          </cell>
          <cell r="E778">
            <v>39753</v>
          </cell>
          <cell r="F778">
            <v>1.2854499816894531</v>
          </cell>
        </row>
        <row r="779">
          <cell r="A779" t="str">
            <v>23-Feb-07</v>
          </cell>
          <cell r="B779" t="str">
            <v>BASIS</v>
          </cell>
          <cell r="C779" t="str">
            <v>IFERC</v>
          </cell>
          <cell r="D779" t="str">
            <v>TRANZ6NY</v>
          </cell>
          <cell r="E779">
            <v>39783</v>
          </cell>
          <cell r="F779">
            <v>1.5863000154495239</v>
          </cell>
        </row>
        <row r="780">
          <cell r="A780" t="str">
            <v>23-Feb-07</v>
          </cell>
          <cell r="B780" t="str">
            <v>BASIS</v>
          </cell>
          <cell r="C780" t="str">
            <v>IFERC</v>
          </cell>
          <cell r="D780" t="str">
            <v>TRANZ6NY</v>
          </cell>
          <cell r="E780">
            <v>39814</v>
          </cell>
          <cell r="F780">
            <v>4.786250114440918</v>
          </cell>
        </row>
        <row r="781">
          <cell r="A781" t="str">
            <v>23-Feb-07</v>
          </cell>
          <cell r="B781" t="str">
            <v>BASIS</v>
          </cell>
          <cell r="C781" t="str">
            <v>IFERC</v>
          </cell>
          <cell r="D781" t="str">
            <v>TRANZ6NY</v>
          </cell>
          <cell r="E781">
            <v>39845</v>
          </cell>
          <cell r="F781">
            <v>4.7041997909545898</v>
          </cell>
        </row>
        <row r="782">
          <cell r="A782" t="str">
            <v>23-Feb-07</v>
          </cell>
          <cell r="B782" t="str">
            <v>BASIS</v>
          </cell>
          <cell r="C782" t="str">
            <v>IFERC</v>
          </cell>
          <cell r="D782" t="str">
            <v>TRANZ6NY</v>
          </cell>
          <cell r="E782">
            <v>39873</v>
          </cell>
          <cell r="F782">
            <v>1.3127999305725098</v>
          </cell>
        </row>
        <row r="783">
          <cell r="A783" t="str">
            <v>23-Feb-07</v>
          </cell>
          <cell r="B783" t="str">
            <v>BASIS</v>
          </cell>
          <cell r="C783" t="str">
            <v>IFERC</v>
          </cell>
          <cell r="D783" t="str">
            <v>TRANZ6NY</v>
          </cell>
          <cell r="E783">
            <v>39904</v>
          </cell>
          <cell r="F783">
            <v>0.65324997901916504</v>
          </cell>
        </row>
        <row r="784">
          <cell r="A784" t="str">
            <v>23-Feb-07</v>
          </cell>
          <cell r="B784" t="str">
            <v>BASIS</v>
          </cell>
          <cell r="C784" t="str">
            <v>IFERC</v>
          </cell>
          <cell r="D784" t="str">
            <v>TRANZ6NY</v>
          </cell>
          <cell r="E784">
            <v>39934</v>
          </cell>
          <cell r="F784">
            <v>0.63650000095367432</v>
          </cell>
        </row>
        <row r="785">
          <cell r="A785" t="str">
            <v>23-Feb-07</v>
          </cell>
          <cell r="B785" t="str">
            <v>BASIS</v>
          </cell>
          <cell r="C785" t="str">
            <v>IFERC</v>
          </cell>
          <cell r="D785" t="str">
            <v>TRANZ6NY</v>
          </cell>
          <cell r="E785">
            <v>39965</v>
          </cell>
          <cell r="F785">
            <v>0.63650000095367432</v>
          </cell>
        </row>
        <row r="786">
          <cell r="A786" t="str">
            <v>23-Feb-07</v>
          </cell>
          <cell r="B786" t="str">
            <v>BASIS</v>
          </cell>
          <cell r="C786" t="str">
            <v>IFERC</v>
          </cell>
          <cell r="D786" t="str">
            <v>TRANZ6NY</v>
          </cell>
          <cell r="E786">
            <v>39995</v>
          </cell>
          <cell r="F786">
            <v>0.70350003242492676</v>
          </cell>
        </row>
        <row r="787">
          <cell r="A787" t="str">
            <v>23-Feb-07</v>
          </cell>
          <cell r="B787" t="str">
            <v>BASIS</v>
          </cell>
          <cell r="C787" t="str">
            <v>IFERC</v>
          </cell>
          <cell r="D787" t="str">
            <v>TRANZ6NY</v>
          </cell>
          <cell r="E787">
            <v>40026</v>
          </cell>
          <cell r="F787">
            <v>0.70350003242492676</v>
          </cell>
        </row>
        <row r="788">
          <cell r="A788" t="str">
            <v>23-Feb-07</v>
          </cell>
          <cell r="B788" t="str">
            <v>BASIS</v>
          </cell>
          <cell r="C788" t="str">
            <v>IFERC</v>
          </cell>
          <cell r="D788" t="str">
            <v>TRANZ6NY</v>
          </cell>
          <cell r="E788">
            <v>40057</v>
          </cell>
          <cell r="F788">
            <v>0.67000001668930054</v>
          </cell>
        </row>
        <row r="789">
          <cell r="A789" t="str">
            <v>23-Feb-07</v>
          </cell>
          <cell r="B789" t="str">
            <v>BASIS</v>
          </cell>
          <cell r="C789" t="str">
            <v>IFERC</v>
          </cell>
          <cell r="D789" t="str">
            <v>TRANZ6NY</v>
          </cell>
          <cell r="E789">
            <v>40087</v>
          </cell>
          <cell r="F789">
            <v>0.68674999475479126</v>
          </cell>
        </row>
        <row r="790">
          <cell r="A790" t="str">
            <v>23-Feb-07</v>
          </cell>
          <cell r="B790" t="str">
            <v>BASIS</v>
          </cell>
          <cell r="C790" t="str">
            <v>IFERC</v>
          </cell>
          <cell r="D790" t="str">
            <v>TRANZ6NY</v>
          </cell>
          <cell r="E790">
            <v>40118</v>
          </cell>
          <cell r="F790">
            <v>1.2548999786376953</v>
          </cell>
        </row>
        <row r="791">
          <cell r="A791" t="str">
            <v>23-Feb-07</v>
          </cell>
          <cell r="B791" t="str">
            <v>BASIS</v>
          </cell>
          <cell r="C791" t="str">
            <v>IFERC</v>
          </cell>
          <cell r="D791" t="str">
            <v>TRANZ6NY</v>
          </cell>
          <cell r="E791">
            <v>40148</v>
          </cell>
          <cell r="F791">
            <v>1.5485999584197998</v>
          </cell>
        </row>
        <row r="792">
          <cell r="A792" t="str">
            <v>23-Feb-07</v>
          </cell>
          <cell r="B792" t="str">
            <v>BASIS</v>
          </cell>
          <cell r="C792" t="str">
            <v>IFERC</v>
          </cell>
          <cell r="D792" t="str">
            <v>TRANZ6NY</v>
          </cell>
          <cell r="E792">
            <v>40179</v>
          </cell>
          <cell r="F792">
            <v>4.6725001335144043</v>
          </cell>
        </row>
        <row r="793">
          <cell r="A793" t="str">
            <v>23-Feb-07</v>
          </cell>
          <cell r="B793" t="str">
            <v>BASIS</v>
          </cell>
          <cell r="C793" t="str">
            <v>IFERC</v>
          </cell>
          <cell r="D793" t="str">
            <v>TRANZ6NY</v>
          </cell>
          <cell r="E793">
            <v>40210</v>
          </cell>
          <cell r="F793">
            <v>4.592400074005127</v>
          </cell>
        </row>
        <row r="794">
          <cell r="A794" t="str">
            <v>23-Feb-07</v>
          </cell>
          <cell r="B794" t="str">
            <v>BASIS</v>
          </cell>
          <cell r="C794" t="str">
            <v>IFERC</v>
          </cell>
          <cell r="D794" t="str">
            <v>TRANZ6NY</v>
          </cell>
          <cell r="E794">
            <v>40238</v>
          </cell>
          <cell r="F794">
            <v>1.2815999984741211</v>
          </cell>
        </row>
        <row r="795">
          <cell r="A795" t="str">
            <v>23-Feb-07</v>
          </cell>
          <cell r="B795" t="str">
            <v>BASIS</v>
          </cell>
          <cell r="C795" t="str">
            <v>IFERC</v>
          </cell>
          <cell r="D795" t="str">
            <v>TRANZ6NY</v>
          </cell>
          <cell r="E795">
            <v>40269</v>
          </cell>
          <cell r="F795">
            <v>0.65324997901916504</v>
          </cell>
        </row>
        <row r="796">
          <cell r="A796" t="str">
            <v>23-Feb-07</v>
          </cell>
          <cell r="B796" t="str">
            <v>BASIS</v>
          </cell>
          <cell r="C796" t="str">
            <v>IFERC</v>
          </cell>
          <cell r="D796" t="str">
            <v>TRANZ6NY</v>
          </cell>
          <cell r="E796">
            <v>40299</v>
          </cell>
          <cell r="F796">
            <v>0.63650000095367432</v>
          </cell>
        </row>
        <row r="797">
          <cell r="A797" t="str">
            <v>23-Feb-07</v>
          </cell>
          <cell r="B797" t="str">
            <v>BASIS</v>
          </cell>
          <cell r="C797" t="str">
            <v>IFERC</v>
          </cell>
          <cell r="D797" t="str">
            <v>TRANZ6NY</v>
          </cell>
          <cell r="E797">
            <v>40330</v>
          </cell>
          <cell r="F797">
            <v>0.63650000095367432</v>
          </cell>
        </row>
        <row r="798">
          <cell r="A798" t="str">
            <v>23-Feb-07</v>
          </cell>
          <cell r="B798" t="str">
            <v>BASIS</v>
          </cell>
          <cell r="C798" t="str">
            <v>IFERC</v>
          </cell>
          <cell r="D798" t="str">
            <v>TRANZ6NY</v>
          </cell>
          <cell r="E798">
            <v>40360</v>
          </cell>
          <cell r="F798">
            <v>0.70350003242492676</v>
          </cell>
        </row>
        <row r="799">
          <cell r="A799" t="str">
            <v>23-Feb-07</v>
          </cell>
          <cell r="B799" t="str">
            <v>BASIS</v>
          </cell>
          <cell r="C799" t="str">
            <v>IFERC</v>
          </cell>
          <cell r="D799" t="str">
            <v>TRANZ6NY</v>
          </cell>
          <cell r="E799">
            <v>40391</v>
          </cell>
          <cell r="F799">
            <v>0.70350003242492676</v>
          </cell>
        </row>
        <row r="800">
          <cell r="A800" t="str">
            <v>23-Feb-07</v>
          </cell>
          <cell r="B800" t="str">
            <v>BASIS</v>
          </cell>
          <cell r="C800" t="str">
            <v>IFERC</v>
          </cell>
          <cell r="D800" t="str">
            <v>TRANZ6NY</v>
          </cell>
          <cell r="E800">
            <v>40422</v>
          </cell>
          <cell r="F800">
            <v>0.67000001668930054</v>
          </cell>
        </row>
        <row r="801">
          <cell r="A801" t="str">
            <v>23-Feb-07</v>
          </cell>
          <cell r="B801" t="str">
            <v>BASIS</v>
          </cell>
          <cell r="C801" t="str">
            <v>IFERC</v>
          </cell>
          <cell r="D801" t="str">
            <v>TRANZ6NY</v>
          </cell>
          <cell r="E801">
            <v>40452</v>
          </cell>
          <cell r="F801">
            <v>0.68674999475479126</v>
          </cell>
        </row>
        <row r="802">
          <cell r="A802" t="str">
            <v>23-Feb-07</v>
          </cell>
          <cell r="B802" t="str">
            <v>BASIS</v>
          </cell>
          <cell r="C802" t="str">
            <v>IFERC</v>
          </cell>
          <cell r="D802" t="str">
            <v>TRANZ6NY</v>
          </cell>
          <cell r="E802">
            <v>40483</v>
          </cell>
          <cell r="F802">
            <v>1.2243499755859375</v>
          </cell>
        </row>
        <row r="803">
          <cell r="A803" t="str">
            <v>23-Feb-07</v>
          </cell>
          <cell r="B803" t="str">
            <v>BASIS</v>
          </cell>
          <cell r="C803" t="str">
            <v>IFERC</v>
          </cell>
          <cell r="D803" t="str">
            <v>TRANZ6NY</v>
          </cell>
          <cell r="E803">
            <v>40513</v>
          </cell>
          <cell r="F803">
            <v>1.5109000205993652</v>
          </cell>
        </row>
        <row r="804">
          <cell r="A804" t="str">
            <v>23-Feb-07</v>
          </cell>
          <cell r="B804" t="str">
            <v>BASIS</v>
          </cell>
          <cell r="C804" t="str">
            <v>IFERC</v>
          </cell>
          <cell r="D804" t="str">
            <v>TRANZ6NY</v>
          </cell>
          <cell r="E804">
            <v>40544</v>
          </cell>
          <cell r="F804">
            <v>4.5587501525878906</v>
          </cell>
        </row>
        <row r="805">
          <cell r="A805" t="str">
            <v>23-Feb-07</v>
          </cell>
          <cell r="B805" t="str">
            <v>BASIS</v>
          </cell>
          <cell r="C805" t="str">
            <v>IFERC</v>
          </cell>
          <cell r="D805" t="str">
            <v>TRANZ6NY</v>
          </cell>
          <cell r="E805">
            <v>40575</v>
          </cell>
          <cell r="F805">
            <v>4.4806003570556641</v>
          </cell>
        </row>
        <row r="806">
          <cell r="A806" t="str">
            <v>23-Feb-07</v>
          </cell>
          <cell r="B806" t="str">
            <v>BASIS</v>
          </cell>
          <cell r="C806" t="str">
            <v>IFERC</v>
          </cell>
          <cell r="D806" t="str">
            <v>TRANZ6NY</v>
          </cell>
          <cell r="E806">
            <v>40603</v>
          </cell>
          <cell r="F806">
            <v>1.2504000663757324</v>
          </cell>
        </row>
        <row r="807">
          <cell r="A807" t="str">
            <v>23-Feb-07</v>
          </cell>
          <cell r="B807" t="str">
            <v>BASIS</v>
          </cell>
          <cell r="C807" t="str">
            <v>IFERC</v>
          </cell>
          <cell r="D807" t="str">
            <v>TRANZ6NY</v>
          </cell>
          <cell r="E807">
            <v>40634</v>
          </cell>
          <cell r="F807">
            <v>0.64837503433227539</v>
          </cell>
        </row>
        <row r="808">
          <cell r="A808" t="str">
            <v>23-Feb-07</v>
          </cell>
          <cell r="B808" t="str">
            <v>BASIS</v>
          </cell>
          <cell r="C808" t="str">
            <v>IFERC</v>
          </cell>
          <cell r="D808" t="str">
            <v>TRANZ6NY</v>
          </cell>
          <cell r="E808">
            <v>40664</v>
          </cell>
          <cell r="F808">
            <v>0.63174998760223389</v>
          </cell>
        </row>
        <row r="809">
          <cell r="A809" t="str">
            <v>23-Feb-07</v>
          </cell>
          <cell r="B809" t="str">
            <v>BASIS</v>
          </cell>
          <cell r="C809" t="str">
            <v>IFERC</v>
          </cell>
          <cell r="D809" t="str">
            <v>TRANZ6NY</v>
          </cell>
          <cell r="E809">
            <v>40695</v>
          </cell>
          <cell r="F809">
            <v>0.63174998760223389</v>
          </cell>
        </row>
        <row r="810">
          <cell r="A810" t="str">
            <v>23-Feb-07</v>
          </cell>
          <cell r="B810" t="str">
            <v>BASIS</v>
          </cell>
          <cell r="C810" t="str">
            <v>IFERC</v>
          </cell>
          <cell r="D810" t="str">
            <v>TRANZ6NY</v>
          </cell>
          <cell r="E810">
            <v>40725</v>
          </cell>
          <cell r="F810">
            <v>0.69824999570846558</v>
          </cell>
        </row>
        <row r="811">
          <cell r="A811" t="str">
            <v>23-Feb-07</v>
          </cell>
          <cell r="B811" t="str">
            <v>BASIS</v>
          </cell>
          <cell r="C811" t="str">
            <v>IFERC</v>
          </cell>
          <cell r="D811" t="str">
            <v>TRANZ6NY</v>
          </cell>
          <cell r="E811">
            <v>40756</v>
          </cell>
          <cell r="F811">
            <v>0.69824999570846558</v>
          </cell>
        </row>
        <row r="812">
          <cell r="A812" t="str">
            <v>23-Feb-07</v>
          </cell>
          <cell r="B812" t="str">
            <v>BASIS</v>
          </cell>
          <cell r="C812" t="str">
            <v>IFERC</v>
          </cell>
          <cell r="D812" t="str">
            <v>TRANZ6NY</v>
          </cell>
          <cell r="E812">
            <v>40787</v>
          </cell>
          <cell r="F812">
            <v>0.66499996185302734</v>
          </cell>
        </row>
        <row r="813">
          <cell r="A813" t="str">
            <v>23-Feb-07</v>
          </cell>
          <cell r="B813" t="str">
            <v>BASIS</v>
          </cell>
          <cell r="C813" t="str">
            <v>IFERC</v>
          </cell>
          <cell r="D813" t="str">
            <v>TRANZ6NY</v>
          </cell>
          <cell r="E813">
            <v>40817</v>
          </cell>
          <cell r="F813">
            <v>0.68162500858306885</v>
          </cell>
        </row>
        <row r="814">
          <cell r="A814" t="str">
            <v>23-Feb-07</v>
          </cell>
          <cell r="B814" t="str">
            <v>BASIS</v>
          </cell>
          <cell r="C814" t="str">
            <v>IFERC</v>
          </cell>
          <cell r="D814" t="str">
            <v>TRANZ6NY</v>
          </cell>
          <cell r="E814">
            <v>40848</v>
          </cell>
          <cell r="F814">
            <v>1.1937999725341797</v>
          </cell>
        </row>
        <row r="815">
          <cell r="A815" t="str">
            <v>23-Feb-07</v>
          </cell>
          <cell r="B815" t="str">
            <v>BASIS</v>
          </cell>
          <cell r="C815" t="str">
            <v>IFERC</v>
          </cell>
          <cell r="D815" t="str">
            <v>TRANZ6NY</v>
          </cell>
          <cell r="E815">
            <v>40878</v>
          </cell>
          <cell r="F815">
            <v>1.4732000827789307</v>
          </cell>
        </row>
        <row r="816">
          <cell r="A816" t="str">
            <v>23-Feb-07</v>
          </cell>
          <cell r="B816" t="str">
            <v>BASIS</v>
          </cell>
          <cell r="C816" t="str">
            <v>IFERC</v>
          </cell>
          <cell r="D816" t="str">
            <v>TRANZ6NY</v>
          </cell>
          <cell r="E816">
            <v>40909</v>
          </cell>
          <cell r="F816">
            <v>4.4449996948242188</v>
          </cell>
        </row>
        <row r="817">
          <cell r="A817" t="str">
            <v>23-Feb-07</v>
          </cell>
          <cell r="B817" t="str">
            <v>BASIS</v>
          </cell>
          <cell r="C817" t="str">
            <v>IFERC</v>
          </cell>
          <cell r="D817" t="str">
            <v>TRANZ6NY</v>
          </cell>
          <cell r="E817">
            <v>40940</v>
          </cell>
          <cell r="F817">
            <v>4.368800163269043</v>
          </cell>
        </row>
        <row r="818">
          <cell r="A818" t="str">
            <v>23-Feb-07</v>
          </cell>
          <cell r="B818" t="str">
            <v>BASIS</v>
          </cell>
          <cell r="C818" t="str">
            <v>IFERC</v>
          </cell>
          <cell r="D818" t="str">
            <v>TRANZ6NY</v>
          </cell>
          <cell r="E818">
            <v>40969</v>
          </cell>
          <cell r="F818">
            <v>1.2191998958587646</v>
          </cell>
        </row>
        <row r="819">
          <cell r="A819" t="str">
            <v>23-Feb-07</v>
          </cell>
          <cell r="B819" t="str">
            <v>BASIS</v>
          </cell>
          <cell r="C819" t="str">
            <v>IFERC</v>
          </cell>
          <cell r="D819" t="str">
            <v>TRANZ6NY</v>
          </cell>
          <cell r="E819">
            <v>41000</v>
          </cell>
          <cell r="F819">
            <v>0.64349997043609619</v>
          </cell>
        </row>
        <row r="820">
          <cell r="A820" t="str">
            <v>23-Feb-07</v>
          </cell>
          <cell r="B820" t="str">
            <v>BASIS</v>
          </cell>
          <cell r="C820" t="str">
            <v>IFERC</v>
          </cell>
          <cell r="D820" t="str">
            <v>TRANZ6NY</v>
          </cell>
          <cell r="E820">
            <v>41030</v>
          </cell>
          <cell r="F820">
            <v>0.62699997425079346</v>
          </cell>
        </row>
        <row r="821">
          <cell r="A821" t="str">
            <v>23-Feb-07</v>
          </cell>
          <cell r="B821" t="str">
            <v>BASIS</v>
          </cell>
          <cell r="C821" t="str">
            <v>IFERC</v>
          </cell>
          <cell r="D821" t="str">
            <v>TRANZ6NY</v>
          </cell>
          <cell r="E821">
            <v>41061</v>
          </cell>
          <cell r="F821">
            <v>0.62699997425079346</v>
          </cell>
        </row>
        <row r="822">
          <cell r="A822" t="str">
            <v>23-Feb-07</v>
          </cell>
          <cell r="B822" t="str">
            <v>BASIS</v>
          </cell>
          <cell r="C822" t="str">
            <v>IFERC</v>
          </cell>
          <cell r="D822" t="str">
            <v>TRANZ6NY</v>
          </cell>
          <cell r="E822">
            <v>41091</v>
          </cell>
          <cell r="F822">
            <v>0.69300001859664917</v>
          </cell>
        </row>
        <row r="823">
          <cell r="A823" t="str">
            <v>23-Feb-07</v>
          </cell>
          <cell r="B823" t="str">
            <v>BASIS</v>
          </cell>
          <cell r="C823" t="str">
            <v>IFERC</v>
          </cell>
          <cell r="D823" t="str">
            <v>TRANZ6NY</v>
          </cell>
          <cell r="E823">
            <v>41122</v>
          </cell>
          <cell r="F823">
            <v>0.69300001859664917</v>
          </cell>
        </row>
        <row r="824">
          <cell r="A824" t="str">
            <v>23-Feb-07</v>
          </cell>
          <cell r="B824" t="str">
            <v>BASIS</v>
          </cell>
          <cell r="C824" t="str">
            <v>IFERC</v>
          </cell>
          <cell r="D824" t="str">
            <v>TRANZ6NY</v>
          </cell>
          <cell r="E824">
            <v>41153</v>
          </cell>
          <cell r="F824">
            <v>0.65999996662139893</v>
          </cell>
        </row>
        <row r="825">
          <cell r="A825" t="str">
            <v>23-Feb-07</v>
          </cell>
          <cell r="B825" t="str">
            <v>BASIS</v>
          </cell>
          <cell r="C825" t="str">
            <v>IFERC</v>
          </cell>
          <cell r="D825" t="str">
            <v>TRANZ6NY</v>
          </cell>
          <cell r="E825">
            <v>41183</v>
          </cell>
          <cell r="F825">
            <v>0.67649996280670166</v>
          </cell>
        </row>
        <row r="826">
          <cell r="A826" t="str">
            <v>23-Feb-07</v>
          </cell>
          <cell r="B826" t="str">
            <v>BASIS</v>
          </cell>
          <cell r="C826" t="str">
            <v>IFERC</v>
          </cell>
          <cell r="D826" t="str">
            <v>TRANZ6NY</v>
          </cell>
          <cell r="E826">
            <v>41214</v>
          </cell>
          <cell r="F826">
            <v>1.1937999725341797</v>
          </cell>
        </row>
        <row r="827">
          <cell r="A827" t="str">
            <v>23-Feb-07</v>
          </cell>
          <cell r="B827" t="str">
            <v>BASIS</v>
          </cell>
          <cell r="C827" t="str">
            <v>IFERC</v>
          </cell>
          <cell r="D827" t="str">
            <v>TRANZ6NY</v>
          </cell>
          <cell r="E827">
            <v>41244</v>
          </cell>
          <cell r="F827">
            <v>1.4732000827789307</v>
          </cell>
        </row>
        <row r="828">
          <cell r="A828" t="str">
            <v>23-Feb-07</v>
          </cell>
          <cell r="B828" t="str">
            <v>BASIS</v>
          </cell>
          <cell r="C828" t="str">
            <v>IFERC</v>
          </cell>
          <cell r="D828" t="str">
            <v>TRANZ6NY</v>
          </cell>
          <cell r="E828">
            <v>41275</v>
          </cell>
          <cell r="F828">
            <v>4.4449996948242188</v>
          </cell>
        </row>
        <row r="829">
          <cell r="A829" t="str">
            <v>23-Feb-07</v>
          </cell>
          <cell r="B829" t="str">
            <v>BASIS</v>
          </cell>
          <cell r="C829" t="str">
            <v>IFERC</v>
          </cell>
          <cell r="D829" t="str">
            <v>TRANZ6NY</v>
          </cell>
          <cell r="E829">
            <v>41306</v>
          </cell>
          <cell r="F829">
            <v>4.368800163269043</v>
          </cell>
        </row>
        <row r="830">
          <cell r="A830" t="str">
            <v>23-Feb-07</v>
          </cell>
          <cell r="B830" t="str">
            <v>BASIS</v>
          </cell>
          <cell r="C830" t="str">
            <v>IFERC</v>
          </cell>
          <cell r="D830" t="str">
            <v>TRANZ6NY</v>
          </cell>
          <cell r="E830">
            <v>41334</v>
          </cell>
          <cell r="F830">
            <v>1.2191998958587646</v>
          </cell>
        </row>
        <row r="831">
          <cell r="A831" t="str">
            <v>23-Feb-07</v>
          </cell>
          <cell r="B831" t="str">
            <v>BASIS</v>
          </cell>
          <cell r="C831" t="str">
            <v>IFERC</v>
          </cell>
          <cell r="D831" t="str">
            <v>TRANZ6NY</v>
          </cell>
          <cell r="E831">
            <v>41365</v>
          </cell>
          <cell r="F831">
            <v>0.63862502574920654</v>
          </cell>
        </row>
        <row r="832">
          <cell r="A832" t="str">
            <v>23-Feb-07</v>
          </cell>
          <cell r="B832" t="str">
            <v>BASIS</v>
          </cell>
          <cell r="C832" t="str">
            <v>IFERC</v>
          </cell>
          <cell r="D832" t="str">
            <v>TRANZ6NY</v>
          </cell>
          <cell r="E832">
            <v>41395</v>
          </cell>
          <cell r="F832">
            <v>0.6222500205039978</v>
          </cell>
        </row>
        <row r="833">
          <cell r="A833" t="str">
            <v>23-Feb-07</v>
          </cell>
          <cell r="B833" t="str">
            <v>BASIS</v>
          </cell>
          <cell r="C833" t="str">
            <v>IFERC</v>
          </cell>
          <cell r="D833" t="str">
            <v>TRANZ6NY</v>
          </cell>
          <cell r="E833">
            <v>41426</v>
          </cell>
          <cell r="F833">
            <v>0.6222500205039978</v>
          </cell>
        </row>
        <row r="834">
          <cell r="A834" t="str">
            <v>23-Feb-07</v>
          </cell>
          <cell r="B834" t="str">
            <v>BASIS</v>
          </cell>
          <cell r="C834" t="str">
            <v>IFERC</v>
          </cell>
          <cell r="D834" t="str">
            <v>TRANZ6NY</v>
          </cell>
          <cell r="E834">
            <v>41456</v>
          </cell>
          <cell r="F834">
            <v>0.68774998188018799</v>
          </cell>
        </row>
        <row r="835">
          <cell r="A835" t="str">
            <v>23-Feb-07</v>
          </cell>
          <cell r="B835" t="str">
            <v>BASIS</v>
          </cell>
          <cell r="C835" t="str">
            <v>IFERC</v>
          </cell>
          <cell r="D835" t="str">
            <v>TRANZ6NY</v>
          </cell>
          <cell r="E835">
            <v>41487</v>
          </cell>
          <cell r="F835">
            <v>0.68774998188018799</v>
          </cell>
        </row>
        <row r="836">
          <cell r="A836" t="str">
            <v>23-Feb-07</v>
          </cell>
          <cell r="B836" t="str">
            <v>BASIS</v>
          </cell>
          <cell r="C836" t="str">
            <v>IFERC</v>
          </cell>
          <cell r="D836" t="str">
            <v>TRANZ6NY</v>
          </cell>
          <cell r="E836">
            <v>41518</v>
          </cell>
          <cell r="F836">
            <v>0.65499997138977051</v>
          </cell>
        </row>
        <row r="837">
          <cell r="A837" t="str">
            <v>23-Feb-07</v>
          </cell>
          <cell r="B837" t="str">
            <v>BASIS</v>
          </cell>
          <cell r="C837" t="str">
            <v>IFERC</v>
          </cell>
          <cell r="D837" t="str">
            <v>TRANZ6NY</v>
          </cell>
          <cell r="E837">
            <v>41548</v>
          </cell>
          <cell r="F837">
            <v>0.67137497663497925</v>
          </cell>
        </row>
        <row r="838">
          <cell r="A838" t="str">
            <v>23-Feb-07</v>
          </cell>
          <cell r="B838" t="str">
            <v>BASIS</v>
          </cell>
          <cell r="C838" t="str">
            <v>IFERC</v>
          </cell>
          <cell r="D838" t="str">
            <v>TRANZ6NY</v>
          </cell>
          <cell r="E838">
            <v>41579</v>
          </cell>
          <cell r="F838">
            <v>1.1937999725341797</v>
          </cell>
        </row>
        <row r="839">
          <cell r="A839" t="str">
            <v>23-Feb-07</v>
          </cell>
          <cell r="B839" t="str">
            <v>BASIS</v>
          </cell>
          <cell r="C839" t="str">
            <v>IFERC</v>
          </cell>
          <cell r="D839" t="str">
            <v>TRANZ6NY</v>
          </cell>
          <cell r="E839">
            <v>41609</v>
          </cell>
          <cell r="F839">
            <v>1.4732000827789307</v>
          </cell>
        </row>
        <row r="840">
          <cell r="A840" t="str">
            <v>23-Feb-07</v>
          </cell>
          <cell r="B840" t="str">
            <v>BASIS</v>
          </cell>
          <cell r="C840" t="str">
            <v>IFERC</v>
          </cell>
          <cell r="D840" t="str">
            <v>TRANZ6NY</v>
          </cell>
          <cell r="E840">
            <v>41640</v>
          </cell>
          <cell r="F840">
            <v>4.4449996948242188</v>
          </cell>
        </row>
        <row r="841">
          <cell r="A841" t="str">
            <v>23-Feb-07</v>
          </cell>
          <cell r="B841" t="str">
            <v>BASIS</v>
          </cell>
          <cell r="C841" t="str">
            <v>IFERC</v>
          </cell>
          <cell r="D841" t="str">
            <v>TRANZ6NY</v>
          </cell>
          <cell r="E841">
            <v>41671</v>
          </cell>
          <cell r="F841">
            <v>4.368800163269043</v>
          </cell>
        </row>
        <row r="842">
          <cell r="A842" t="str">
            <v>23-Feb-07</v>
          </cell>
          <cell r="B842" t="str">
            <v>INDEXP</v>
          </cell>
          <cell r="C842" t="str">
            <v>CNG</v>
          </cell>
          <cell r="D842" t="str">
            <v>NGATE</v>
          </cell>
          <cell r="E842">
            <v>39142</v>
          </cell>
          <cell r="F842">
            <v>0.49682316184043884</v>
          </cell>
        </row>
        <row r="843">
          <cell r="A843" t="str">
            <v>23-Feb-07</v>
          </cell>
          <cell r="B843" t="str">
            <v>INDEXP</v>
          </cell>
          <cell r="C843" t="str">
            <v>CNG</v>
          </cell>
          <cell r="D843" t="str">
            <v>NGATE</v>
          </cell>
          <cell r="E843">
            <v>39173</v>
          </cell>
          <cell r="F843">
            <v>0.37038326263427734</v>
          </cell>
        </row>
        <row r="844">
          <cell r="A844" t="str">
            <v>23-Feb-07</v>
          </cell>
          <cell r="B844" t="str">
            <v>INDEXP</v>
          </cell>
          <cell r="C844" t="str">
            <v>CNG</v>
          </cell>
          <cell r="D844" t="str">
            <v>NGATE</v>
          </cell>
          <cell r="E844">
            <v>39203</v>
          </cell>
          <cell r="F844">
            <v>0.35188835859298706</v>
          </cell>
        </row>
        <row r="845">
          <cell r="A845" t="str">
            <v>23-Feb-07</v>
          </cell>
          <cell r="B845" t="str">
            <v>INDEXP</v>
          </cell>
          <cell r="C845" t="str">
            <v>CNG</v>
          </cell>
          <cell r="D845" t="str">
            <v>NGATE</v>
          </cell>
          <cell r="E845">
            <v>39234</v>
          </cell>
          <cell r="F845">
            <v>0.33601993322372437</v>
          </cell>
        </row>
        <row r="846">
          <cell r="A846" t="str">
            <v>23-Feb-07</v>
          </cell>
          <cell r="B846" t="str">
            <v>INDEXP</v>
          </cell>
          <cell r="C846" t="str">
            <v>CNG</v>
          </cell>
          <cell r="D846" t="str">
            <v>NGATE</v>
          </cell>
          <cell r="E846">
            <v>39264</v>
          </cell>
          <cell r="F846">
            <v>0.33957794308662415</v>
          </cell>
        </row>
        <row r="847">
          <cell r="A847" t="str">
            <v>23-Feb-07</v>
          </cell>
          <cell r="B847" t="str">
            <v>INDEXP</v>
          </cell>
          <cell r="C847" t="str">
            <v>CNG</v>
          </cell>
          <cell r="D847" t="str">
            <v>NGATE</v>
          </cell>
          <cell r="E847">
            <v>39295</v>
          </cell>
          <cell r="F847">
            <v>0.34215760231018066</v>
          </cell>
        </row>
        <row r="848">
          <cell r="A848" t="str">
            <v>23-Feb-07</v>
          </cell>
          <cell r="B848" t="str">
            <v>INDEXP</v>
          </cell>
          <cell r="C848" t="str">
            <v>CNG</v>
          </cell>
          <cell r="D848" t="str">
            <v>NGATE</v>
          </cell>
          <cell r="E848">
            <v>39326</v>
          </cell>
          <cell r="F848">
            <v>0.34290829300880432</v>
          </cell>
        </row>
        <row r="849">
          <cell r="A849" t="str">
            <v>23-Feb-07</v>
          </cell>
          <cell r="B849" t="str">
            <v>INDEXP</v>
          </cell>
          <cell r="C849" t="str">
            <v>CNG</v>
          </cell>
          <cell r="D849" t="str">
            <v>NGATE</v>
          </cell>
          <cell r="E849">
            <v>39356</v>
          </cell>
          <cell r="F849">
            <v>0.36428213119506836</v>
          </cell>
        </row>
        <row r="850">
          <cell r="A850" t="str">
            <v>23-Feb-07</v>
          </cell>
          <cell r="B850" t="str">
            <v>INDEXP</v>
          </cell>
          <cell r="C850" t="str">
            <v>CNG</v>
          </cell>
          <cell r="D850" t="str">
            <v>NGATE</v>
          </cell>
          <cell r="E850">
            <v>39387</v>
          </cell>
          <cell r="F850">
            <v>0.51069927215576172</v>
          </cell>
        </row>
        <row r="851">
          <cell r="A851" t="str">
            <v>23-Feb-07</v>
          </cell>
          <cell r="B851" t="str">
            <v>INDEXP</v>
          </cell>
          <cell r="C851" t="str">
            <v>CNG</v>
          </cell>
          <cell r="D851" t="str">
            <v>NGATE</v>
          </cell>
          <cell r="E851">
            <v>39417</v>
          </cell>
          <cell r="F851">
            <v>0.52915269136428833</v>
          </cell>
        </row>
        <row r="852">
          <cell r="A852" t="str">
            <v>23-Feb-07</v>
          </cell>
          <cell r="B852" t="str">
            <v>INDEXP</v>
          </cell>
          <cell r="C852" t="str">
            <v>CNG</v>
          </cell>
          <cell r="D852" t="str">
            <v>NGATE</v>
          </cell>
          <cell r="E852">
            <v>39448</v>
          </cell>
          <cell r="F852">
            <v>0.56792187690734863</v>
          </cell>
        </row>
        <row r="853">
          <cell r="A853" t="str">
            <v>23-Feb-07</v>
          </cell>
          <cell r="B853" t="str">
            <v>INDEXP</v>
          </cell>
          <cell r="C853" t="str">
            <v>CNG</v>
          </cell>
          <cell r="D853" t="str">
            <v>NGATE</v>
          </cell>
          <cell r="E853">
            <v>39479</v>
          </cell>
          <cell r="F853">
            <v>0.56776463985443115</v>
          </cell>
        </row>
        <row r="854">
          <cell r="A854" t="str">
            <v>23-Feb-07</v>
          </cell>
          <cell r="B854" t="str">
            <v>INDEXP</v>
          </cell>
          <cell r="C854" t="str">
            <v>CNG</v>
          </cell>
          <cell r="D854" t="str">
            <v>NGATE</v>
          </cell>
          <cell r="E854">
            <v>39508</v>
          </cell>
          <cell r="F854">
            <v>0.56104516983032227</v>
          </cell>
        </row>
        <row r="855">
          <cell r="A855" t="str">
            <v>23-Feb-07</v>
          </cell>
          <cell r="B855" t="str">
            <v>INDEXP</v>
          </cell>
          <cell r="C855" t="str">
            <v>CNG</v>
          </cell>
          <cell r="D855" t="str">
            <v>NGATE</v>
          </cell>
          <cell r="E855">
            <v>39539</v>
          </cell>
          <cell r="F855">
            <v>0.37091803550720215</v>
          </cell>
        </row>
        <row r="856">
          <cell r="A856" t="str">
            <v>23-Feb-07</v>
          </cell>
          <cell r="B856" t="str">
            <v>INDEXP</v>
          </cell>
          <cell r="C856" t="str">
            <v>CNG</v>
          </cell>
          <cell r="D856" t="str">
            <v>NGATE</v>
          </cell>
          <cell r="E856">
            <v>39569</v>
          </cell>
          <cell r="F856">
            <v>0.3459739089012146</v>
          </cell>
        </row>
        <row r="857">
          <cell r="A857" t="str">
            <v>23-Feb-07</v>
          </cell>
          <cell r="B857" t="str">
            <v>INDEXP</v>
          </cell>
          <cell r="C857" t="str">
            <v>CNG</v>
          </cell>
          <cell r="D857" t="str">
            <v>NGATE</v>
          </cell>
          <cell r="E857">
            <v>39600</v>
          </cell>
          <cell r="F857">
            <v>0.32916176319122314</v>
          </cell>
        </row>
        <row r="858">
          <cell r="A858" t="str">
            <v>23-Feb-07</v>
          </cell>
          <cell r="B858" t="str">
            <v>INDEXP</v>
          </cell>
          <cell r="C858" t="str">
            <v>CNG</v>
          </cell>
          <cell r="D858" t="str">
            <v>NGATE</v>
          </cell>
          <cell r="E858">
            <v>39630</v>
          </cell>
          <cell r="F858">
            <v>0.33183890581130981</v>
          </cell>
        </row>
        <row r="859">
          <cell r="A859" t="str">
            <v>23-Feb-07</v>
          </cell>
          <cell r="B859" t="str">
            <v>INDEXP</v>
          </cell>
          <cell r="C859" t="str">
            <v>CNG</v>
          </cell>
          <cell r="D859" t="str">
            <v>NGATE</v>
          </cell>
          <cell r="E859">
            <v>39661</v>
          </cell>
          <cell r="F859">
            <v>0.33372646570205688</v>
          </cell>
        </row>
        <row r="860">
          <cell r="A860" t="str">
            <v>23-Feb-07</v>
          </cell>
          <cell r="B860" t="str">
            <v>INDEXP</v>
          </cell>
          <cell r="C860" t="str">
            <v>CNG</v>
          </cell>
          <cell r="D860" t="str">
            <v>NGATE</v>
          </cell>
          <cell r="E860">
            <v>39692</v>
          </cell>
          <cell r="F860">
            <v>0.33425694704055786</v>
          </cell>
        </row>
        <row r="861">
          <cell r="A861" t="str">
            <v>23-Feb-07</v>
          </cell>
          <cell r="B861" t="str">
            <v>INDEXP</v>
          </cell>
          <cell r="C861" t="str">
            <v>CNG</v>
          </cell>
          <cell r="D861" t="str">
            <v>NGATE</v>
          </cell>
          <cell r="E861">
            <v>39722</v>
          </cell>
          <cell r="F861">
            <v>0.35547351837158203</v>
          </cell>
        </row>
        <row r="862">
          <cell r="A862" t="str">
            <v>23-Feb-07</v>
          </cell>
          <cell r="B862" t="str">
            <v>INDEXP</v>
          </cell>
          <cell r="C862" t="str">
            <v>CNG</v>
          </cell>
          <cell r="D862" t="str">
            <v>NGATE</v>
          </cell>
          <cell r="E862">
            <v>39753</v>
          </cell>
          <cell r="F862">
            <v>0.49923542141914368</v>
          </cell>
        </row>
        <row r="863">
          <cell r="A863" t="str">
            <v>23-Feb-07</v>
          </cell>
          <cell r="B863" t="str">
            <v>INDEXP</v>
          </cell>
          <cell r="C863" t="str">
            <v>CNG</v>
          </cell>
          <cell r="D863" t="str">
            <v>NGATE</v>
          </cell>
          <cell r="E863">
            <v>39783</v>
          </cell>
          <cell r="F863">
            <v>0.51539856195449829</v>
          </cell>
        </row>
        <row r="864">
          <cell r="A864" t="str">
            <v>23-Feb-07</v>
          </cell>
          <cell r="B864" t="str">
            <v>INDEXP</v>
          </cell>
          <cell r="C864" t="str">
            <v>CNG</v>
          </cell>
          <cell r="D864" t="str">
            <v>NGATE</v>
          </cell>
          <cell r="E864">
            <v>39814</v>
          </cell>
          <cell r="F864">
            <v>0.55211031436920166</v>
          </cell>
        </row>
        <row r="865">
          <cell r="A865" t="str">
            <v>23-Feb-07</v>
          </cell>
          <cell r="B865" t="str">
            <v>INDEXP</v>
          </cell>
          <cell r="C865" t="str">
            <v>CNG</v>
          </cell>
          <cell r="D865" t="str">
            <v>NGATE</v>
          </cell>
          <cell r="E865">
            <v>39845</v>
          </cell>
          <cell r="F865">
            <v>0.55195307731628418</v>
          </cell>
        </row>
        <row r="866">
          <cell r="A866" t="str">
            <v>23-Feb-07</v>
          </cell>
          <cell r="B866" t="str">
            <v>INDEXP</v>
          </cell>
          <cell r="C866" t="str">
            <v>CNG</v>
          </cell>
          <cell r="D866" t="str">
            <v>NGATE</v>
          </cell>
          <cell r="E866">
            <v>39873</v>
          </cell>
          <cell r="F866">
            <v>0.54552924633026123</v>
          </cell>
        </row>
        <row r="867">
          <cell r="A867" t="str">
            <v>23-Feb-07</v>
          </cell>
          <cell r="B867" t="str">
            <v>INDEXP</v>
          </cell>
          <cell r="C867" t="str">
            <v>CNG</v>
          </cell>
          <cell r="D867" t="str">
            <v>NGATE</v>
          </cell>
          <cell r="E867">
            <v>39904</v>
          </cell>
          <cell r="F867">
            <v>0.35707587003707886</v>
          </cell>
        </row>
        <row r="868">
          <cell r="A868" t="str">
            <v>23-Feb-07</v>
          </cell>
          <cell r="B868" t="str">
            <v>INDEXP</v>
          </cell>
          <cell r="C868" t="str">
            <v>CNG</v>
          </cell>
          <cell r="D868" t="str">
            <v>NGATE</v>
          </cell>
          <cell r="E868">
            <v>39934</v>
          </cell>
          <cell r="F868">
            <v>0.33197444677352905</v>
          </cell>
        </row>
        <row r="869">
          <cell r="A869" t="str">
            <v>23-Feb-07</v>
          </cell>
          <cell r="B869" t="str">
            <v>INDEXP</v>
          </cell>
          <cell r="C869" t="str">
            <v>CNG</v>
          </cell>
          <cell r="D869" t="str">
            <v>NGATE</v>
          </cell>
          <cell r="E869">
            <v>39965</v>
          </cell>
          <cell r="F869">
            <v>0.31547683477401733</v>
          </cell>
        </row>
        <row r="870">
          <cell r="A870" t="str">
            <v>23-Feb-07</v>
          </cell>
          <cell r="B870" t="str">
            <v>INDEXP</v>
          </cell>
          <cell r="C870" t="str">
            <v>CNG</v>
          </cell>
          <cell r="D870" t="str">
            <v>NGATE</v>
          </cell>
          <cell r="E870">
            <v>39995</v>
          </cell>
          <cell r="F870">
            <v>0.31831127405166626</v>
          </cell>
        </row>
        <row r="871">
          <cell r="A871" t="str">
            <v>23-Feb-07</v>
          </cell>
          <cell r="B871" t="str">
            <v>INDEXP</v>
          </cell>
          <cell r="C871" t="str">
            <v>CNG</v>
          </cell>
          <cell r="D871" t="str">
            <v>NGATE</v>
          </cell>
          <cell r="E871">
            <v>40026</v>
          </cell>
          <cell r="F871">
            <v>0.31988427042961121</v>
          </cell>
        </row>
        <row r="872">
          <cell r="A872" t="str">
            <v>23-Feb-07</v>
          </cell>
          <cell r="B872" t="str">
            <v>INDEXP</v>
          </cell>
          <cell r="C872" t="str">
            <v>CNG</v>
          </cell>
          <cell r="D872" t="str">
            <v>NGATE</v>
          </cell>
          <cell r="E872">
            <v>40057</v>
          </cell>
          <cell r="F872">
            <v>0.32057201862335205</v>
          </cell>
        </row>
        <row r="873">
          <cell r="A873" t="str">
            <v>23-Feb-07</v>
          </cell>
          <cell r="B873" t="str">
            <v>INDEXP</v>
          </cell>
          <cell r="C873" t="str">
            <v>CNG</v>
          </cell>
          <cell r="D873" t="str">
            <v>NGATE</v>
          </cell>
          <cell r="E873">
            <v>40087</v>
          </cell>
          <cell r="F873">
            <v>0.34226047992706299</v>
          </cell>
        </row>
        <row r="874">
          <cell r="A874" t="str">
            <v>23-Feb-07</v>
          </cell>
          <cell r="B874" t="str">
            <v>INDEXP</v>
          </cell>
          <cell r="C874" t="str">
            <v>CNG</v>
          </cell>
          <cell r="D874" t="str">
            <v>NGATE</v>
          </cell>
          <cell r="E874">
            <v>40118</v>
          </cell>
          <cell r="F874">
            <v>0.48410972952842712</v>
          </cell>
        </row>
        <row r="875">
          <cell r="A875" t="str">
            <v>23-Feb-07</v>
          </cell>
          <cell r="B875" t="str">
            <v>INDEXP</v>
          </cell>
          <cell r="C875" t="str">
            <v>CNG</v>
          </cell>
          <cell r="D875" t="str">
            <v>NGATE</v>
          </cell>
          <cell r="E875">
            <v>40148</v>
          </cell>
          <cell r="F875">
            <v>0.4989483654499054</v>
          </cell>
        </row>
        <row r="876">
          <cell r="A876" t="str">
            <v>23-Feb-07</v>
          </cell>
          <cell r="B876" t="str">
            <v>INDEXP</v>
          </cell>
          <cell r="C876" t="str">
            <v>CNG</v>
          </cell>
          <cell r="D876" t="str">
            <v>NGATE</v>
          </cell>
          <cell r="E876">
            <v>40179</v>
          </cell>
          <cell r="F876">
            <v>0.53490358591079712</v>
          </cell>
        </row>
        <row r="877">
          <cell r="A877" t="str">
            <v>23-Feb-07</v>
          </cell>
          <cell r="B877" t="str">
            <v>INDEXP</v>
          </cell>
          <cell r="C877" t="str">
            <v>CNG</v>
          </cell>
          <cell r="D877" t="str">
            <v>NGATE</v>
          </cell>
          <cell r="E877">
            <v>40210</v>
          </cell>
          <cell r="F877">
            <v>0.53521817922592163</v>
          </cell>
        </row>
        <row r="878">
          <cell r="A878" t="str">
            <v>23-Feb-07</v>
          </cell>
          <cell r="B878" t="str">
            <v>INDEXP</v>
          </cell>
          <cell r="C878" t="str">
            <v>CNG</v>
          </cell>
          <cell r="D878" t="str">
            <v>NGATE</v>
          </cell>
          <cell r="E878">
            <v>40238</v>
          </cell>
          <cell r="F878">
            <v>0.52893757820129395</v>
          </cell>
        </row>
        <row r="879">
          <cell r="A879" t="str">
            <v>23-Feb-07</v>
          </cell>
          <cell r="B879" t="str">
            <v>INDEXP</v>
          </cell>
          <cell r="C879" t="str">
            <v>CNG</v>
          </cell>
          <cell r="D879" t="str">
            <v>NGATE</v>
          </cell>
          <cell r="E879">
            <v>40269</v>
          </cell>
          <cell r="F879">
            <v>0.34858179092407227</v>
          </cell>
        </row>
        <row r="880">
          <cell r="A880" t="str">
            <v>23-Feb-07</v>
          </cell>
          <cell r="B880" t="str">
            <v>INDEXP</v>
          </cell>
          <cell r="C880" t="str">
            <v>CNG</v>
          </cell>
          <cell r="D880" t="str">
            <v>NGATE</v>
          </cell>
          <cell r="E880">
            <v>40299</v>
          </cell>
          <cell r="F880">
            <v>0.32363766431808472</v>
          </cell>
        </row>
        <row r="881">
          <cell r="A881" t="str">
            <v>23-Feb-07</v>
          </cell>
          <cell r="B881" t="str">
            <v>INDEXP</v>
          </cell>
          <cell r="C881" t="str">
            <v>CNG</v>
          </cell>
          <cell r="D881" t="str">
            <v>NGATE</v>
          </cell>
          <cell r="E881">
            <v>40330</v>
          </cell>
          <cell r="F881">
            <v>0.307140052318573</v>
          </cell>
        </row>
        <row r="882">
          <cell r="A882" t="str">
            <v>23-Feb-07</v>
          </cell>
          <cell r="B882" t="str">
            <v>INDEXP</v>
          </cell>
          <cell r="C882" t="str">
            <v>CNG</v>
          </cell>
          <cell r="D882" t="str">
            <v>NGATE</v>
          </cell>
          <cell r="E882">
            <v>40360</v>
          </cell>
          <cell r="F882">
            <v>0.31013181805610657</v>
          </cell>
        </row>
        <row r="883">
          <cell r="A883" t="str">
            <v>23-Feb-07</v>
          </cell>
          <cell r="B883" t="str">
            <v>INDEXP</v>
          </cell>
          <cell r="C883" t="str">
            <v>CNG</v>
          </cell>
          <cell r="D883" t="str">
            <v>NGATE</v>
          </cell>
          <cell r="E883">
            <v>40391</v>
          </cell>
          <cell r="F883">
            <v>0.31170478463172913</v>
          </cell>
        </row>
        <row r="884">
          <cell r="A884" t="str">
            <v>23-Feb-07</v>
          </cell>
          <cell r="B884" t="str">
            <v>INDEXP</v>
          </cell>
          <cell r="C884" t="str">
            <v>CNG</v>
          </cell>
          <cell r="D884" t="str">
            <v>NGATE</v>
          </cell>
          <cell r="E884">
            <v>40422</v>
          </cell>
          <cell r="F884">
            <v>0.31239259243011475</v>
          </cell>
        </row>
        <row r="885">
          <cell r="A885" t="str">
            <v>23-Feb-07</v>
          </cell>
          <cell r="B885" t="str">
            <v>INDEXP</v>
          </cell>
          <cell r="C885" t="str">
            <v>CNG</v>
          </cell>
          <cell r="D885" t="str">
            <v>NGATE</v>
          </cell>
          <cell r="E885">
            <v>40452</v>
          </cell>
          <cell r="F885">
            <v>0.3340810239315033</v>
          </cell>
        </row>
        <row r="886">
          <cell r="A886" t="str">
            <v>23-Feb-07</v>
          </cell>
          <cell r="B886" t="str">
            <v>INDEXP</v>
          </cell>
          <cell r="C886" t="str">
            <v>CNG</v>
          </cell>
          <cell r="D886" t="str">
            <v>NGATE</v>
          </cell>
          <cell r="E886">
            <v>40483</v>
          </cell>
          <cell r="F886">
            <v>0.47586101293563843</v>
          </cell>
        </row>
        <row r="887">
          <cell r="A887" t="str">
            <v>23-Feb-07</v>
          </cell>
          <cell r="B887" t="str">
            <v>INDEXP</v>
          </cell>
          <cell r="C887" t="str">
            <v>CNG</v>
          </cell>
          <cell r="D887" t="str">
            <v>NGATE</v>
          </cell>
          <cell r="E887">
            <v>40513</v>
          </cell>
          <cell r="F887">
            <v>0.49112755060195923</v>
          </cell>
        </row>
        <row r="888">
          <cell r="A888" t="str">
            <v>23-Feb-07</v>
          </cell>
          <cell r="B888" t="str">
            <v>INDEXP</v>
          </cell>
          <cell r="C888" t="str">
            <v>CNG</v>
          </cell>
          <cell r="D888" t="str">
            <v>NGATE</v>
          </cell>
          <cell r="E888">
            <v>40544</v>
          </cell>
          <cell r="F888">
            <v>0.52699780464172363</v>
          </cell>
        </row>
        <row r="889">
          <cell r="A889" t="str">
            <v>23-Feb-07</v>
          </cell>
          <cell r="B889" t="str">
            <v>INDEXP</v>
          </cell>
          <cell r="C889" t="str">
            <v>CNG</v>
          </cell>
          <cell r="D889" t="str">
            <v>NGATE</v>
          </cell>
          <cell r="E889">
            <v>40575</v>
          </cell>
          <cell r="F889">
            <v>0.52715516090393066</v>
          </cell>
        </row>
        <row r="890">
          <cell r="A890" t="str">
            <v>23-Feb-07</v>
          </cell>
          <cell r="B890" t="str">
            <v>INDEXP</v>
          </cell>
          <cell r="C890" t="str">
            <v>CNG</v>
          </cell>
          <cell r="D890" t="str">
            <v>NGATE</v>
          </cell>
          <cell r="E890">
            <v>40603</v>
          </cell>
          <cell r="F890">
            <v>0.52086502313613892</v>
          </cell>
        </row>
        <row r="891">
          <cell r="A891" t="str">
            <v>23-Feb-07</v>
          </cell>
          <cell r="B891" t="str">
            <v>INDEXP</v>
          </cell>
          <cell r="C891" t="str">
            <v>CNG</v>
          </cell>
          <cell r="D891" t="str">
            <v>NGATE</v>
          </cell>
          <cell r="E891">
            <v>40634</v>
          </cell>
          <cell r="F891">
            <v>0.3417314887046814</v>
          </cell>
        </row>
        <row r="892">
          <cell r="A892" t="str">
            <v>23-Feb-07</v>
          </cell>
          <cell r="B892" t="str">
            <v>INDEXP</v>
          </cell>
          <cell r="C892" t="str">
            <v>CNG</v>
          </cell>
          <cell r="D892" t="str">
            <v>NGATE</v>
          </cell>
          <cell r="E892">
            <v>40664</v>
          </cell>
          <cell r="F892">
            <v>0.31710827350616455</v>
          </cell>
        </row>
        <row r="893">
          <cell r="A893" t="str">
            <v>23-Feb-07</v>
          </cell>
          <cell r="B893" t="str">
            <v>INDEXP</v>
          </cell>
          <cell r="C893" t="str">
            <v>CNG</v>
          </cell>
          <cell r="D893" t="str">
            <v>NGATE</v>
          </cell>
          <cell r="E893">
            <v>40695</v>
          </cell>
          <cell r="F893">
            <v>0.30093073844909668</v>
          </cell>
        </row>
        <row r="894">
          <cell r="A894" t="str">
            <v>23-Feb-07</v>
          </cell>
          <cell r="B894" t="str">
            <v>INDEXP</v>
          </cell>
          <cell r="C894" t="str">
            <v>CNG</v>
          </cell>
          <cell r="D894" t="str">
            <v>NGATE</v>
          </cell>
          <cell r="E894">
            <v>40725</v>
          </cell>
          <cell r="F894">
            <v>0.30407589673995972</v>
          </cell>
        </row>
        <row r="895">
          <cell r="A895" t="str">
            <v>23-Feb-07</v>
          </cell>
          <cell r="B895" t="str">
            <v>INDEXP</v>
          </cell>
          <cell r="C895" t="str">
            <v>CNG</v>
          </cell>
          <cell r="D895" t="str">
            <v>NGATE</v>
          </cell>
          <cell r="E895">
            <v>40756</v>
          </cell>
          <cell r="F895">
            <v>0.30596345663070679</v>
          </cell>
        </row>
        <row r="896">
          <cell r="A896" t="str">
            <v>23-Feb-07</v>
          </cell>
          <cell r="B896" t="str">
            <v>INDEXP</v>
          </cell>
          <cell r="C896" t="str">
            <v>CNG</v>
          </cell>
          <cell r="D896" t="str">
            <v>NGATE</v>
          </cell>
          <cell r="E896">
            <v>40787</v>
          </cell>
          <cell r="F896">
            <v>0.30665671825408936</v>
          </cell>
        </row>
        <row r="897">
          <cell r="A897" t="str">
            <v>23-Feb-07</v>
          </cell>
          <cell r="B897" t="str">
            <v>INDEXP</v>
          </cell>
          <cell r="C897" t="str">
            <v>CNG</v>
          </cell>
          <cell r="D897" t="str">
            <v>NGATE</v>
          </cell>
          <cell r="E897">
            <v>40817</v>
          </cell>
          <cell r="F897">
            <v>0.32818236947059631</v>
          </cell>
        </row>
        <row r="898">
          <cell r="A898" t="str">
            <v>23-Feb-07</v>
          </cell>
          <cell r="B898" t="str">
            <v>INDEXP</v>
          </cell>
          <cell r="C898" t="str">
            <v>CNG</v>
          </cell>
          <cell r="D898" t="str">
            <v>NGATE</v>
          </cell>
          <cell r="E898">
            <v>40848</v>
          </cell>
          <cell r="F898">
            <v>0.46956911683082581</v>
          </cell>
        </row>
        <row r="899">
          <cell r="A899" t="str">
            <v>23-Feb-07</v>
          </cell>
          <cell r="B899" t="str">
            <v>INDEXP</v>
          </cell>
          <cell r="C899" t="str">
            <v>CNG</v>
          </cell>
          <cell r="D899" t="str">
            <v>NGATE</v>
          </cell>
          <cell r="E899">
            <v>40878</v>
          </cell>
          <cell r="F899">
            <v>0.48373454809188843</v>
          </cell>
        </row>
        <row r="900">
          <cell r="A900" t="str">
            <v>23-Feb-07</v>
          </cell>
          <cell r="B900" t="str">
            <v>INDEXP</v>
          </cell>
          <cell r="C900" t="str">
            <v>CNG</v>
          </cell>
          <cell r="D900" t="str">
            <v>NGATE</v>
          </cell>
          <cell r="E900">
            <v>40909</v>
          </cell>
          <cell r="F900">
            <v>0.52699780464172363</v>
          </cell>
        </row>
        <row r="901">
          <cell r="A901" t="str">
            <v>23-Feb-07</v>
          </cell>
          <cell r="B901" t="str">
            <v>INDEXP</v>
          </cell>
          <cell r="C901" t="str">
            <v>CNG</v>
          </cell>
          <cell r="D901" t="str">
            <v>NGATE</v>
          </cell>
          <cell r="E901">
            <v>40940</v>
          </cell>
          <cell r="F901">
            <v>0.52715516090393066</v>
          </cell>
        </row>
        <row r="902">
          <cell r="A902" t="str">
            <v>23-Feb-07</v>
          </cell>
          <cell r="B902" t="str">
            <v>INDEXP</v>
          </cell>
          <cell r="C902" t="str">
            <v>CNG</v>
          </cell>
          <cell r="D902" t="str">
            <v>NGATE</v>
          </cell>
          <cell r="E902">
            <v>40969</v>
          </cell>
          <cell r="F902">
            <v>0.52086502313613892</v>
          </cell>
        </row>
        <row r="903">
          <cell r="A903" t="str">
            <v>23-Feb-07</v>
          </cell>
          <cell r="B903" t="str">
            <v>INDEXP</v>
          </cell>
          <cell r="C903" t="str">
            <v>CNG</v>
          </cell>
          <cell r="D903" t="str">
            <v>NGATE</v>
          </cell>
          <cell r="E903">
            <v>41000</v>
          </cell>
          <cell r="F903">
            <v>0.34164497256278992</v>
          </cell>
        </row>
        <row r="904">
          <cell r="A904" t="str">
            <v>23-Feb-07</v>
          </cell>
          <cell r="B904" t="str">
            <v>INDEXP</v>
          </cell>
          <cell r="C904" t="str">
            <v>CNG</v>
          </cell>
          <cell r="D904" t="str">
            <v>NGATE</v>
          </cell>
          <cell r="E904">
            <v>41030</v>
          </cell>
          <cell r="F904">
            <v>0.31702804565429688</v>
          </cell>
        </row>
        <row r="905">
          <cell r="A905" t="str">
            <v>23-Feb-07</v>
          </cell>
          <cell r="B905" t="str">
            <v>INDEXP</v>
          </cell>
          <cell r="C905" t="str">
            <v>CNG</v>
          </cell>
          <cell r="D905" t="str">
            <v>NGATE</v>
          </cell>
          <cell r="E905">
            <v>41061</v>
          </cell>
          <cell r="F905">
            <v>0.30085605382919312</v>
          </cell>
        </row>
        <row r="906">
          <cell r="A906" t="str">
            <v>23-Feb-07</v>
          </cell>
          <cell r="B906" t="str">
            <v>INDEXP</v>
          </cell>
          <cell r="C906" t="str">
            <v>CNG</v>
          </cell>
          <cell r="D906" t="str">
            <v>NGATE</v>
          </cell>
          <cell r="E906">
            <v>41091</v>
          </cell>
          <cell r="F906">
            <v>0.3039972186088562</v>
          </cell>
        </row>
        <row r="907">
          <cell r="A907" t="str">
            <v>23-Feb-07</v>
          </cell>
          <cell r="B907" t="str">
            <v>INDEXP</v>
          </cell>
          <cell r="C907" t="str">
            <v>CNG</v>
          </cell>
          <cell r="D907" t="str">
            <v>NGATE</v>
          </cell>
          <cell r="E907">
            <v>41122</v>
          </cell>
          <cell r="F907">
            <v>0.30588477849960327</v>
          </cell>
        </row>
        <row r="908">
          <cell r="A908" t="str">
            <v>23-Feb-07</v>
          </cell>
          <cell r="B908" t="str">
            <v>INDEXP</v>
          </cell>
          <cell r="C908" t="str">
            <v>CNG</v>
          </cell>
          <cell r="D908" t="str">
            <v>NGATE</v>
          </cell>
          <cell r="E908">
            <v>41153</v>
          </cell>
          <cell r="F908">
            <v>0.30658358335494995</v>
          </cell>
        </row>
        <row r="909">
          <cell r="A909" t="str">
            <v>23-Feb-07</v>
          </cell>
          <cell r="B909" t="str">
            <v>INDEXP</v>
          </cell>
          <cell r="C909" t="str">
            <v>CNG</v>
          </cell>
          <cell r="D909" t="str">
            <v>NGATE</v>
          </cell>
          <cell r="E909">
            <v>41183</v>
          </cell>
          <cell r="F909">
            <v>0.32810372114181519</v>
          </cell>
        </row>
        <row r="910">
          <cell r="A910" t="str">
            <v>23-Feb-07</v>
          </cell>
          <cell r="B910" t="str">
            <v>INDEXP</v>
          </cell>
          <cell r="C910" t="str">
            <v>CNG</v>
          </cell>
          <cell r="D910" t="str">
            <v>NGATE</v>
          </cell>
          <cell r="E910">
            <v>41214</v>
          </cell>
          <cell r="F910">
            <v>0.4695124626159668</v>
          </cell>
        </row>
        <row r="911">
          <cell r="A911" t="str">
            <v>23-Feb-07</v>
          </cell>
          <cell r="B911" t="str">
            <v>INDEXP</v>
          </cell>
          <cell r="C911" t="str">
            <v>CNG</v>
          </cell>
          <cell r="D911" t="str">
            <v>NGATE</v>
          </cell>
          <cell r="E911">
            <v>41244</v>
          </cell>
          <cell r="F911">
            <v>0.48366692662239075</v>
          </cell>
        </row>
        <row r="912">
          <cell r="A912" t="str">
            <v>23-Feb-07</v>
          </cell>
          <cell r="B912" t="str">
            <v>INDEXP</v>
          </cell>
          <cell r="C912" t="str">
            <v>CNG</v>
          </cell>
          <cell r="D912" t="str">
            <v>NGATE</v>
          </cell>
          <cell r="E912">
            <v>41275</v>
          </cell>
          <cell r="F912">
            <v>0.52690893411636353</v>
          </cell>
        </row>
        <row r="913">
          <cell r="A913" t="str">
            <v>23-Feb-07</v>
          </cell>
          <cell r="B913" t="str">
            <v>INDEXP</v>
          </cell>
          <cell r="C913" t="str">
            <v>CNG</v>
          </cell>
          <cell r="D913" t="str">
            <v>NGATE</v>
          </cell>
          <cell r="E913">
            <v>41306</v>
          </cell>
          <cell r="F913">
            <v>0.52706623077392578</v>
          </cell>
        </row>
        <row r="914">
          <cell r="A914" t="str">
            <v>23-Feb-07</v>
          </cell>
          <cell r="B914" t="str">
            <v>INDEXP</v>
          </cell>
          <cell r="C914" t="str">
            <v>CNG</v>
          </cell>
          <cell r="D914" t="str">
            <v>NGATE</v>
          </cell>
          <cell r="E914">
            <v>41334</v>
          </cell>
          <cell r="F914">
            <v>0.52077376842498779</v>
          </cell>
        </row>
        <row r="915">
          <cell r="A915" t="str">
            <v>23-Feb-07</v>
          </cell>
          <cell r="B915" t="str">
            <v>INDEXP</v>
          </cell>
          <cell r="C915" t="str">
            <v>CNG</v>
          </cell>
          <cell r="D915" t="str">
            <v>NGATE</v>
          </cell>
          <cell r="E915">
            <v>41365</v>
          </cell>
          <cell r="F915">
            <v>0.34155845642089844</v>
          </cell>
        </row>
        <row r="916">
          <cell r="A916" t="str">
            <v>23-Feb-07</v>
          </cell>
          <cell r="B916" t="str">
            <v>INDEXP</v>
          </cell>
          <cell r="C916" t="str">
            <v>CNG</v>
          </cell>
          <cell r="D916" t="str">
            <v>NGATE</v>
          </cell>
          <cell r="E916">
            <v>41395</v>
          </cell>
          <cell r="F916">
            <v>0.3169478178024292</v>
          </cell>
        </row>
        <row r="917">
          <cell r="A917" t="str">
            <v>23-Feb-07</v>
          </cell>
          <cell r="B917" t="str">
            <v>INDEXP</v>
          </cell>
          <cell r="C917" t="str">
            <v>CNG</v>
          </cell>
          <cell r="D917" t="str">
            <v>NGATE</v>
          </cell>
          <cell r="E917">
            <v>41426</v>
          </cell>
          <cell r="F917">
            <v>0.30078130960464478</v>
          </cell>
        </row>
        <row r="918">
          <cell r="A918" t="str">
            <v>23-Feb-07</v>
          </cell>
          <cell r="B918" t="str">
            <v>INDEXP</v>
          </cell>
          <cell r="C918" t="str">
            <v>CNG</v>
          </cell>
          <cell r="D918" t="str">
            <v>NGATE</v>
          </cell>
          <cell r="E918">
            <v>41456</v>
          </cell>
          <cell r="F918">
            <v>0.30391857028007507</v>
          </cell>
        </row>
        <row r="919">
          <cell r="A919" t="str">
            <v>23-Feb-07</v>
          </cell>
          <cell r="B919" t="str">
            <v>INDEXP</v>
          </cell>
          <cell r="C919" t="str">
            <v>CNG</v>
          </cell>
          <cell r="D919" t="str">
            <v>NGATE</v>
          </cell>
          <cell r="E919">
            <v>41487</v>
          </cell>
          <cell r="F919">
            <v>0.30580615997314453</v>
          </cell>
        </row>
        <row r="920">
          <cell r="A920" t="str">
            <v>23-Feb-07</v>
          </cell>
          <cell r="B920" t="str">
            <v>INDEXP</v>
          </cell>
          <cell r="C920" t="str">
            <v>CNG</v>
          </cell>
          <cell r="D920" t="str">
            <v>NGATE</v>
          </cell>
          <cell r="E920">
            <v>41518</v>
          </cell>
          <cell r="F920">
            <v>0.30651044845581055</v>
          </cell>
        </row>
        <row r="921">
          <cell r="A921" t="str">
            <v>23-Feb-07</v>
          </cell>
          <cell r="B921" t="str">
            <v>INDEXP</v>
          </cell>
          <cell r="C921" t="str">
            <v>CNG</v>
          </cell>
          <cell r="D921" t="str">
            <v>NGATE</v>
          </cell>
          <cell r="E921">
            <v>41548</v>
          </cell>
          <cell r="F921">
            <v>0.32802507281303406</v>
          </cell>
        </row>
        <row r="922">
          <cell r="A922" t="str">
            <v>23-Feb-07</v>
          </cell>
          <cell r="B922" t="str">
            <v>INDEXP</v>
          </cell>
          <cell r="C922" t="str">
            <v>CNG</v>
          </cell>
          <cell r="D922" t="str">
            <v>NGATE</v>
          </cell>
          <cell r="E922">
            <v>41579</v>
          </cell>
          <cell r="F922">
            <v>0.46945586800575256</v>
          </cell>
        </row>
        <row r="923">
          <cell r="A923" t="str">
            <v>23-Feb-07</v>
          </cell>
          <cell r="B923" t="str">
            <v>INDEXP</v>
          </cell>
          <cell r="C923" t="str">
            <v>CNG</v>
          </cell>
          <cell r="D923" t="str">
            <v>NGATE</v>
          </cell>
          <cell r="E923">
            <v>41609</v>
          </cell>
          <cell r="F923">
            <v>0.48359930515289307</v>
          </cell>
        </row>
        <row r="924">
          <cell r="A924" t="str">
            <v>23-Feb-07</v>
          </cell>
          <cell r="B924" t="str">
            <v>INDEXP</v>
          </cell>
          <cell r="C924" t="str">
            <v>CNG</v>
          </cell>
          <cell r="D924" t="str">
            <v>NGATE</v>
          </cell>
          <cell r="E924">
            <v>41640</v>
          </cell>
          <cell r="F924">
            <v>0.52682006359100342</v>
          </cell>
        </row>
        <row r="925">
          <cell r="A925" t="str">
            <v>23-Feb-07</v>
          </cell>
          <cell r="B925" t="str">
            <v>INDEXP</v>
          </cell>
          <cell r="C925" t="str">
            <v>CNG</v>
          </cell>
          <cell r="D925" t="str">
            <v>NGATE</v>
          </cell>
          <cell r="E925">
            <v>41671</v>
          </cell>
          <cell r="F925">
            <v>0.52697736024856567</v>
          </cell>
        </row>
        <row r="926">
          <cell r="A926" t="str">
            <v>23-Feb-07</v>
          </cell>
          <cell r="B926" t="str">
            <v>INDEXP</v>
          </cell>
          <cell r="C926" t="str">
            <v>CNG</v>
          </cell>
          <cell r="D926" t="str">
            <v>SGATE</v>
          </cell>
          <cell r="E926">
            <v>39142</v>
          </cell>
          <cell r="F926">
            <v>0.39752316474914551</v>
          </cell>
        </row>
        <row r="927">
          <cell r="A927" t="str">
            <v>23-Feb-07</v>
          </cell>
          <cell r="B927" t="str">
            <v>INDEXP</v>
          </cell>
          <cell r="C927" t="str">
            <v>CNG</v>
          </cell>
          <cell r="D927" t="str">
            <v>SGATE</v>
          </cell>
          <cell r="E927">
            <v>39173</v>
          </cell>
          <cell r="F927">
            <v>0.32608324289321899</v>
          </cell>
        </row>
        <row r="928">
          <cell r="A928" t="str">
            <v>23-Feb-07</v>
          </cell>
          <cell r="B928" t="str">
            <v>INDEXP</v>
          </cell>
          <cell r="C928" t="str">
            <v>CNG</v>
          </cell>
          <cell r="D928" t="str">
            <v>SGATE</v>
          </cell>
          <cell r="E928">
            <v>39203</v>
          </cell>
          <cell r="F928">
            <v>0.32758831977844238</v>
          </cell>
        </row>
        <row r="929">
          <cell r="A929" t="str">
            <v>23-Feb-07</v>
          </cell>
          <cell r="B929" t="str">
            <v>INDEXP</v>
          </cell>
          <cell r="C929" t="str">
            <v>CNG</v>
          </cell>
          <cell r="D929" t="str">
            <v>SGATE</v>
          </cell>
          <cell r="E929">
            <v>39234</v>
          </cell>
          <cell r="F929">
            <v>0.32921993732452393</v>
          </cell>
        </row>
        <row r="930">
          <cell r="A930" t="str">
            <v>23-Feb-07</v>
          </cell>
          <cell r="B930" t="str">
            <v>INDEXP</v>
          </cell>
          <cell r="C930" t="str">
            <v>CNG</v>
          </cell>
          <cell r="D930" t="str">
            <v>SGATE</v>
          </cell>
          <cell r="E930">
            <v>39264</v>
          </cell>
          <cell r="F930">
            <v>0.33277794718742371</v>
          </cell>
        </row>
        <row r="931">
          <cell r="A931" t="str">
            <v>23-Feb-07</v>
          </cell>
          <cell r="B931" t="str">
            <v>INDEXP</v>
          </cell>
          <cell r="C931" t="str">
            <v>CNG</v>
          </cell>
          <cell r="D931" t="str">
            <v>SGATE</v>
          </cell>
          <cell r="E931">
            <v>39295</v>
          </cell>
          <cell r="F931">
            <v>0.33535760641098022</v>
          </cell>
        </row>
        <row r="932">
          <cell r="A932" t="str">
            <v>23-Feb-07</v>
          </cell>
          <cell r="B932" t="str">
            <v>INDEXP</v>
          </cell>
          <cell r="C932" t="str">
            <v>CNG</v>
          </cell>
          <cell r="D932" t="str">
            <v>SGATE</v>
          </cell>
          <cell r="E932">
            <v>39326</v>
          </cell>
          <cell r="F932">
            <v>0.33610826730728149</v>
          </cell>
        </row>
        <row r="933">
          <cell r="A933" t="str">
            <v>23-Feb-07</v>
          </cell>
          <cell r="B933" t="str">
            <v>INDEXP</v>
          </cell>
          <cell r="C933" t="str">
            <v>CNG</v>
          </cell>
          <cell r="D933" t="str">
            <v>SGATE</v>
          </cell>
          <cell r="E933">
            <v>39356</v>
          </cell>
          <cell r="F933">
            <v>0.33998215198516846</v>
          </cell>
        </row>
        <row r="934">
          <cell r="A934" t="str">
            <v>23-Feb-07</v>
          </cell>
          <cell r="B934" t="str">
            <v>INDEXP</v>
          </cell>
          <cell r="C934" t="str">
            <v>CNG</v>
          </cell>
          <cell r="D934" t="str">
            <v>SGATE</v>
          </cell>
          <cell r="E934">
            <v>39387</v>
          </cell>
          <cell r="F934">
            <v>0.43639928102493286</v>
          </cell>
        </row>
        <row r="935">
          <cell r="A935" t="str">
            <v>23-Feb-07</v>
          </cell>
          <cell r="B935" t="str">
            <v>INDEXP</v>
          </cell>
          <cell r="C935" t="str">
            <v>CNG</v>
          </cell>
          <cell r="D935" t="str">
            <v>SGATE</v>
          </cell>
          <cell r="E935">
            <v>39417</v>
          </cell>
          <cell r="F935">
            <v>0.4548526406288147</v>
          </cell>
        </row>
        <row r="936">
          <cell r="A936" t="str">
            <v>23-Feb-07</v>
          </cell>
          <cell r="B936" t="str">
            <v>INDEXP</v>
          </cell>
          <cell r="C936" t="str">
            <v>CNG</v>
          </cell>
          <cell r="D936" t="str">
            <v>SGATE</v>
          </cell>
          <cell r="E936">
            <v>39448</v>
          </cell>
          <cell r="F936">
            <v>0.46862190961837769</v>
          </cell>
        </row>
        <row r="937">
          <cell r="A937" t="str">
            <v>23-Feb-07</v>
          </cell>
          <cell r="B937" t="str">
            <v>INDEXP</v>
          </cell>
          <cell r="C937" t="str">
            <v>CNG</v>
          </cell>
          <cell r="D937" t="str">
            <v>SGATE</v>
          </cell>
          <cell r="E937">
            <v>39479</v>
          </cell>
          <cell r="F937">
            <v>0.46846461296081543</v>
          </cell>
        </row>
        <row r="938">
          <cell r="A938" t="str">
            <v>23-Feb-07</v>
          </cell>
          <cell r="B938" t="str">
            <v>INDEXP</v>
          </cell>
          <cell r="C938" t="str">
            <v>CNG</v>
          </cell>
          <cell r="D938" t="str">
            <v>SGATE</v>
          </cell>
          <cell r="E938">
            <v>39508</v>
          </cell>
          <cell r="F938">
            <v>0.46174514293670654</v>
          </cell>
        </row>
        <row r="939">
          <cell r="A939" t="str">
            <v>23-Feb-07</v>
          </cell>
          <cell r="B939" t="str">
            <v>INDEXP</v>
          </cell>
          <cell r="C939" t="str">
            <v>CNG</v>
          </cell>
          <cell r="D939" t="str">
            <v>SGATE</v>
          </cell>
          <cell r="E939">
            <v>39539</v>
          </cell>
          <cell r="F939">
            <v>0.32661804556846619</v>
          </cell>
        </row>
        <row r="940">
          <cell r="A940" t="str">
            <v>23-Feb-07</v>
          </cell>
          <cell r="B940" t="str">
            <v>INDEXP</v>
          </cell>
          <cell r="C940" t="str">
            <v>CNG</v>
          </cell>
          <cell r="D940" t="str">
            <v>SGATE</v>
          </cell>
          <cell r="E940">
            <v>39569</v>
          </cell>
          <cell r="F940">
            <v>0.3216739296913147</v>
          </cell>
        </row>
        <row r="941">
          <cell r="A941" t="str">
            <v>23-Feb-07</v>
          </cell>
          <cell r="B941" t="str">
            <v>INDEXP</v>
          </cell>
          <cell r="C941" t="str">
            <v>CNG</v>
          </cell>
          <cell r="D941" t="str">
            <v>SGATE</v>
          </cell>
          <cell r="E941">
            <v>39600</v>
          </cell>
          <cell r="F941">
            <v>0.32236176729202271</v>
          </cell>
        </row>
        <row r="942">
          <cell r="A942" t="str">
            <v>23-Feb-07</v>
          </cell>
          <cell r="B942" t="str">
            <v>INDEXP</v>
          </cell>
          <cell r="C942" t="str">
            <v>CNG</v>
          </cell>
          <cell r="D942" t="str">
            <v>SGATE</v>
          </cell>
          <cell r="E942">
            <v>39630</v>
          </cell>
          <cell r="F942">
            <v>0.32503888010978699</v>
          </cell>
        </row>
        <row r="943">
          <cell r="A943" t="str">
            <v>23-Feb-07</v>
          </cell>
          <cell r="B943" t="str">
            <v>INDEXP</v>
          </cell>
          <cell r="C943" t="str">
            <v>CNG</v>
          </cell>
          <cell r="D943" t="str">
            <v>SGATE</v>
          </cell>
          <cell r="E943">
            <v>39661</v>
          </cell>
          <cell r="F943">
            <v>0.32692646980285645</v>
          </cell>
        </row>
        <row r="944">
          <cell r="A944" t="str">
            <v>23-Feb-07</v>
          </cell>
          <cell r="B944" t="str">
            <v>INDEXP</v>
          </cell>
          <cell r="C944" t="str">
            <v>CNG</v>
          </cell>
          <cell r="D944" t="str">
            <v>SGATE</v>
          </cell>
          <cell r="E944">
            <v>39692</v>
          </cell>
          <cell r="F944">
            <v>0.32745695114135742</v>
          </cell>
        </row>
        <row r="945">
          <cell r="A945" t="str">
            <v>23-Feb-07</v>
          </cell>
          <cell r="B945" t="str">
            <v>INDEXP</v>
          </cell>
          <cell r="C945" t="str">
            <v>CNG</v>
          </cell>
          <cell r="D945" t="str">
            <v>SGATE</v>
          </cell>
          <cell r="E945">
            <v>39722</v>
          </cell>
          <cell r="F945">
            <v>0.33117350935935974</v>
          </cell>
        </row>
        <row r="946">
          <cell r="A946" t="str">
            <v>23-Feb-07</v>
          </cell>
          <cell r="B946" t="str">
            <v>INDEXP</v>
          </cell>
          <cell r="C946" t="str">
            <v>CNG</v>
          </cell>
          <cell r="D946" t="str">
            <v>SGATE</v>
          </cell>
          <cell r="E946">
            <v>39753</v>
          </cell>
          <cell r="F946">
            <v>0.42493546009063721</v>
          </cell>
        </row>
        <row r="947">
          <cell r="A947" t="str">
            <v>23-Feb-07</v>
          </cell>
          <cell r="B947" t="str">
            <v>INDEXP</v>
          </cell>
          <cell r="C947" t="str">
            <v>CNG</v>
          </cell>
          <cell r="D947" t="str">
            <v>SGATE</v>
          </cell>
          <cell r="E947">
            <v>39783</v>
          </cell>
          <cell r="F947">
            <v>0.44109857082366943</v>
          </cell>
        </row>
        <row r="948">
          <cell r="A948" t="str">
            <v>23-Feb-07</v>
          </cell>
          <cell r="B948" t="str">
            <v>INDEXP</v>
          </cell>
          <cell r="C948" t="str">
            <v>CNG</v>
          </cell>
          <cell r="D948" t="str">
            <v>SGATE</v>
          </cell>
          <cell r="E948">
            <v>39814</v>
          </cell>
          <cell r="F948">
            <v>0.45281034708023071</v>
          </cell>
        </row>
        <row r="949">
          <cell r="A949" t="str">
            <v>23-Feb-07</v>
          </cell>
          <cell r="B949" t="str">
            <v>INDEXP</v>
          </cell>
          <cell r="C949" t="str">
            <v>CNG</v>
          </cell>
          <cell r="D949" t="str">
            <v>SGATE</v>
          </cell>
          <cell r="E949">
            <v>39845</v>
          </cell>
          <cell r="F949">
            <v>0.45265308022499084</v>
          </cell>
        </row>
        <row r="950">
          <cell r="A950" t="str">
            <v>23-Feb-07</v>
          </cell>
          <cell r="B950" t="str">
            <v>INDEXP</v>
          </cell>
          <cell r="C950" t="str">
            <v>CNG</v>
          </cell>
          <cell r="D950" t="str">
            <v>SGATE</v>
          </cell>
          <cell r="E950">
            <v>39873</v>
          </cell>
          <cell r="F950">
            <v>0.44622927904129028</v>
          </cell>
        </row>
        <row r="951">
          <cell r="A951" t="str">
            <v>23-Feb-07</v>
          </cell>
          <cell r="B951" t="str">
            <v>INDEXP</v>
          </cell>
          <cell r="C951" t="str">
            <v>CNG</v>
          </cell>
          <cell r="D951" t="str">
            <v>SGATE</v>
          </cell>
          <cell r="E951">
            <v>39904</v>
          </cell>
          <cell r="F951">
            <v>0.31277585029602051</v>
          </cell>
        </row>
        <row r="952">
          <cell r="A952" t="str">
            <v>23-Feb-07</v>
          </cell>
          <cell r="B952" t="str">
            <v>INDEXP</v>
          </cell>
          <cell r="C952" t="str">
            <v>CNG</v>
          </cell>
          <cell r="D952" t="str">
            <v>SGATE</v>
          </cell>
          <cell r="E952">
            <v>39934</v>
          </cell>
          <cell r="F952">
            <v>0.30767446756362915</v>
          </cell>
        </row>
        <row r="953">
          <cell r="A953" t="str">
            <v>23-Feb-07</v>
          </cell>
          <cell r="B953" t="str">
            <v>INDEXP</v>
          </cell>
          <cell r="C953" t="str">
            <v>CNG</v>
          </cell>
          <cell r="D953" t="str">
            <v>SGATE</v>
          </cell>
          <cell r="E953">
            <v>39965</v>
          </cell>
          <cell r="F953">
            <v>0.30867683887481689</v>
          </cell>
        </row>
        <row r="954">
          <cell r="A954" t="str">
            <v>23-Feb-07</v>
          </cell>
          <cell r="B954" t="str">
            <v>INDEXP</v>
          </cell>
          <cell r="C954" t="str">
            <v>CNG</v>
          </cell>
          <cell r="D954" t="str">
            <v>SGATE</v>
          </cell>
          <cell r="E954">
            <v>39995</v>
          </cell>
          <cell r="F954">
            <v>0.31151127815246582</v>
          </cell>
        </row>
        <row r="955">
          <cell r="A955" t="str">
            <v>23-Feb-07</v>
          </cell>
          <cell r="B955" t="str">
            <v>INDEXP</v>
          </cell>
          <cell r="C955" t="str">
            <v>CNG</v>
          </cell>
          <cell r="D955" t="str">
            <v>SGATE</v>
          </cell>
          <cell r="E955">
            <v>40026</v>
          </cell>
          <cell r="F955">
            <v>0.31308424472808838</v>
          </cell>
        </row>
        <row r="956">
          <cell r="A956" t="str">
            <v>23-Feb-07</v>
          </cell>
          <cell r="B956" t="str">
            <v>INDEXP</v>
          </cell>
          <cell r="C956" t="str">
            <v>CNG</v>
          </cell>
          <cell r="D956" t="str">
            <v>SGATE</v>
          </cell>
          <cell r="E956">
            <v>40057</v>
          </cell>
          <cell r="F956">
            <v>0.31377202272415161</v>
          </cell>
        </row>
        <row r="957">
          <cell r="A957" t="str">
            <v>23-Feb-07</v>
          </cell>
          <cell r="B957" t="str">
            <v>INDEXP</v>
          </cell>
          <cell r="C957" t="str">
            <v>CNG</v>
          </cell>
          <cell r="D957" t="str">
            <v>SGATE</v>
          </cell>
          <cell r="E957">
            <v>40087</v>
          </cell>
          <cell r="F957">
            <v>0.31796050071716309</v>
          </cell>
        </row>
        <row r="958">
          <cell r="A958" t="str">
            <v>23-Feb-07</v>
          </cell>
          <cell r="B958" t="str">
            <v>INDEXP</v>
          </cell>
          <cell r="C958" t="str">
            <v>CNG</v>
          </cell>
          <cell r="D958" t="str">
            <v>SGATE</v>
          </cell>
          <cell r="E958">
            <v>40118</v>
          </cell>
          <cell r="F958">
            <v>0.40980970859527588</v>
          </cell>
        </row>
        <row r="959">
          <cell r="A959" t="str">
            <v>23-Feb-07</v>
          </cell>
          <cell r="B959" t="str">
            <v>INDEXP</v>
          </cell>
          <cell r="C959" t="str">
            <v>CNG</v>
          </cell>
          <cell r="D959" t="str">
            <v>SGATE</v>
          </cell>
          <cell r="E959">
            <v>40148</v>
          </cell>
          <cell r="F959">
            <v>0.42464837431907654</v>
          </cell>
        </row>
        <row r="960">
          <cell r="A960" t="str">
            <v>23-Feb-07</v>
          </cell>
          <cell r="B960" t="str">
            <v>INDEXP</v>
          </cell>
          <cell r="C960" t="str">
            <v>CNG</v>
          </cell>
          <cell r="D960" t="str">
            <v>SGATE</v>
          </cell>
          <cell r="E960">
            <v>40179</v>
          </cell>
          <cell r="F960">
            <v>0.4356035590171814</v>
          </cell>
        </row>
        <row r="961">
          <cell r="A961" t="str">
            <v>23-Feb-07</v>
          </cell>
          <cell r="B961" t="str">
            <v>INDEXP</v>
          </cell>
          <cell r="C961" t="str">
            <v>CNG</v>
          </cell>
          <cell r="D961" t="str">
            <v>SGATE</v>
          </cell>
          <cell r="E961">
            <v>40210</v>
          </cell>
          <cell r="F961">
            <v>0.4359181821346283</v>
          </cell>
        </row>
        <row r="962">
          <cell r="A962" t="str">
            <v>23-Feb-07</v>
          </cell>
          <cell r="B962" t="str">
            <v>INDEXP</v>
          </cell>
          <cell r="C962" t="str">
            <v>CNG</v>
          </cell>
          <cell r="D962" t="str">
            <v>SGATE</v>
          </cell>
          <cell r="E962">
            <v>40238</v>
          </cell>
          <cell r="F962">
            <v>0.42963752150535583</v>
          </cell>
        </row>
        <row r="963">
          <cell r="A963" t="str">
            <v>23-Feb-07</v>
          </cell>
          <cell r="B963" t="str">
            <v>INDEXP</v>
          </cell>
          <cell r="C963" t="str">
            <v>CNG</v>
          </cell>
          <cell r="D963" t="str">
            <v>SGATE</v>
          </cell>
          <cell r="E963">
            <v>40269</v>
          </cell>
          <cell r="F963">
            <v>0.3042818009853363</v>
          </cell>
        </row>
        <row r="964">
          <cell r="A964" t="str">
            <v>23-Feb-07</v>
          </cell>
          <cell r="B964" t="str">
            <v>INDEXP</v>
          </cell>
          <cell r="C964" t="str">
            <v>CNG</v>
          </cell>
          <cell r="D964" t="str">
            <v>SGATE</v>
          </cell>
          <cell r="E964">
            <v>40299</v>
          </cell>
          <cell r="F964">
            <v>0.29933768510818481</v>
          </cell>
        </row>
        <row r="965">
          <cell r="A965" t="str">
            <v>23-Feb-07</v>
          </cell>
          <cell r="B965" t="str">
            <v>INDEXP</v>
          </cell>
          <cell r="C965" t="str">
            <v>CNG</v>
          </cell>
          <cell r="D965" t="str">
            <v>SGATE</v>
          </cell>
          <cell r="E965">
            <v>40330</v>
          </cell>
          <cell r="F965">
            <v>0.30034005641937256</v>
          </cell>
        </row>
        <row r="966">
          <cell r="A966" t="str">
            <v>23-Feb-07</v>
          </cell>
          <cell r="B966" t="str">
            <v>INDEXP</v>
          </cell>
          <cell r="C966" t="str">
            <v>CNG</v>
          </cell>
          <cell r="D966" t="str">
            <v>SGATE</v>
          </cell>
          <cell r="E966">
            <v>40360</v>
          </cell>
          <cell r="F966">
            <v>0.30333179235458374</v>
          </cell>
        </row>
        <row r="967">
          <cell r="A967" t="str">
            <v>23-Feb-07</v>
          </cell>
          <cell r="B967" t="str">
            <v>INDEXP</v>
          </cell>
          <cell r="C967" t="str">
            <v>CNG</v>
          </cell>
          <cell r="D967" t="str">
            <v>SGATE</v>
          </cell>
          <cell r="E967">
            <v>40391</v>
          </cell>
          <cell r="F967">
            <v>0.3049047589302063</v>
          </cell>
        </row>
        <row r="968">
          <cell r="A968" t="str">
            <v>23-Feb-07</v>
          </cell>
          <cell r="B968" t="str">
            <v>INDEXP</v>
          </cell>
          <cell r="C968" t="str">
            <v>CNG</v>
          </cell>
          <cell r="D968" t="str">
            <v>SGATE</v>
          </cell>
          <cell r="E968">
            <v>40422</v>
          </cell>
          <cell r="F968">
            <v>0.30559259653091431</v>
          </cell>
        </row>
        <row r="969">
          <cell r="A969" t="str">
            <v>23-Feb-07</v>
          </cell>
          <cell r="B969" t="str">
            <v>INDEXP</v>
          </cell>
          <cell r="C969" t="str">
            <v>CNG</v>
          </cell>
          <cell r="D969" t="str">
            <v>SGATE</v>
          </cell>
          <cell r="E969">
            <v>40452</v>
          </cell>
          <cell r="F969">
            <v>0.30978101491928101</v>
          </cell>
        </row>
        <row r="970">
          <cell r="A970" t="str">
            <v>23-Feb-07</v>
          </cell>
          <cell r="B970" t="str">
            <v>INDEXP</v>
          </cell>
          <cell r="C970" t="str">
            <v>CNG</v>
          </cell>
          <cell r="D970" t="str">
            <v>SGATE</v>
          </cell>
          <cell r="E970">
            <v>40483</v>
          </cell>
          <cell r="F970">
            <v>0.40156102180480957</v>
          </cell>
        </row>
        <row r="971">
          <cell r="A971" t="str">
            <v>23-Feb-07</v>
          </cell>
          <cell r="B971" t="str">
            <v>INDEXP</v>
          </cell>
          <cell r="C971" t="str">
            <v>CNG</v>
          </cell>
          <cell r="D971" t="str">
            <v>SGATE</v>
          </cell>
          <cell r="E971">
            <v>40513</v>
          </cell>
          <cell r="F971">
            <v>0.41682752966880798</v>
          </cell>
        </row>
        <row r="972">
          <cell r="A972" t="str">
            <v>23-Feb-07</v>
          </cell>
          <cell r="B972" t="str">
            <v>INDEXP</v>
          </cell>
          <cell r="C972" t="str">
            <v>CNG</v>
          </cell>
          <cell r="D972" t="str">
            <v>SGATE</v>
          </cell>
          <cell r="E972">
            <v>40544</v>
          </cell>
          <cell r="F972">
            <v>0.42769777774810791</v>
          </cell>
        </row>
        <row r="973">
          <cell r="A973" t="str">
            <v>23-Feb-07</v>
          </cell>
          <cell r="B973" t="str">
            <v>INDEXP</v>
          </cell>
          <cell r="C973" t="str">
            <v>CNG</v>
          </cell>
          <cell r="D973" t="str">
            <v>SGATE</v>
          </cell>
          <cell r="E973">
            <v>40575</v>
          </cell>
          <cell r="F973">
            <v>0.42785507440567017</v>
          </cell>
        </row>
        <row r="974">
          <cell r="A974" t="str">
            <v>23-Feb-07</v>
          </cell>
          <cell r="B974" t="str">
            <v>INDEXP</v>
          </cell>
          <cell r="C974" t="str">
            <v>CNG</v>
          </cell>
          <cell r="D974" t="str">
            <v>SGATE</v>
          </cell>
          <cell r="E974">
            <v>40603</v>
          </cell>
          <cell r="F974">
            <v>0.42156502604484558</v>
          </cell>
        </row>
        <row r="975">
          <cell r="A975" t="str">
            <v>23-Feb-07</v>
          </cell>
          <cell r="B975" t="str">
            <v>INDEXP</v>
          </cell>
          <cell r="C975" t="str">
            <v>CNG</v>
          </cell>
          <cell r="D975" t="str">
            <v>SGATE</v>
          </cell>
          <cell r="E975">
            <v>40634</v>
          </cell>
          <cell r="F975">
            <v>0.29743149876594543</v>
          </cell>
        </row>
        <row r="976">
          <cell r="A976" t="str">
            <v>23-Feb-07</v>
          </cell>
          <cell r="B976" t="str">
            <v>INDEXP</v>
          </cell>
          <cell r="C976" t="str">
            <v>CNG</v>
          </cell>
          <cell r="D976" t="str">
            <v>SGATE</v>
          </cell>
          <cell r="E976">
            <v>40664</v>
          </cell>
          <cell r="F976">
            <v>0.29280826449394226</v>
          </cell>
        </row>
        <row r="977">
          <cell r="A977" t="str">
            <v>23-Feb-07</v>
          </cell>
          <cell r="B977" t="str">
            <v>INDEXP</v>
          </cell>
          <cell r="C977" t="str">
            <v>CNG</v>
          </cell>
          <cell r="D977" t="str">
            <v>SGATE</v>
          </cell>
          <cell r="E977">
            <v>40695</v>
          </cell>
          <cell r="F977">
            <v>0.29413074254989624</v>
          </cell>
        </row>
        <row r="978">
          <cell r="A978" t="str">
            <v>23-Feb-07</v>
          </cell>
          <cell r="B978" t="str">
            <v>INDEXP</v>
          </cell>
          <cell r="C978" t="str">
            <v>CNG</v>
          </cell>
          <cell r="D978" t="str">
            <v>SGATE</v>
          </cell>
          <cell r="E978">
            <v>40725</v>
          </cell>
          <cell r="F978">
            <v>0.29727590084075928</v>
          </cell>
        </row>
        <row r="979">
          <cell r="A979" t="str">
            <v>23-Feb-07</v>
          </cell>
          <cell r="B979" t="str">
            <v>INDEXP</v>
          </cell>
          <cell r="C979" t="str">
            <v>CNG</v>
          </cell>
          <cell r="D979" t="str">
            <v>SGATE</v>
          </cell>
          <cell r="E979">
            <v>40756</v>
          </cell>
          <cell r="F979">
            <v>0.29916346073150635</v>
          </cell>
        </row>
        <row r="980">
          <cell r="A980" t="str">
            <v>23-Feb-07</v>
          </cell>
          <cell r="B980" t="str">
            <v>INDEXP</v>
          </cell>
          <cell r="C980" t="str">
            <v>CNG</v>
          </cell>
          <cell r="D980" t="str">
            <v>SGATE</v>
          </cell>
          <cell r="E980">
            <v>40787</v>
          </cell>
          <cell r="F980">
            <v>0.29985672235488892</v>
          </cell>
        </row>
        <row r="981">
          <cell r="A981" t="str">
            <v>23-Feb-07</v>
          </cell>
          <cell r="B981" t="str">
            <v>INDEXP</v>
          </cell>
          <cell r="C981" t="str">
            <v>CNG</v>
          </cell>
          <cell r="D981" t="str">
            <v>SGATE</v>
          </cell>
          <cell r="E981">
            <v>40817</v>
          </cell>
          <cell r="F981">
            <v>0.30388236045837402</v>
          </cell>
        </row>
        <row r="982">
          <cell r="A982" t="str">
            <v>23-Feb-07</v>
          </cell>
          <cell r="B982" t="str">
            <v>INDEXP</v>
          </cell>
          <cell r="C982" t="str">
            <v>CNG</v>
          </cell>
          <cell r="D982" t="str">
            <v>SGATE</v>
          </cell>
          <cell r="E982">
            <v>40848</v>
          </cell>
          <cell r="F982">
            <v>0.39526912569999695</v>
          </cell>
        </row>
        <row r="983">
          <cell r="A983" t="str">
            <v>23-Feb-07</v>
          </cell>
          <cell r="B983" t="str">
            <v>INDEXP</v>
          </cell>
          <cell r="C983" t="str">
            <v>CNG</v>
          </cell>
          <cell r="D983" t="str">
            <v>SGATE</v>
          </cell>
          <cell r="E983">
            <v>40878</v>
          </cell>
          <cell r="F983">
            <v>0.40943455696105957</v>
          </cell>
        </row>
        <row r="984">
          <cell r="A984" t="str">
            <v>23-Feb-07</v>
          </cell>
          <cell r="B984" t="str">
            <v>INDEXP</v>
          </cell>
          <cell r="C984" t="str">
            <v>CNG</v>
          </cell>
          <cell r="D984" t="str">
            <v>SGATE</v>
          </cell>
          <cell r="E984">
            <v>40909</v>
          </cell>
          <cell r="F984">
            <v>0.42769777774810791</v>
          </cell>
        </row>
        <row r="985">
          <cell r="A985" t="str">
            <v>23-Feb-07</v>
          </cell>
          <cell r="B985" t="str">
            <v>INDEXP</v>
          </cell>
          <cell r="C985" t="str">
            <v>CNG</v>
          </cell>
          <cell r="D985" t="str">
            <v>SGATE</v>
          </cell>
          <cell r="E985">
            <v>40940</v>
          </cell>
          <cell r="F985">
            <v>0.42785507440567017</v>
          </cell>
        </row>
        <row r="986">
          <cell r="A986" t="str">
            <v>23-Feb-07</v>
          </cell>
          <cell r="B986" t="str">
            <v>INDEXP</v>
          </cell>
          <cell r="C986" t="str">
            <v>CNG</v>
          </cell>
          <cell r="D986" t="str">
            <v>SGATE</v>
          </cell>
          <cell r="E986">
            <v>40969</v>
          </cell>
          <cell r="F986">
            <v>0.42156502604484558</v>
          </cell>
        </row>
        <row r="987">
          <cell r="A987" t="str">
            <v>23-Feb-07</v>
          </cell>
          <cell r="B987" t="str">
            <v>INDEXP</v>
          </cell>
          <cell r="C987" t="str">
            <v>CNG</v>
          </cell>
          <cell r="D987" t="str">
            <v>SGATE</v>
          </cell>
          <cell r="E987">
            <v>41000</v>
          </cell>
          <cell r="F987">
            <v>0.29734498262405396</v>
          </cell>
        </row>
        <row r="988">
          <cell r="A988" t="str">
            <v>23-Feb-07</v>
          </cell>
          <cell r="B988" t="str">
            <v>INDEXP</v>
          </cell>
          <cell r="C988" t="str">
            <v>CNG</v>
          </cell>
          <cell r="D988" t="str">
            <v>SGATE</v>
          </cell>
          <cell r="E988">
            <v>41030</v>
          </cell>
          <cell r="F988">
            <v>0.29272803664207458</v>
          </cell>
        </row>
        <row r="989">
          <cell r="A989" t="str">
            <v>23-Feb-07</v>
          </cell>
          <cell r="B989" t="str">
            <v>INDEXP</v>
          </cell>
          <cell r="C989" t="str">
            <v>CNG</v>
          </cell>
          <cell r="D989" t="str">
            <v>SGATE</v>
          </cell>
          <cell r="E989">
            <v>41061</v>
          </cell>
          <cell r="F989">
            <v>0.29405605792999268</v>
          </cell>
        </row>
        <row r="990">
          <cell r="A990" t="str">
            <v>23-Feb-07</v>
          </cell>
          <cell r="B990" t="str">
            <v>INDEXP</v>
          </cell>
          <cell r="C990" t="str">
            <v>CNG</v>
          </cell>
          <cell r="D990" t="str">
            <v>SGATE</v>
          </cell>
          <cell r="E990">
            <v>41091</v>
          </cell>
          <cell r="F990">
            <v>0.29719722270965576</v>
          </cell>
        </row>
        <row r="991">
          <cell r="A991" t="str">
            <v>23-Feb-07</v>
          </cell>
          <cell r="B991" t="str">
            <v>INDEXP</v>
          </cell>
          <cell r="C991" t="str">
            <v>CNG</v>
          </cell>
          <cell r="D991" t="str">
            <v>SGATE</v>
          </cell>
          <cell r="E991">
            <v>41122</v>
          </cell>
          <cell r="F991">
            <v>0.29908478260040283</v>
          </cell>
        </row>
        <row r="992">
          <cell r="A992" t="str">
            <v>23-Feb-07</v>
          </cell>
          <cell r="B992" t="str">
            <v>INDEXP</v>
          </cell>
          <cell r="C992" t="str">
            <v>CNG</v>
          </cell>
          <cell r="D992" t="str">
            <v>SGATE</v>
          </cell>
          <cell r="E992">
            <v>41153</v>
          </cell>
          <cell r="F992">
            <v>0.29978358745574951</v>
          </cell>
        </row>
        <row r="993">
          <cell r="A993" t="str">
            <v>23-Feb-07</v>
          </cell>
          <cell r="B993" t="str">
            <v>INDEXP</v>
          </cell>
          <cell r="C993" t="str">
            <v>CNG</v>
          </cell>
          <cell r="D993" t="str">
            <v>SGATE</v>
          </cell>
          <cell r="E993">
            <v>41183</v>
          </cell>
          <cell r="F993">
            <v>0.30380374193191528</v>
          </cell>
        </row>
        <row r="994">
          <cell r="A994" t="str">
            <v>23-Feb-07</v>
          </cell>
          <cell r="B994" t="str">
            <v>INDEXP</v>
          </cell>
          <cell r="C994" t="str">
            <v>CNG</v>
          </cell>
          <cell r="D994" t="str">
            <v>SGATE</v>
          </cell>
          <cell r="E994">
            <v>41214</v>
          </cell>
          <cell r="F994">
            <v>0.39521250128746033</v>
          </cell>
        </row>
        <row r="995">
          <cell r="A995" t="str">
            <v>23-Feb-07</v>
          </cell>
          <cell r="B995" t="str">
            <v>INDEXP</v>
          </cell>
          <cell r="C995" t="str">
            <v>CNG</v>
          </cell>
          <cell r="D995" t="str">
            <v>SGATE</v>
          </cell>
          <cell r="E995">
            <v>41244</v>
          </cell>
          <cell r="F995">
            <v>0.4093669056892395</v>
          </cell>
        </row>
        <row r="996">
          <cell r="A996" t="str">
            <v>23-Feb-07</v>
          </cell>
          <cell r="B996" t="str">
            <v>INDEXP</v>
          </cell>
          <cell r="C996" t="str">
            <v>CNG</v>
          </cell>
          <cell r="D996" t="str">
            <v>SGATE</v>
          </cell>
          <cell r="E996">
            <v>41275</v>
          </cell>
          <cell r="F996">
            <v>0.4276089072227478</v>
          </cell>
        </row>
        <row r="997">
          <cell r="A997" t="str">
            <v>23-Feb-07</v>
          </cell>
          <cell r="B997" t="str">
            <v>INDEXP</v>
          </cell>
          <cell r="C997" t="str">
            <v>CNG</v>
          </cell>
          <cell r="D997" t="str">
            <v>SGATE</v>
          </cell>
          <cell r="E997">
            <v>41306</v>
          </cell>
          <cell r="F997">
            <v>0.42776620388031006</v>
          </cell>
        </row>
        <row r="998">
          <cell r="A998" t="str">
            <v>23-Feb-07</v>
          </cell>
          <cell r="B998" t="str">
            <v>INDEXP</v>
          </cell>
          <cell r="C998" t="str">
            <v>CNG</v>
          </cell>
          <cell r="D998" t="str">
            <v>SGATE</v>
          </cell>
          <cell r="E998">
            <v>41334</v>
          </cell>
          <cell r="F998">
            <v>0.42147380113601685</v>
          </cell>
        </row>
        <row r="999">
          <cell r="A999" t="str">
            <v>23-Feb-07</v>
          </cell>
          <cell r="B999" t="str">
            <v>INDEXP</v>
          </cell>
          <cell r="C999" t="str">
            <v>CNG</v>
          </cell>
          <cell r="D999" t="str">
            <v>SGATE</v>
          </cell>
          <cell r="E999">
            <v>41365</v>
          </cell>
          <cell r="F999">
            <v>0.29725849628448486</v>
          </cell>
        </row>
        <row r="1000">
          <cell r="A1000" t="str">
            <v>23-Feb-07</v>
          </cell>
          <cell r="B1000" t="str">
            <v>INDEXP</v>
          </cell>
          <cell r="C1000" t="str">
            <v>CNG</v>
          </cell>
          <cell r="D1000" t="str">
            <v>SGATE</v>
          </cell>
          <cell r="E1000">
            <v>41395</v>
          </cell>
          <cell r="F1000">
            <v>0.2926478385925293</v>
          </cell>
        </row>
        <row r="1001">
          <cell r="A1001" t="str">
            <v>23-Feb-07</v>
          </cell>
          <cell r="B1001" t="str">
            <v>INDEXP</v>
          </cell>
          <cell r="C1001" t="str">
            <v>CNG</v>
          </cell>
          <cell r="D1001" t="str">
            <v>SGATE</v>
          </cell>
          <cell r="E1001">
            <v>41426</v>
          </cell>
          <cell r="F1001">
            <v>0.29398131370544434</v>
          </cell>
        </row>
        <row r="1002">
          <cell r="A1002" t="str">
            <v>23-Feb-07</v>
          </cell>
          <cell r="B1002" t="str">
            <v>INDEXP</v>
          </cell>
          <cell r="C1002" t="str">
            <v>CNG</v>
          </cell>
          <cell r="D1002" t="str">
            <v>SGATE</v>
          </cell>
          <cell r="E1002">
            <v>41456</v>
          </cell>
          <cell r="F1002">
            <v>0.29711857438087463</v>
          </cell>
        </row>
        <row r="1003">
          <cell r="A1003" t="str">
            <v>23-Feb-07</v>
          </cell>
          <cell r="B1003" t="str">
            <v>INDEXP</v>
          </cell>
          <cell r="C1003" t="str">
            <v>CNG</v>
          </cell>
          <cell r="D1003" t="str">
            <v>SGATE</v>
          </cell>
          <cell r="E1003">
            <v>41487</v>
          </cell>
          <cell r="F1003">
            <v>0.29900616407394409</v>
          </cell>
        </row>
        <row r="1004">
          <cell r="A1004" t="str">
            <v>23-Feb-07</v>
          </cell>
          <cell r="B1004" t="str">
            <v>INDEXP</v>
          </cell>
          <cell r="C1004" t="str">
            <v>CNG</v>
          </cell>
          <cell r="D1004" t="str">
            <v>SGATE</v>
          </cell>
          <cell r="E1004">
            <v>41518</v>
          </cell>
          <cell r="F1004">
            <v>0.29971042275428772</v>
          </cell>
        </row>
        <row r="1005">
          <cell r="A1005" t="str">
            <v>23-Feb-07</v>
          </cell>
          <cell r="B1005" t="str">
            <v>INDEXP</v>
          </cell>
          <cell r="C1005" t="str">
            <v>CNG</v>
          </cell>
          <cell r="D1005" t="str">
            <v>SGATE</v>
          </cell>
          <cell r="E1005">
            <v>41548</v>
          </cell>
          <cell r="F1005">
            <v>0.30372506380081177</v>
          </cell>
        </row>
        <row r="1006">
          <cell r="A1006" t="str">
            <v>23-Feb-07</v>
          </cell>
          <cell r="B1006" t="str">
            <v>INDEXP</v>
          </cell>
          <cell r="C1006" t="str">
            <v>CNG</v>
          </cell>
          <cell r="D1006" t="str">
            <v>SGATE</v>
          </cell>
          <cell r="E1006">
            <v>41579</v>
          </cell>
          <cell r="F1006">
            <v>0.39515587687492371</v>
          </cell>
        </row>
        <row r="1007">
          <cell r="A1007" t="str">
            <v>23-Feb-07</v>
          </cell>
          <cell r="B1007" t="str">
            <v>INDEXP</v>
          </cell>
          <cell r="C1007" t="str">
            <v>CNG</v>
          </cell>
          <cell r="D1007" t="str">
            <v>SGATE</v>
          </cell>
          <cell r="E1007">
            <v>41609</v>
          </cell>
          <cell r="F1007">
            <v>0.40929925441741943</v>
          </cell>
        </row>
        <row r="1008">
          <cell r="A1008" t="str">
            <v>23-Feb-07</v>
          </cell>
          <cell r="B1008" t="str">
            <v>INDEXP</v>
          </cell>
          <cell r="C1008" t="str">
            <v>CNG</v>
          </cell>
          <cell r="D1008" t="str">
            <v>SGATE</v>
          </cell>
          <cell r="E1008">
            <v>41640</v>
          </cell>
          <cell r="F1008">
            <v>0.4275200366973877</v>
          </cell>
        </row>
        <row r="1009">
          <cell r="A1009" t="str">
            <v>23-Feb-07</v>
          </cell>
          <cell r="B1009" t="str">
            <v>INDEXP</v>
          </cell>
          <cell r="C1009" t="str">
            <v>CNG</v>
          </cell>
          <cell r="D1009" t="str">
            <v>SGATE</v>
          </cell>
          <cell r="E1009">
            <v>41671</v>
          </cell>
          <cell r="F1009">
            <v>0.42767733335494995</v>
          </cell>
        </row>
        <row r="1010">
          <cell r="A1010" t="str">
            <v>23-Feb-07</v>
          </cell>
          <cell r="B1010" t="str">
            <v>INDEXP</v>
          </cell>
          <cell r="C1010" t="str">
            <v>CNG</v>
          </cell>
          <cell r="D1010" t="str">
            <v>STHPT</v>
          </cell>
          <cell r="E1010">
            <v>39142</v>
          </cell>
          <cell r="F1010">
            <v>-4.999999888241291E-3</v>
          </cell>
        </row>
        <row r="1011">
          <cell r="A1011" t="str">
            <v>23-Feb-07</v>
          </cell>
          <cell r="B1011" t="str">
            <v>INDEXP</v>
          </cell>
          <cell r="C1011" t="str">
            <v>CNG</v>
          </cell>
          <cell r="D1011" t="str">
            <v>STHPT</v>
          </cell>
          <cell r="E1011">
            <v>39173</v>
          </cell>
          <cell r="F1011">
            <v>2.7499999850988388E-3</v>
          </cell>
        </row>
        <row r="1012">
          <cell r="A1012" t="str">
            <v>23-Feb-07</v>
          </cell>
          <cell r="B1012" t="str">
            <v>INDEXP</v>
          </cell>
          <cell r="C1012" t="str">
            <v>CNG</v>
          </cell>
          <cell r="D1012" t="str">
            <v>STHPT</v>
          </cell>
          <cell r="E1012">
            <v>39203</v>
          </cell>
          <cell r="F1012">
            <v>2.5500000920146704E-3</v>
          </cell>
        </row>
        <row r="1013">
          <cell r="A1013" t="str">
            <v>23-Feb-07</v>
          </cell>
          <cell r="B1013" t="str">
            <v>INDEXP</v>
          </cell>
          <cell r="C1013" t="str">
            <v>CNG</v>
          </cell>
          <cell r="D1013" t="str">
            <v>STHPT</v>
          </cell>
          <cell r="E1013">
            <v>39234</v>
          </cell>
          <cell r="F1013">
            <v>2.3749999236315489E-3</v>
          </cell>
        </row>
        <row r="1014">
          <cell r="A1014" t="str">
            <v>23-Feb-07</v>
          </cell>
          <cell r="B1014" t="str">
            <v>INDEXP</v>
          </cell>
          <cell r="C1014" t="str">
            <v>CNG</v>
          </cell>
          <cell r="D1014" t="str">
            <v>STHPT</v>
          </cell>
          <cell r="E1014">
            <v>39264</v>
          </cell>
          <cell r="F1014">
            <v>2.4999999441206455E-3</v>
          </cell>
        </row>
        <row r="1015">
          <cell r="A1015" t="str">
            <v>23-Feb-07</v>
          </cell>
          <cell r="B1015" t="str">
            <v>INDEXP</v>
          </cell>
          <cell r="C1015" t="str">
            <v>CNG</v>
          </cell>
          <cell r="D1015" t="str">
            <v>STHPT</v>
          </cell>
          <cell r="E1015">
            <v>39295</v>
          </cell>
          <cell r="F1015">
            <v>2.4999999441206455E-3</v>
          </cell>
        </row>
        <row r="1016">
          <cell r="A1016" t="str">
            <v>23-Feb-07</v>
          </cell>
          <cell r="B1016" t="str">
            <v>INDEXP</v>
          </cell>
          <cell r="C1016" t="str">
            <v>CNG</v>
          </cell>
          <cell r="D1016" t="str">
            <v>STHPT</v>
          </cell>
          <cell r="E1016">
            <v>39326</v>
          </cell>
          <cell r="F1016">
            <v>2.3250000085681677E-3</v>
          </cell>
        </row>
        <row r="1017">
          <cell r="A1017" t="str">
            <v>23-Feb-07</v>
          </cell>
          <cell r="B1017" t="str">
            <v>INDEXP</v>
          </cell>
          <cell r="C1017" t="str">
            <v>CNG</v>
          </cell>
          <cell r="D1017" t="str">
            <v>STHPT</v>
          </cell>
          <cell r="E1017">
            <v>39356</v>
          </cell>
          <cell r="F1017">
            <v>2.4999999441206455E-3</v>
          </cell>
        </row>
        <row r="1018">
          <cell r="A1018" t="str">
            <v>23-Feb-07</v>
          </cell>
          <cell r="B1018" t="str">
            <v>INDEXP</v>
          </cell>
          <cell r="C1018" t="str">
            <v>CNG</v>
          </cell>
          <cell r="D1018" t="str">
            <v>STHPT</v>
          </cell>
          <cell r="E1018">
            <v>39387</v>
          </cell>
          <cell r="F1018">
            <v>1.7999999690800905E-3</v>
          </cell>
        </row>
        <row r="1019">
          <cell r="A1019" t="str">
            <v>23-Feb-07</v>
          </cell>
          <cell r="B1019" t="str">
            <v>INDEXP</v>
          </cell>
          <cell r="C1019" t="str">
            <v>CNG</v>
          </cell>
          <cell r="D1019" t="str">
            <v>STHPT</v>
          </cell>
          <cell r="E1019">
            <v>39417</v>
          </cell>
          <cell r="F1019">
            <v>2.1500000730156898E-3</v>
          </cell>
        </row>
        <row r="1020">
          <cell r="A1020" t="str">
            <v>23-Feb-07</v>
          </cell>
          <cell r="B1020" t="str">
            <v>INDEXP</v>
          </cell>
          <cell r="C1020" t="str">
            <v>CNG</v>
          </cell>
          <cell r="D1020" t="str">
            <v>STHPT</v>
          </cell>
          <cell r="E1020">
            <v>39448</v>
          </cell>
          <cell r="F1020">
            <v>2.8250000905245543E-3</v>
          </cell>
        </row>
        <row r="1021">
          <cell r="A1021" t="str">
            <v>23-Feb-07</v>
          </cell>
          <cell r="B1021" t="str">
            <v>INDEXP</v>
          </cell>
          <cell r="C1021" t="str">
            <v>CNG</v>
          </cell>
          <cell r="D1021" t="str">
            <v>STHPT</v>
          </cell>
          <cell r="E1021">
            <v>39479</v>
          </cell>
          <cell r="F1021">
            <v>2.8250000905245543E-3</v>
          </cell>
        </row>
        <row r="1022">
          <cell r="A1022" t="str">
            <v>23-Feb-07</v>
          </cell>
          <cell r="B1022" t="str">
            <v>INDEXP</v>
          </cell>
          <cell r="C1022" t="str">
            <v>CNG</v>
          </cell>
          <cell r="D1022" t="str">
            <v>STHPT</v>
          </cell>
          <cell r="E1022">
            <v>39508</v>
          </cell>
          <cell r="F1022">
            <v>2.899999963119626E-3</v>
          </cell>
        </row>
        <row r="1023">
          <cell r="A1023" t="str">
            <v>23-Feb-07</v>
          </cell>
          <cell r="B1023" t="str">
            <v>INDEXP</v>
          </cell>
          <cell r="C1023" t="str">
            <v>CNG</v>
          </cell>
          <cell r="D1023" t="str">
            <v>STHPT</v>
          </cell>
          <cell r="E1023">
            <v>39539</v>
          </cell>
          <cell r="F1023">
            <v>2.7499999850988388E-3</v>
          </cell>
        </row>
        <row r="1024">
          <cell r="A1024" t="str">
            <v>23-Feb-07</v>
          </cell>
          <cell r="B1024" t="str">
            <v>INDEXP</v>
          </cell>
          <cell r="C1024" t="str">
            <v>CNG</v>
          </cell>
          <cell r="D1024" t="str">
            <v>STHPT</v>
          </cell>
          <cell r="E1024">
            <v>39569</v>
          </cell>
          <cell r="F1024">
            <v>2.5500000920146704E-3</v>
          </cell>
        </row>
        <row r="1025">
          <cell r="A1025" t="str">
            <v>23-Feb-07</v>
          </cell>
          <cell r="B1025" t="str">
            <v>INDEXP</v>
          </cell>
          <cell r="C1025" t="str">
            <v>CNG</v>
          </cell>
          <cell r="D1025" t="str">
            <v>STHPT</v>
          </cell>
          <cell r="E1025">
            <v>39600</v>
          </cell>
          <cell r="F1025">
            <v>2.3749999236315489E-3</v>
          </cell>
        </row>
        <row r="1026">
          <cell r="A1026" t="str">
            <v>23-Feb-07</v>
          </cell>
          <cell r="B1026" t="str">
            <v>INDEXP</v>
          </cell>
          <cell r="C1026" t="str">
            <v>CNG</v>
          </cell>
          <cell r="D1026" t="str">
            <v>STHPT</v>
          </cell>
          <cell r="E1026">
            <v>39630</v>
          </cell>
          <cell r="F1026">
            <v>2.4999999441206455E-3</v>
          </cell>
        </row>
        <row r="1027">
          <cell r="A1027" t="str">
            <v>23-Feb-07</v>
          </cell>
          <cell r="B1027" t="str">
            <v>INDEXP</v>
          </cell>
          <cell r="C1027" t="str">
            <v>CNG</v>
          </cell>
          <cell r="D1027" t="str">
            <v>STHPT</v>
          </cell>
          <cell r="E1027">
            <v>39661</v>
          </cell>
          <cell r="F1027">
            <v>2.4999999441206455E-3</v>
          </cell>
        </row>
        <row r="1028">
          <cell r="A1028" t="str">
            <v>23-Feb-07</v>
          </cell>
          <cell r="B1028" t="str">
            <v>INDEXP</v>
          </cell>
          <cell r="C1028" t="str">
            <v>CNG</v>
          </cell>
          <cell r="D1028" t="str">
            <v>STHPT</v>
          </cell>
          <cell r="E1028">
            <v>39692</v>
          </cell>
          <cell r="F1028">
            <v>2.3250000085681677E-3</v>
          </cell>
        </row>
        <row r="1029">
          <cell r="A1029" t="str">
            <v>23-Feb-07</v>
          </cell>
          <cell r="B1029" t="str">
            <v>INDEXP</v>
          </cell>
          <cell r="C1029" t="str">
            <v>CNG</v>
          </cell>
          <cell r="D1029" t="str">
            <v>STHPT</v>
          </cell>
          <cell r="E1029">
            <v>39722</v>
          </cell>
          <cell r="F1029">
            <v>2.4999999441206455E-3</v>
          </cell>
        </row>
        <row r="1030">
          <cell r="A1030" t="str">
            <v>23-Feb-07</v>
          </cell>
          <cell r="B1030" t="str">
            <v>INDEXP</v>
          </cell>
          <cell r="C1030" t="str">
            <v>CNG</v>
          </cell>
          <cell r="D1030" t="str">
            <v>STHPT</v>
          </cell>
          <cell r="E1030">
            <v>39753</v>
          </cell>
          <cell r="F1030">
            <v>1.7999999690800905E-3</v>
          </cell>
        </row>
        <row r="1031">
          <cell r="A1031" t="str">
            <v>23-Feb-07</v>
          </cell>
          <cell r="B1031" t="str">
            <v>INDEXP</v>
          </cell>
          <cell r="C1031" t="str">
            <v>CNG</v>
          </cell>
          <cell r="D1031" t="str">
            <v>STHPT</v>
          </cell>
          <cell r="E1031">
            <v>39783</v>
          </cell>
          <cell r="F1031">
            <v>2.1500000730156898E-3</v>
          </cell>
        </row>
        <row r="1032">
          <cell r="A1032" t="str">
            <v>23-Feb-07</v>
          </cell>
          <cell r="B1032" t="str">
            <v>INDEXP</v>
          </cell>
          <cell r="C1032" t="str">
            <v>CNG</v>
          </cell>
          <cell r="D1032" t="str">
            <v>STHPT</v>
          </cell>
          <cell r="E1032">
            <v>39814</v>
          </cell>
          <cell r="F1032">
            <v>2.8250000905245543E-3</v>
          </cell>
        </row>
        <row r="1033">
          <cell r="A1033" t="str">
            <v>23-Feb-07</v>
          </cell>
          <cell r="B1033" t="str">
            <v>INDEXP</v>
          </cell>
          <cell r="C1033" t="str">
            <v>CNG</v>
          </cell>
          <cell r="D1033" t="str">
            <v>STHPT</v>
          </cell>
          <cell r="E1033">
            <v>39845</v>
          </cell>
          <cell r="F1033">
            <v>2.8250000905245543E-3</v>
          </cell>
        </row>
        <row r="1034">
          <cell r="A1034" t="str">
            <v>23-Feb-07</v>
          </cell>
          <cell r="B1034" t="str">
            <v>INDEXP</v>
          </cell>
          <cell r="C1034" t="str">
            <v>CNG</v>
          </cell>
          <cell r="D1034" t="str">
            <v>STHPT</v>
          </cell>
          <cell r="E1034">
            <v>39873</v>
          </cell>
          <cell r="F1034">
            <v>2.899999963119626E-3</v>
          </cell>
        </row>
        <row r="1035">
          <cell r="A1035" t="str">
            <v>23-Feb-07</v>
          </cell>
          <cell r="B1035" t="str">
            <v>INDEXP</v>
          </cell>
          <cell r="C1035" t="str">
            <v>CNG</v>
          </cell>
          <cell r="D1035" t="str">
            <v>STHPT</v>
          </cell>
          <cell r="E1035">
            <v>39904</v>
          </cell>
          <cell r="F1035">
            <v>2.7499999850988388E-3</v>
          </cell>
        </row>
        <row r="1036">
          <cell r="A1036" t="str">
            <v>23-Feb-07</v>
          </cell>
          <cell r="B1036" t="str">
            <v>INDEXP</v>
          </cell>
          <cell r="C1036" t="str">
            <v>CNG</v>
          </cell>
          <cell r="D1036" t="str">
            <v>STHPT</v>
          </cell>
          <cell r="E1036">
            <v>39934</v>
          </cell>
          <cell r="F1036">
            <v>2.5500000920146704E-3</v>
          </cell>
        </row>
        <row r="1037">
          <cell r="A1037" t="str">
            <v>23-Feb-07</v>
          </cell>
          <cell r="B1037" t="str">
            <v>INDEXP</v>
          </cell>
          <cell r="C1037" t="str">
            <v>CNG</v>
          </cell>
          <cell r="D1037" t="str">
            <v>STHPT</v>
          </cell>
          <cell r="E1037">
            <v>39965</v>
          </cell>
          <cell r="F1037">
            <v>2.3749999236315489E-3</v>
          </cell>
        </row>
        <row r="1038">
          <cell r="A1038" t="str">
            <v>23-Feb-07</v>
          </cell>
          <cell r="B1038" t="str">
            <v>INDEXP</v>
          </cell>
          <cell r="C1038" t="str">
            <v>CNG</v>
          </cell>
          <cell r="D1038" t="str">
            <v>STHPT</v>
          </cell>
          <cell r="E1038">
            <v>39995</v>
          </cell>
          <cell r="F1038">
            <v>2.4999999441206455E-3</v>
          </cell>
        </row>
        <row r="1039">
          <cell r="A1039" t="str">
            <v>23-Feb-07</v>
          </cell>
          <cell r="B1039" t="str">
            <v>INDEXP</v>
          </cell>
          <cell r="C1039" t="str">
            <v>CNG</v>
          </cell>
          <cell r="D1039" t="str">
            <v>STHPT</v>
          </cell>
          <cell r="E1039">
            <v>40026</v>
          </cell>
          <cell r="F1039">
            <v>2.4999999441206455E-3</v>
          </cell>
        </row>
        <row r="1040">
          <cell r="A1040" t="str">
            <v>23-Feb-07</v>
          </cell>
          <cell r="B1040" t="str">
            <v>INDEXP</v>
          </cell>
          <cell r="C1040" t="str">
            <v>CNG</v>
          </cell>
          <cell r="D1040" t="str">
            <v>STHPT</v>
          </cell>
          <cell r="E1040">
            <v>40057</v>
          </cell>
          <cell r="F1040">
            <v>2.3250000085681677E-3</v>
          </cell>
        </row>
        <row r="1041">
          <cell r="A1041" t="str">
            <v>23-Feb-07</v>
          </cell>
          <cell r="B1041" t="str">
            <v>INDEXP</v>
          </cell>
          <cell r="C1041" t="str">
            <v>CNG</v>
          </cell>
          <cell r="D1041" t="str">
            <v>STHPT</v>
          </cell>
          <cell r="E1041">
            <v>40087</v>
          </cell>
          <cell r="F1041">
            <v>2.4999999441206455E-3</v>
          </cell>
        </row>
        <row r="1042">
          <cell r="A1042" t="str">
            <v>23-Feb-07</v>
          </cell>
          <cell r="B1042" t="str">
            <v>INDEXP</v>
          </cell>
          <cell r="C1042" t="str">
            <v>CNG</v>
          </cell>
          <cell r="D1042" t="str">
            <v>STHPT</v>
          </cell>
          <cell r="E1042">
            <v>40118</v>
          </cell>
          <cell r="F1042">
            <v>1.7999999690800905E-3</v>
          </cell>
        </row>
        <row r="1043">
          <cell r="A1043" t="str">
            <v>23-Feb-07</v>
          </cell>
          <cell r="B1043" t="str">
            <v>INDEXP</v>
          </cell>
          <cell r="C1043" t="str">
            <v>CNG</v>
          </cell>
          <cell r="D1043" t="str">
            <v>STHPT</v>
          </cell>
          <cell r="E1043">
            <v>40148</v>
          </cell>
          <cell r="F1043">
            <v>2.1500000730156898E-3</v>
          </cell>
        </row>
        <row r="1044">
          <cell r="A1044" t="str">
            <v>23-Feb-07</v>
          </cell>
          <cell r="B1044" t="str">
            <v>INDEXP</v>
          </cell>
          <cell r="C1044" t="str">
            <v>CNG</v>
          </cell>
          <cell r="D1044" t="str">
            <v>STHPT</v>
          </cell>
          <cell r="E1044">
            <v>40179</v>
          </cell>
          <cell r="F1044">
            <v>2.8250000905245543E-3</v>
          </cell>
        </row>
        <row r="1045">
          <cell r="A1045" t="str">
            <v>23-Feb-07</v>
          </cell>
          <cell r="B1045" t="str">
            <v>INDEXP</v>
          </cell>
          <cell r="C1045" t="str">
            <v>CNG</v>
          </cell>
          <cell r="D1045" t="str">
            <v>STHPT</v>
          </cell>
          <cell r="E1045">
            <v>40210</v>
          </cell>
          <cell r="F1045">
            <v>2.8250000905245543E-3</v>
          </cell>
        </row>
        <row r="1046">
          <cell r="A1046" t="str">
            <v>23-Feb-07</v>
          </cell>
          <cell r="B1046" t="str">
            <v>INDEXP</v>
          </cell>
          <cell r="C1046" t="str">
            <v>CNG</v>
          </cell>
          <cell r="D1046" t="str">
            <v>STHPT</v>
          </cell>
          <cell r="E1046">
            <v>40238</v>
          </cell>
          <cell r="F1046">
            <v>2.899999963119626E-3</v>
          </cell>
        </row>
        <row r="1047">
          <cell r="A1047" t="str">
            <v>23-Feb-07</v>
          </cell>
          <cell r="B1047" t="str">
            <v>INDEXP</v>
          </cell>
          <cell r="C1047" t="str">
            <v>CNG</v>
          </cell>
          <cell r="D1047" t="str">
            <v>STHPT</v>
          </cell>
          <cell r="E1047">
            <v>40269</v>
          </cell>
          <cell r="F1047">
            <v>2.7499999850988388E-3</v>
          </cell>
        </row>
        <row r="1048">
          <cell r="A1048" t="str">
            <v>23-Feb-07</v>
          </cell>
          <cell r="B1048" t="str">
            <v>INDEXP</v>
          </cell>
          <cell r="C1048" t="str">
            <v>CNG</v>
          </cell>
          <cell r="D1048" t="str">
            <v>STHPT</v>
          </cell>
          <cell r="E1048">
            <v>40299</v>
          </cell>
          <cell r="F1048">
            <v>2.5500000920146704E-3</v>
          </cell>
        </row>
        <row r="1049">
          <cell r="A1049" t="str">
            <v>23-Feb-07</v>
          </cell>
          <cell r="B1049" t="str">
            <v>INDEXP</v>
          </cell>
          <cell r="C1049" t="str">
            <v>CNG</v>
          </cell>
          <cell r="D1049" t="str">
            <v>STHPT</v>
          </cell>
          <cell r="E1049">
            <v>40330</v>
          </cell>
          <cell r="F1049">
            <v>2.3749999236315489E-3</v>
          </cell>
        </row>
        <row r="1050">
          <cell r="A1050" t="str">
            <v>23-Feb-07</v>
          </cell>
          <cell r="B1050" t="str">
            <v>INDEXP</v>
          </cell>
          <cell r="C1050" t="str">
            <v>CNG</v>
          </cell>
          <cell r="D1050" t="str">
            <v>STHPT</v>
          </cell>
          <cell r="E1050">
            <v>40360</v>
          </cell>
          <cell r="F1050">
            <v>2.4999999441206455E-3</v>
          </cell>
        </row>
        <row r="1051">
          <cell r="A1051" t="str">
            <v>23-Feb-07</v>
          </cell>
          <cell r="B1051" t="str">
            <v>INDEXP</v>
          </cell>
          <cell r="C1051" t="str">
            <v>CNG</v>
          </cell>
          <cell r="D1051" t="str">
            <v>STHPT</v>
          </cell>
          <cell r="E1051">
            <v>40391</v>
          </cell>
          <cell r="F1051">
            <v>2.4999999441206455E-3</v>
          </cell>
        </row>
        <row r="1052">
          <cell r="A1052" t="str">
            <v>23-Feb-07</v>
          </cell>
          <cell r="B1052" t="str">
            <v>INDEXP</v>
          </cell>
          <cell r="C1052" t="str">
            <v>CNG</v>
          </cell>
          <cell r="D1052" t="str">
            <v>STHPT</v>
          </cell>
          <cell r="E1052">
            <v>40422</v>
          </cell>
          <cell r="F1052">
            <v>2.3250000085681677E-3</v>
          </cell>
        </row>
        <row r="1053">
          <cell r="A1053" t="str">
            <v>23-Feb-07</v>
          </cell>
          <cell r="B1053" t="str">
            <v>INDEXP</v>
          </cell>
          <cell r="C1053" t="str">
            <v>CNG</v>
          </cell>
          <cell r="D1053" t="str">
            <v>STHPT</v>
          </cell>
          <cell r="E1053">
            <v>40452</v>
          </cell>
          <cell r="F1053">
            <v>2.4999999441206455E-3</v>
          </cell>
        </row>
        <row r="1054">
          <cell r="A1054" t="str">
            <v>23-Feb-07</v>
          </cell>
          <cell r="B1054" t="str">
            <v>INDEXP</v>
          </cell>
          <cell r="C1054" t="str">
            <v>CNG</v>
          </cell>
          <cell r="D1054" t="str">
            <v>STHPT</v>
          </cell>
          <cell r="E1054">
            <v>40483</v>
          </cell>
          <cell r="F1054">
            <v>1.7999999690800905E-3</v>
          </cell>
        </row>
        <row r="1055">
          <cell r="A1055" t="str">
            <v>23-Feb-07</v>
          </cell>
          <cell r="B1055" t="str">
            <v>INDEXP</v>
          </cell>
          <cell r="C1055" t="str">
            <v>CNG</v>
          </cell>
          <cell r="D1055" t="str">
            <v>STHPT</v>
          </cell>
          <cell r="E1055">
            <v>40513</v>
          </cell>
          <cell r="F1055">
            <v>2.1500000730156898E-3</v>
          </cell>
        </row>
        <row r="1056">
          <cell r="A1056" t="str">
            <v>23-Feb-07</v>
          </cell>
          <cell r="B1056" t="str">
            <v>INDEXP</v>
          </cell>
          <cell r="C1056" t="str">
            <v>CNG</v>
          </cell>
          <cell r="D1056" t="str">
            <v>STHPT</v>
          </cell>
          <cell r="E1056">
            <v>40544</v>
          </cell>
          <cell r="F1056">
            <v>2.8250000905245543E-3</v>
          </cell>
        </row>
        <row r="1057">
          <cell r="A1057" t="str">
            <v>23-Feb-07</v>
          </cell>
          <cell r="B1057" t="str">
            <v>INDEXP</v>
          </cell>
          <cell r="C1057" t="str">
            <v>CNG</v>
          </cell>
          <cell r="D1057" t="str">
            <v>STHPT</v>
          </cell>
          <cell r="E1057">
            <v>40575</v>
          </cell>
          <cell r="F1057">
            <v>2.8250000905245543E-3</v>
          </cell>
        </row>
        <row r="1058">
          <cell r="A1058" t="str">
            <v>23-Feb-07</v>
          </cell>
          <cell r="B1058" t="str">
            <v>INDEXP</v>
          </cell>
          <cell r="C1058" t="str">
            <v>CNG</v>
          </cell>
          <cell r="D1058" t="str">
            <v>STHPT</v>
          </cell>
          <cell r="E1058">
            <v>40603</v>
          </cell>
          <cell r="F1058">
            <v>2.899999963119626E-3</v>
          </cell>
        </row>
        <row r="1059">
          <cell r="A1059" t="str">
            <v>23-Feb-07</v>
          </cell>
          <cell r="B1059" t="str">
            <v>INDEXP</v>
          </cell>
          <cell r="C1059" t="str">
            <v>CNG</v>
          </cell>
          <cell r="D1059" t="str">
            <v>STHPT</v>
          </cell>
          <cell r="E1059">
            <v>40634</v>
          </cell>
          <cell r="F1059">
            <v>2.7499999850988388E-3</v>
          </cell>
        </row>
        <row r="1060">
          <cell r="A1060" t="str">
            <v>23-Feb-07</v>
          </cell>
          <cell r="B1060" t="str">
            <v>INDEXP</v>
          </cell>
          <cell r="C1060" t="str">
            <v>CNG</v>
          </cell>
          <cell r="D1060" t="str">
            <v>STHPT</v>
          </cell>
          <cell r="E1060">
            <v>40664</v>
          </cell>
          <cell r="F1060">
            <v>2.5500000920146704E-3</v>
          </cell>
        </row>
        <row r="1061">
          <cell r="A1061" t="str">
            <v>23-Feb-07</v>
          </cell>
          <cell r="B1061" t="str">
            <v>INDEXP</v>
          </cell>
          <cell r="C1061" t="str">
            <v>CNG</v>
          </cell>
          <cell r="D1061" t="str">
            <v>STHPT</v>
          </cell>
          <cell r="E1061">
            <v>40695</v>
          </cell>
          <cell r="F1061">
            <v>2.3749999236315489E-3</v>
          </cell>
        </row>
        <row r="1062">
          <cell r="A1062" t="str">
            <v>23-Feb-07</v>
          </cell>
          <cell r="B1062" t="str">
            <v>INDEXP</v>
          </cell>
          <cell r="C1062" t="str">
            <v>CNG</v>
          </cell>
          <cell r="D1062" t="str">
            <v>STHPT</v>
          </cell>
          <cell r="E1062">
            <v>40725</v>
          </cell>
          <cell r="F1062">
            <v>2.4999999441206455E-3</v>
          </cell>
        </row>
        <row r="1063">
          <cell r="A1063" t="str">
            <v>23-Feb-07</v>
          </cell>
          <cell r="B1063" t="str">
            <v>INDEXP</v>
          </cell>
          <cell r="C1063" t="str">
            <v>CNG</v>
          </cell>
          <cell r="D1063" t="str">
            <v>STHPT</v>
          </cell>
          <cell r="E1063">
            <v>40756</v>
          </cell>
          <cell r="F1063">
            <v>2.4999999441206455E-3</v>
          </cell>
        </row>
        <row r="1064">
          <cell r="A1064" t="str">
            <v>23-Feb-07</v>
          </cell>
          <cell r="B1064" t="str">
            <v>INDEXP</v>
          </cell>
          <cell r="C1064" t="str">
            <v>CNG</v>
          </cell>
          <cell r="D1064" t="str">
            <v>STHPT</v>
          </cell>
          <cell r="E1064">
            <v>40787</v>
          </cell>
          <cell r="F1064">
            <v>2.3250000085681677E-3</v>
          </cell>
        </row>
        <row r="1065">
          <cell r="A1065" t="str">
            <v>23-Feb-07</v>
          </cell>
          <cell r="B1065" t="str">
            <v>INDEXP</v>
          </cell>
          <cell r="C1065" t="str">
            <v>CNG</v>
          </cell>
          <cell r="D1065" t="str">
            <v>STHPT</v>
          </cell>
          <cell r="E1065">
            <v>40817</v>
          </cell>
          <cell r="F1065">
            <v>2.4999999441206455E-3</v>
          </cell>
        </row>
        <row r="1066">
          <cell r="A1066" t="str">
            <v>23-Feb-07</v>
          </cell>
          <cell r="B1066" t="str">
            <v>INDEXP</v>
          </cell>
          <cell r="C1066" t="str">
            <v>CNG</v>
          </cell>
          <cell r="D1066" t="str">
            <v>STHPT</v>
          </cell>
          <cell r="E1066">
            <v>40848</v>
          </cell>
          <cell r="F1066">
            <v>1.7999999690800905E-3</v>
          </cell>
        </row>
        <row r="1067">
          <cell r="A1067" t="str">
            <v>23-Feb-07</v>
          </cell>
          <cell r="B1067" t="str">
            <v>INDEXP</v>
          </cell>
          <cell r="C1067" t="str">
            <v>CNG</v>
          </cell>
          <cell r="D1067" t="str">
            <v>STHPT</v>
          </cell>
          <cell r="E1067">
            <v>40878</v>
          </cell>
          <cell r="F1067">
            <v>2.1500000730156898E-3</v>
          </cell>
        </row>
        <row r="1068">
          <cell r="A1068" t="str">
            <v>23-Feb-07</v>
          </cell>
          <cell r="B1068" t="str">
            <v>INDEXP</v>
          </cell>
          <cell r="C1068" t="str">
            <v>CNG</v>
          </cell>
          <cell r="D1068" t="str">
            <v>STHPT</v>
          </cell>
          <cell r="E1068">
            <v>40909</v>
          </cell>
          <cell r="F1068">
            <v>2.8250000905245543E-3</v>
          </cell>
        </row>
        <row r="1069">
          <cell r="A1069" t="str">
            <v>23-Feb-07</v>
          </cell>
          <cell r="B1069" t="str">
            <v>INDEXP</v>
          </cell>
          <cell r="C1069" t="str">
            <v>CNG</v>
          </cell>
          <cell r="D1069" t="str">
            <v>STHPT</v>
          </cell>
          <cell r="E1069">
            <v>40940</v>
          </cell>
          <cell r="F1069">
            <v>2.8250000905245543E-3</v>
          </cell>
        </row>
        <row r="1070">
          <cell r="A1070" t="str">
            <v>23-Feb-07</v>
          </cell>
          <cell r="B1070" t="str">
            <v>INDEXP</v>
          </cell>
          <cell r="C1070" t="str">
            <v>CNG</v>
          </cell>
          <cell r="D1070" t="str">
            <v>STHPT</v>
          </cell>
          <cell r="E1070">
            <v>40969</v>
          </cell>
          <cell r="F1070">
            <v>2.899999963119626E-3</v>
          </cell>
        </row>
        <row r="1071">
          <cell r="A1071" t="str">
            <v>23-Feb-07</v>
          </cell>
          <cell r="B1071" t="str">
            <v>INDEXP</v>
          </cell>
          <cell r="C1071" t="str">
            <v>CNG</v>
          </cell>
          <cell r="D1071" t="str">
            <v>STHPT</v>
          </cell>
          <cell r="E1071">
            <v>41000</v>
          </cell>
          <cell r="F1071">
            <v>2.7499999850988388E-3</v>
          </cell>
        </row>
        <row r="1072">
          <cell r="A1072" t="str">
            <v>23-Feb-07</v>
          </cell>
          <cell r="B1072" t="str">
            <v>INDEXP</v>
          </cell>
          <cell r="C1072" t="str">
            <v>CNG</v>
          </cell>
          <cell r="D1072" t="str">
            <v>STHPT</v>
          </cell>
          <cell r="E1072">
            <v>41030</v>
          </cell>
          <cell r="F1072">
            <v>2.5500000920146704E-3</v>
          </cell>
        </row>
        <row r="1073">
          <cell r="A1073" t="str">
            <v>23-Feb-07</v>
          </cell>
          <cell r="B1073" t="str">
            <v>INDEXP</v>
          </cell>
          <cell r="C1073" t="str">
            <v>CNG</v>
          </cell>
          <cell r="D1073" t="str">
            <v>STHPT</v>
          </cell>
          <cell r="E1073">
            <v>41061</v>
          </cell>
          <cell r="F1073">
            <v>2.3749999236315489E-3</v>
          </cell>
        </row>
        <row r="1074">
          <cell r="A1074" t="str">
            <v>23-Feb-07</v>
          </cell>
          <cell r="B1074" t="str">
            <v>INDEXP</v>
          </cell>
          <cell r="C1074" t="str">
            <v>CNG</v>
          </cell>
          <cell r="D1074" t="str">
            <v>STHPT</v>
          </cell>
          <cell r="E1074">
            <v>41091</v>
          </cell>
          <cell r="F1074">
            <v>2.4999999441206455E-3</v>
          </cell>
        </row>
        <row r="1075">
          <cell r="A1075" t="str">
            <v>23-Feb-07</v>
          </cell>
          <cell r="B1075" t="str">
            <v>INDEXP</v>
          </cell>
          <cell r="C1075" t="str">
            <v>CNG</v>
          </cell>
          <cell r="D1075" t="str">
            <v>STHPT</v>
          </cell>
          <cell r="E1075">
            <v>41122</v>
          </cell>
          <cell r="F1075">
            <v>2.4999999441206455E-3</v>
          </cell>
        </row>
        <row r="1076">
          <cell r="A1076" t="str">
            <v>23-Feb-07</v>
          </cell>
          <cell r="B1076" t="str">
            <v>INDEXP</v>
          </cell>
          <cell r="C1076" t="str">
            <v>CNG</v>
          </cell>
          <cell r="D1076" t="str">
            <v>STHPT</v>
          </cell>
          <cell r="E1076">
            <v>41153</v>
          </cell>
          <cell r="F1076">
            <v>2.3250000085681677E-3</v>
          </cell>
        </row>
        <row r="1077">
          <cell r="A1077" t="str">
            <v>23-Feb-07</v>
          </cell>
          <cell r="B1077" t="str">
            <v>INDEXP</v>
          </cell>
          <cell r="C1077" t="str">
            <v>CNG</v>
          </cell>
          <cell r="D1077" t="str">
            <v>STHPT</v>
          </cell>
          <cell r="E1077">
            <v>41183</v>
          </cell>
          <cell r="F1077">
            <v>2.4999999441206455E-3</v>
          </cell>
        </row>
        <row r="1078">
          <cell r="A1078" t="str">
            <v>23-Feb-07</v>
          </cell>
          <cell r="B1078" t="str">
            <v>INDEXP</v>
          </cell>
          <cell r="C1078" t="str">
            <v>CNG</v>
          </cell>
          <cell r="D1078" t="str">
            <v>STHPT</v>
          </cell>
          <cell r="E1078">
            <v>41214</v>
          </cell>
          <cell r="F1078">
            <v>1.7999999690800905E-3</v>
          </cell>
        </row>
        <row r="1079">
          <cell r="A1079" t="str">
            <v>23-Feb-07</v>
          </cell>
          <cell r="B1079" t="str">
            <v>INDEXP</v>
          </cell>
          <cell r="C1079" t="str">
            <v>CNG</v>
          </cell>
          <cell r="D1079" t="str">
            <v>STHPT</v>
          </cell>
          <cell r="E1079">
            <v>41244</v>
          </cell>
          <cell r="F1079">
            <v>2.1500000730156898E-3</v>
          </cell>
        </row>
        <row r="1080">
          <cell r="A1080" t="str">
            <v>23-Feb-07</v>
          </cell>
          <cell r="B1080" t="str">
            <v>INDEXP</v>
          </cell>
          <cell r="C1080" t="str">
            <v>CNG</v>
          </cell>
          <cell r="D1080" t="str">
            <v>STHPT</v>
          </cell>
          <cell r="E1080">
            <v>41275</v>
          </cell>
          <cell r="F1080">
            <v>2.8250000905245543E-3</v>
          </cell>
        </row>
        <row r="1081">
          <cell r="A1081" t="str">
            <v>23-Feb-07</v>
          </cell>
          <cell r="B1081" t="str">
            <v>INDEXP</v>
          </cell>
          <cell r="C1081" t="str">
            <v>CNG</v>
          </cell>
          <cell r="D1081" t="str">
            <v>STHPT</v>
          </cell>
          <cell r="E1081">
            <v>41306</v>
          </cell>
          <cell r="F1081">
            <v>2.8250000905245543E-3</v>
          </cell>
        </row>
        <row r="1082">
          <cell r="A1082" t="str">
            <v>23-Feb-07</v>
          </cell>
          <cell r="B1082" t="str">
            <v>INDEXP</v>
          </cell>
          <cell r="C1082" t="str">
            <v>CNG</v>
          </cell>
          <cell r="D1082" t="str">
            <v>STHPT</v>
          </cell>
          <cell r="E1082">
            <v>41334</v>
          </cell>
          <cell r="F1082">
            <v>2.899999963119626E-3</v>
          </cell>
        </row>
        <row r="1083">
          <cell r="A1083" t="str">
            <v>23-Feb-07</v>
          </cell>
          <cell r="B1083" t="str">
            <v>INDEXP</v>
          </cell>
          <cell r="C1083" t="str">
            <v>CNG</v>
          </cell>
          <cell r="D1083" t="str">
            <v>STHPT</v>
          </cell>
          <cell r="E1083">
            <v>41365</v>
          </cell>
          <cell r="F1083">
            <v>2.7499999850988388E-3</v>
          </cell>
        </row>
        <row r="1084">
          <cell r="A1084" t="str">
            <v>23-Feb-07</v>
          </cell>
          <cell r="B1084" t="str">
            <v>INDEXP</v>
          </cell>
          <cell r="C1084" t="str">
            <v>CNG</v>
          </cell>
          <cell r="D1084" t="str">
            <v>STHPT</v>
          </cell>
          <cell r="E1084">
            <v>41395</v>
          </cell>
          <cell r="F1084">
            <v>2.5500000920146704E-3</v>
          </cell>
        </row>
        <row r="1085">
          <cell r="A1085" t="str">
            <v>23-Feb-07</v>
          </cell>
          <cell r="B1085" t="str">
            <v>INDEXP</v>
          </cell>
          <cell r="C1085" t="str">
            <v>CNG</v>
          </cell>
          <cell r="D1085" t="str">
            <v>STHPT</v>
          </cell>
          <cell r="E1085">
            <v>41426</v>
          </cell>
          <cell r="F1085">
            <v>2.3749999236315489E-3</v>
          </cell>
        </row>
        <row r="1086">
          <cell r="A1086" t="str">
            <v>23-Feb-07</v>
          </cell>
          <cell r="B1086" t="str">
            <v>INDEXP</v>
          </cell>
          <cell r="C1086" t="str">
            <v>CNG</v>
          </cell>
          <cell r="D1086" t="str">
            <v>STHPT</v>
          </cell>
          <cell r="E1086">
            <v>41456</v>
          </cell>
          <cell r="F1086">
            <v>2.4999999441206455E-3</v>
          </cell>
        </row>
        <row r="1087">
          <cell r="A1087" t="str">
            <v>23-Feb-07</v>
          </cell>
          <cell r="B1087" t="str">
            <v>INDEXP</v>
          </cell>
          <cell r="C1087" t="str">
            <v>CNG</v>
          </cell>
          <cell r="D1087" t="str">
            <v>STHPT</v>
          </cell>
          <cell r="E1087">
            <v>41487</v>
          </cell>
          <cell r="F1087">
            <v>2.4999999441206455E-3</v>
          </cell>
        </row>
        <row r="1088">
          <cell r="A1088" t="str">
            <v>23-Feb-07</v>
          </cell>
          <cell r="B1088" t="str">
            <v>INDEXP</v>
          </cell>
          <cell r="C1088" t="str">
            <v>CNG</v>
          </cell>
          <cell r="D1088" t="str">
            <v>STHPT</v>
          </cell>
          <cell r="E1088">
            <v>41518</v>
          </cell>
          <cell r="F1088">
            <v>2.3250000085681677E-3</v>
          </cell>
        </row>
        <row r="1089">
          <cell r="A1089" t="str">
            <v>23-Feb-07</v>
          </cell>
          <cell r="B1089" t="str">
            <v>INDEXP</v>
          </cell>
          <cell r="C1089" t="str">
            <v>CNG</v>
          </cell>
          <cell r="D1089" t="str">
            <v>STHPT</v>
          </cell>
          <cell r="E1089">
            <v>41548</v>
          </cell>
          <cell r="F1089">
            <v>2.4999999441206455E-3</v>
          </cell>
        </row>
        <row r="1090">
          <cell r="A1090" t="str">
            <v>23-Feb-07</v>
          </cell>
          <cell r="B1090" t="str">
            <v>INDEXP</v>
          </cell>
          <cell r="C1090" t="str">
            <v>CNG</v>
          </cell>
          <cell r="D1090" t="str">
            <v>STHPT</v>
          </cell>
          <cell r="E1090">
            <v>41579</v>
          </cell>
          <cell r="F1090">
            <v>1.7999999690800905E-3</v>
          </cell>
        </row>
        <row r="1091">
          <cell r="A1091" t="str">
            <v>23-Feb-07</v>
          </cell>
          <cell r="B1091" t="str">
            <v>INDEXP</v>
          </cell>
          <cell r="C1091" t="str">
            <v>CNG</v>
          </cell>
          <cell r="D1091" t="str">
            <v>STHPT</v>
          </cell>
          <cell r="E1091">
            <v>41609</v>
          </cell>
          <cell r="F1091">
            <v>2.1500000730156898E-3</v>
          </cell>
        </row>
        <row r="1092">
          <cell r="A1092" t="str">
            <v>23-Feb-07</v>
          </cell>
          <cell r="B1092" t="str">
            <v>INDEXP</v>
          </cell>
          <cell r="C1092" t="str">
            <v>CNG</v>
          </cell>
          <cell r="D1092" t="str">
            <v>STHPT</v>
          </cell>
          <cell r="E1092">
            <v>41640</v>
          </cell>
          <cell r="F1092">
            <v>2.8250000905245543E-3</v>
          </cell>
        </row>
        <row r="1093">
          <cell r="A1093" t="str">
            <v>23-Feb-07</v>
          </cell>
          <cell r="B1093" t="str">
            <v>INDEXP</v>
          </cell>
          <cell r="C1093" t="str">
            <v>CNG</v>
          </cell>
          <cell r="D1093" t="str">
            <v>STHPT</v>
          </cell>
          <cell r="E1093">
            <v>41671</v>
          </cell>
          <cell r="F1093">
            <v>2.8250000905245543E-3</v>
          </cell>
        </row>
        <row r="1094">
          <cell r="A1094" t="str">
            <v>23-Feb-07</v>
          </cell>
          <cell r="B1094" t="str">
            <v>INDEXP</v>
          </cell>
          <cell r="C1094" t="str">
            <v>EQTR</v>
          </cell>
          <cell r="D1094" t="str">
            <v>GATED</v>
          </cell>
          <cell r="E1094">
            <v>39142</v>
          </cell>
          <cell r="F1094">
            <v>0.59839427471160889</v>
          </cell>
        </row>
        <row r="1095">
          <cell r="A1095" t="str">
            <v>23-Feb-07</v>
          </cell>
          <cell r="B1095" t="str">
            <v>INDEXP</v>
          </cell>
          <cell r="C1095" t="str">
            <v>EQTR</v>
          </cell>
          <cell r="D1095" t="str">
            <v>GATED</v>
          </cell>
          <cell r="E1095">
            <v>39173</v>
          </cell>
          <cell r="F1095">
            <v>0.56066590547561646</v>
          </cell>
        </row>
        <row r="1096">
          <cell r="A1096" t="str">
            <v>23-Feb-07</v>
          </cell>
          <cell r="B1096" t="str">
            <v>INDEXP</v>
          </cell>
          <cell r="C1096" t="str">
            <v>EQTR</v>
          </cell>
          <cell r="D1096" t="str">
            <v>GATED</v>
          </cell>
          <cell r="E1096">
            <v>39203</v>
          </cell>
          <cell r="F1096">
            <v>0.55330681800842285</v>
          </cell>
        </row>
        <row r="1097">
          <cell r="A1097" t="str">
            <v>23-Feb-07</v>
          </cell>
          <cell r="B1097" t="str">
            <v>INDEXP</v>
          </cell>
          <cell r="C1097" t="str">
            <v>EQTR</v>
          </cell>
          <cell r="D1097" t="str">
            <v>GATED</v>
          </cell>
          <cell r="E1097">
            <v>39234</v>
          </cell>
          <cell r="F1097">
            <v>0.55231034755706787</v>
          </cell>
        </row>
        <row r="1098">
          <cell r="A1098" t="str">
            <v>23-Feb-07</v>
          </cell>
          <cell r="B1098" t="str">
            <v>INDEXP</v>
          </cell>
          <cell r="C1098" t="str">
            <v>EQTR</v>
          </cell>
          <cell r="D1098" t="str">
            <v>GATED</v>
          </cell>
          <cell r="E1098">
            <v>39264</v>
          </cell>
          <cell r="F1098">
            <v>0.55590355396270752</v>
          </cell>
        </row>
        <row r="1099">
          <cell r="A1099" t="str">
            <v>23-Feb-07</v>
          </cell>
          <cell r="B1099" t="str">
            <v>INDEXP</v>
          </cell>
          <cell r="C1099" t="str">
            <v>EQTR</v>
          </cell>
          <cell r="D1099" t="str">
            <v>GATED</v>
          </cell>
          <cell r="E1099">
            <v>39295</v>
          </cell>
          <cell r="F1099">
            <v>0.55907183885574341</v>
          </cell>
        </row>
        <row r="1100">
          <cell r="A1100" t="str">
            <v>23-Feb-07</v>
          </cell>
          <cell r="B1100" t="str">
            <v>INDEXP</v>
          </cell>
          <cell r="C1100" t="str">
            <v>EQTR</v>
          </cell>
          <cell r="D1100" t="str">
            <v>GATED</v>
          </cell>
          <cell r="E1100">
            <v>39326</v>
          </cell>
          <cell r="F1100">
            <v>0.56108099222183228</v>
          </cell>
        </row>
        <row r="1101">
          <cell r="A1101" t="str">
            <v>23-Feb-07</v>
          </cell>
          <cell r="B1101" t="str">
            <v>INDEXP</v>
          </cell>
          <cell r="C1101" t="str">
            <v>EQTR</v>
          </cell>
          <cell r="D1101" t="str">
            <v>GATED</v>
          </cell>
          <cell r="E1101">
            <v>39356</v>
          </cell>
          <cell r="F1101">
            <v>0.58520156145095825</v>
          </cell>
        </row>
        <row r="1102">
          <cell r="A1102" t="str">
            <v>23-Feb-07</v>
          </cell>
          <cell r="B1102" t="str">
            <v>INDEXP</v>
          </cell>
          <cell r="C1102" t="str">
            <v>EQTR</v>
          </cell>
          <cell r="D1102" t="str">
            <v>GATED</v>
          </cell>
          <cell r="E1102">
            <v>39387</v>
          </cell>
          <cell r="F1102">
            <v>0.63120853900909424</v>
          </cell>
        </row>
        <row r="1103">
          <cell r="A1103" t="str">
            <v>23-Feb-07</v>
          </cell>
          <cell r="B1103" t="str">
            <v>INDEXP</v>
          </cell>
          <cell r="C1103" t="str">
            <v>EQTR</v>
          </cell>
          <cell r="D1103" t="str">
            <v>GATED</v>
          </cell>
          <cell r="E1103">
            <v>39417</v>
          </cell>
          <cell r="F1103">
            <v>0.67442470788955688</v>
          </cell>
        </row>
        <row r="1104">
          <cell r="A1104" t="str">
            <v>23-Feb-07</v>
          </cell>
          <cell r="B1104" t="str">
            <v>INDEXP</v>
          </cell>
          <cell r="C1104" t="str">
            <v>EQTR</v>
          </cell>
          <cell r="D1104" t="str">
            <v>GATED</v>
          </cell>
          <cell r="E1104">
            <v>39448</v>
          </cell>
          <cell r="F1104">
            <v>0.72052407264709473</v>
          </cell>
        </row>
        <row r="1105">
          <cell r="A1105" t="str">
            <v>23-Feb-07</v>
          </cell>
          <cell r="B1105" t="str">
            <v>INDEXP</v>
          </cell>
          <cell r="C1105" t="str">
            <v>EQTR</v>
          </cell>
          <cell r="D1105" t="str">
            <v>GATED</v>
          </cell>
          <cell r="E1105">
            <v>39479</v>
          </cell>
          <cell r="F1105">
            <v>0.71033084392547607</v>
          </cell>
        </row>
        <row r="1106">
          <cell r="A1106" t="str">
            <v>23-Feb-07</v>
          </cell>
          <cell r="B1106" t="str">
            <v>INDEXP</v>
          </cell>
          <cell r="C1106" t="str">
            <v>EQTR</v>
          </cell>
          <cell r="D1106" t="str">
            <v>GATED</v>
          </cell>
          <cell r="E1106">
            <v>39508</v>
          </cell>
          <cell r="F1106">
            <v>0.65445709228515625</v>
          </cell>
        </row>
        <row r="1107">
          <cell r="A1107" t="str">
            <v>23-Feb-07</v>
          </cell>
          <cell r="B1107" t="str">
            <v>INDEXP</v>
          </cell>
          <cell r="C1107" t="str">
            <v>EQTR</v>
          </cell>
          <cell r="D1107" t="str">
            <v>GATED</v>
          </cell>
          <cell r="E1107">
            <v>39539</v>
          </cell>
          <cell r="F1107">
            <v>0.56132268905639648</v>
          </cell>
        </row>
        <row r="1108">
          <cell r="A1108" t="str">
            <v>23-Feb-07</v>
          </cell>
          <cell r="B1108" t="str">
            <v>INDEXP</v>
          </cell>
          <cell r="C1108" t="str">
            <v>EQTR</v>
          </cell>
          <cell r="D1108" t="str">
            <v>GATED</v>
          </cell>
          <cell r="E1108">
            <v>39569</v>
          </cell>
          <cell r="F1108">
            <v>0.5460430383682251</v>
          </cell>
        </row>
        <row r="1109">
          <cell r="A1109" t="str">
            <v>23-Feb-07</v>
          </cell>
          <cell r="B1109" t="str">
            <v>INDEXP</v>
          </cell>
          <cell r="C1109" t="str">
            <v>EQTR</v>
          </cell>
          <cell r="D1109" t="str">
            <v>GATED</v>
          </cell>
          <cell r="E1109">
            <v>39600</v>
          </cell>
          <cell r="F1109">
            <v>0.54388737678527832</v>
          </cell>
        </row>
        <row r="1110">
          <cell r="A1110" t="str">
            <v>23-Feb-07</v>
          </cell>
          <cell r="B1110" t="str">
            <v>INDEXP</v>
          </cell>
          <cell r="C1110" t="str">
            <v>EQTR</v>
          </cell>
          <cell r="D1110" t="str">
            <v>GATED</v>
          </cell>
          <cell r="E1110">
            <v>39630</v>
          </cell>
          <cell r="F1110">
            <v>0.5463988184928894</v>
          </cell>
        </row>
        <row r="1111">
          <cell r="A1111" t="str">
            <v>23-Feb-07</v>
          </cell>
          <cell r="B1111" t="str">
            <v>INDEXP</v>
          </cell>
          <cell r="C1111" t="str">
            <v>EQTR</v>
          </cell>
          <cell r="D1111" t="str">
            <v>GATED</v>
          </cell>
          <cell r="E1111">
            <v>39661</v>
          </cell>
          <cell r="F1111">
            <v>0.54871702194213867</v>
          </cell>
        </row>
        <row r="1112">
          <cell r="A1112" t="str">
            <v>23-Feb-07</v>
          </cell>
          <cell r="B1112" t="str">
            <v>INDEXP</v>
          </cell>
          <cell r="C1112" t="str">
            <v>EQTR</v>
          </cell>
          <cell r="D1112" t="str">
            <v>GATED</v>
          </cell>
          <cell r="E1112">
            <v>39692</v>
          </cell>
          <cell r="F1112">
            <v>0.55045574903488159</v>
          </cell>
        </row>
        <row r="1113">
          <cell r="A1113" t="str">
            <v>23-Feb-07</v>
          </cell>
          <cell r="B1113" t="str">
            <v>INDEXP</v>
          </cell>
          <cell r="C1113" t="str">
            <v>EQTR</v>
          </cell>
          <cell r="D1113" t="str">
            <v>GATED</v>
          </cell>
          <cell r="E1113">
            <v>39722</v>
          </cell>
          <cell r="F1113">
            <v>0.57438308000564575</v>
          </cell>
        </row>
        <row r="1114">
          <cell r="A1114" t="str">
            <v>23-Feb-07</v>
          </cell>
          <cell r="B1114" t="str">
            <v>INDEXP</v>
          </cell>
          <cell r="C1114" t="str">
            <v>EQTR</v>
          </cell>
          <cell r="D1114" t="str">
            <v>GATED</v>
          </cell>
          <cell r="E1114">
            <v>39753</v>
          </cell>
          <cell r="F1114">
            <v>0.61697453260421753</v>
          </cell>
        </row>
        <row r="1115">
          <cell r="A1115" t="str">
            <v>23-Feb-07</v>
          </cell>
          <cell r="B1115" t="str">
            <v>INDEXP</v>
          </cell>
          <cell r="C1115" t="str">
            <v>EQTR</v>
          </cell>
          <cell r="D1115" t="str">
            <v>GATED</v>
          </cell>
          <cell r="E1115">
            <v>39783</v>
          </cell>
          <cell r="F1115">
            <v>0.6574397087097168</v>
          </cell>
        </row>
        <row r="1116">
          <cell r="A1116" t="str">
            <v>23-Feb-07</v>
          </cell>
          <cell r="B1116" t="str">
            <v>INDEXP</v>
          </cell>
          <cell r="C1116" t="str">
            <v>EQTR</v>
          </cell>
          <cell r="D1116" t="str">
            <v>GATED</v>
          </cell>
          <cell r="E1116">
            <v>39814</v>
          </cell>
          <cell r="F1116">
            <v>0.70113968849182129</v>
          </cell>
        </row>
        <row r="1117">
          <cell r="A1117" t="str">
            <v>23-Feb-07</v>
          </cell>
          <cell r="B1117" t="str">
            <v>INDEXP</v>
          </cell>
          <cell r="C1117" t="str">
            <v>EQTR</v>
          </cell>
          <cell r="D1117" t="str">
            <v>GATED</v>
          </cell>
          <cell r="E1117">
            <v>39845</v>
          </cell>
          <cell r="F1117">
            <v>0.69094657897949219</v>
          </cell>
        </row>
        <row r="1118">
          <cell r="A1118" t="str">
            <v>23-Feb-07</v>
          </cell>
          <cell r="B1118" t="str">
            <v>INDEXP</v>
          </cell>
          <cell r="C1118" t="str">
            <v>EQTR</v>
          </cell>
          <cell r="D1118" t="str">
            <v>GATED</v>
          </cell>
          <cell r="E1118">
            <v>39873</v>
          </cell>
          <cell r="F1118">
            <v>0.63557893037796021</v>
          </cell>
        </row>
        <row r="1119">
          <cell r="A1119" t="str">
            <v>23-Feb-07</v>
          </cell>
          <cell r="B1119" t="str">
            <v>INDEXP</v>
          </cell>
          <cell r="C1119" t="str">
            <v>EQTR</v>
          </cell>
          <cell r="D1119" t="str">
            <v>GATED</v>
          </cell>
          <cell r="E1119">
            <v>39904</v>
          </cell>
          <cell r="F1119">
            <v>0.54432231187820435</v>
          </cell>
        </row>
        <row r="1120">
          <cell r="A1120" t="str">
            <v>23-Feb-07</v>
          </cell>
          <cell r="B1120" t="str">
            <v>INDEXP</v>
          </cell>
          <cell r="C1120" t="str">
            <v>EQTR</v>
          </cell>
          <cell r="D1120" t="str">
            <v>GATED</v>
          </cell>
          <cell r="E1120">
            <v>39934</v>
          </cell>
          <cell r="F1120">
            <v>0.52884942293167114</v>
          </cell>
        </row>
        <row r="1121">
          <cell r="A1121" t="str">
            <v>23-Feb-07</v>
          </cell>
          <cell r="B1121" t="str">
            <v>INDEXP</v>
          </cell>
          <cell r="C1121" t="str">
            <v>EQTR</v>
          </cell>
          <cell r="D1121" t="str">
            <v>GATED</v>
          </cell>
          <cell r="E1121">
            <v>39965</v>
          </cell>
          <cell r="F1121">
            <v>0.52708017826080322</v>
          </cell>
        </row>
        <row r="1122">
          <cell r="A1122" t="str">
            <v>23-Feb-07</v>
          </cell>
          <cell r="B1122" t="str">
            <v>INDEXP</v>
          </cell>
          <cell r="C1122" t="str">
            <v>EQTR</v>
          </cell>
          <cell r="D1122" t="str">
            <v>GATED</v>
          </cell>
          <cell r="E1122">
            <v>39995</v>
          </cell>
          <cell r="F1122">
            <v>0.52978479862213135</v>
          </cell>
        </row>
        <row r="1123">
          <cell r="A1123" t="str">
            <v>23-Feb-07</v>
          </cell>
          <cell r="B1123" t="str">
            <v>INDEXP</v>
          </cell>
          <cell r="C1123" t="str">
            <v>EQTR</v>
          </cell>
          <cell r="D1123" t="str">
            <v>GATED</v>
          </cell>
          <cell r="E1123">
            <v>40026</v>
          </cell>
          <cell r="F1123">
            <v>0.53171664476394653</v>
          </cell>
        </row>
        <row r="1124">
          <cell r="A1124" t="str">
            <v>23-Feb-07</v>
          </cell>
          <cell r="B1124" t="str">
            <v>INDEXP</v>
          </cell>
          <cell r="C1124" t="str">
            <v>EQTR</v>
          </cell>
          <cell r="D1124" t="str">
            <v>GATED</v>
          </cell>
          <cell r="E1124">
            <v>40057</v>
          </cell>
          <cell r="F1124">
            <v>0.53364849090576172</v>
          </cell>
        </row>
        <row r="1125">
          <cell r="A1125" t="str">
            <v>23-Feb-07</v>
          </cell>
          <cell r="B1125" t="str">
            <v>INDEXP</v>
          </cell>
          <cell r="C1125" t="str">
            <v>EQTR</v>
          </cell>
          <cell r="D1125" t="str">
            <v>GATED</v>
          </cell>
          <cell r="E1125">
            <v>40087</v>
          </cell>
          <cell r="F1125">
            <v>0.55815541744232178</v>
          </cell>
        </row>
        <row r="1126">
          <cell r="A1126" t="str">
            <v>23-Feb-07</v>
          </cell>
          <cell r="B1126" t="str">
            <v>INDEXP</v>
          </cell>
          <cell r="C1126" t="str">
            <v>EQTR</v>
          </cell>
          <cell r="D1126" t="str">
            <v>GATED</v>
          </cell>
          <cell r="E1126">
            <v>40118</v>
          </cell>
          <cell r="F1126">
            <v>0.59828174114227295</v>
          </cell>
        </row>
        <row r="1127">
          <cell r="A1127" t="str">
            <v>23-Feb-07</v>
          </cell>
          <cell r="B1127" t="str">
            <v>INDEXP</v>
          </cell>
          <cell r="C1127" t="str">
            <v>EQTR</v>
          </cell>
          <cell r="D1127" t="str">
            <v>GATED</v>
          </cell>
          <cell r="E1127">
            <v>40148</v>
          </cell>
          <cell r="F1127">
            <v>0.63716673851013184</v>
          </cell>
        </row>
        <row r="1128">
          <cell r="A1128" t="str">
            <v>23-Feb-07</v>
          </cell>
          <cell r="B1128" t="str">
            <v>INDEXP</v>
          </cell>
          <cell r="C1128" t="str">
            <v>EQTR</v>
          </cell>
          <cell r="D1128" t="str">
            <v>GATED</v>
          </cell>
          <cell r="E1128">
            <v>40179</v>
          </cell>
          <cell r="F1128">
            <v>0.68003308773040771</v>
          </cell>
        </row>
        <row r="1129">
          <cell r="A1129" t="str">
            <v>23-Feb-07</v>
          </cell>
          <cell r="B1129" t="str">
            <v>INDEXP</v>
          </cell>
          <cell r="C1129" t="str">
            <v>EQTR</v>
          </cell>
          <cell r="D1129" t="str">
            <v>GATED</v>
          </cell>
          <cell r="E1129">
            <v>40210</v>
          </cell>
          <cell r="F1129">
            <v>0.67041945457458496</v>
          </cell>
        </row>
        <row r="1130">
          <cell r="A1130" t="str">
            <v>23-Feb-07</v>
          </cell>
          <cell r="B1130" t="str">
            <v>INDEXP</v>
          </cell>
          <cell r="C1130" t="str">
            <v>EQTR</v>
          </cell>
          <cell r="D1130" t="str">
            <v>GATED</v>
          </cell>
          <cell r="E1130">
            <v>40238</v>
          </cell>
          <cell r="F1130">
            <v>0.61533486843109131</v>
          </cell>
        </row>
        <row r="1131">
          <cell r="A1131" t="str">
            <v>23-Feb-07</v>
          </cell>
          <cell r="B1131" t="str">
            <v>INDEXP</v>
          </cell>
          <cell r="C1131" t="str">
            <v>EQTR</v>
          </cell>
          <cell r="D1131" t="str">
            <v>GATED</v>
          </cell>
          <cell r="E1131">
            <v>40269</v>
          </cell>
          <cell r="F1131">
            <v>0.5338902473449707</v>
          </cell>
        </row>
        <row r="1132">
          <cell r="A1132" t="str">
            <v>23-Feb-07</v>
          </cell>
          <cell r="B1132" t="str">
            <v>INDEXP</v>
          </cell>
          <cell r="C1132" t="str">
            <v>EQTR</v>
          </cell>
          <cell r="D1132" t="str">
            <v>GATED</v>
          </cell>
          <cell r="E1132">
            <v>40299</v>
          </cell>
          <cell r="F1132">
            <v>0.51861053705215454</v>
          </cell>
        </row>
        <row r="1133">
          <cell r="A1133" t="str">
            <v>23-Feb-07</v>
          </cell>
          <cell r="B1133" t="str">
            <v>INDEXP</v>
          </cell>
          <cell r="C1133" t="str">
            <v>EQTR</v>
          </cell>
          <cell r="D1133" t="str">
            <v>GATED</v>
          </cell>
          <cell r="E1133">
            <v>40330</v>
          </cell>
          <cell r="F1133">
            <v>0.51684129238128662</v>
          </cell>
        </row>
        <row r="1134">
          <cell r="A1134" t="str">
            <v>23-Feb-07</v>
          </cell>
          <cell r="B1134" t="str">
            <v>INDEXP</v>
          </cell>
          <cell r="C1134" t="str">
            <v>EQTR</v>
          </cell>
          <cell r="D1134" t="str">
            <v>GATED</v>
          </cell>
          <cell r="E1134">
            <v>40360</v>
          </cell>
          <cell r="F1134">
            <v>0.51973903179168701</v>
          </cell>
        </row>
        <row r="1135">
          <cell r="A1135" t="str">
            <v>23-Feb-07</v>
          </cell>
          <cell r="B1135" t="str">
            <v>INDEXP</v>
          </cell>
          <cell r="C1135" t="str">
            <v>EQTR</v>
          </cell>
          <cell r="D1135" t="str">
            <v>GATED</v>
          </cell>
          <cell r="E1135">
            <v>40391</v>
          </cell>
          <cell r="F1135">
            <v>0.52167093753814697</v>
          </cell>
        </row>
        <row r="1136">
          <cell r="A1136" t="str">
            <v>23-Feb-07</v>
          </cell>
          <cell r="B1136" t="str">
            <v>INDEXP</v>
          </cell>
          <cell r="C1136" t="str">
            <v>EQTR</v>
          </cell>
          <cell r="D1136" t="str">
            <v>GATED</v>
          </cell>
          <cell r="E1136">
            <v>40422</v>
          </cell>
          <cell r="F1136">
            <v>0.52360284328460693</v>
          </cell>
        </row>
        <row r="1137">
          <cell r="A1137" t="str">
            <v>23-Feb-07</v>
          </cell>
          <cell r="B1137" t="str">
            <v>INDEXP</v>
          </cell>
          <cell r="C1137" t="str">
            <v>EQTR</v>
          </cell>
          <cell r="D1137" t="str">
            <v>GATED</v>
          </cell>
          <cell r="E1137">
            <v>40452</v>
          </cell>
          <cell r="F1137">
            <v>0.54810971021652222</v>
          </cell>
        </row>
        <row r="1138">
          <cell r="A1138" t="str">
            <v>23-Feb-07</v>
          </cell>
          <cell r="B1138" t="str">
            <v>INDEXP</v>
          </cell>
          <cell r="C1138" t="str">
            <v>EQTR</v>
          </cell>
          <cell r="D1138" t="str">
            <v>GATED</v>
          </cell>
          <cell r="E1138">
            <v>40483</v>
          </cell>
          <cell r="F1138">
            <v>0.58807373046875</v>
          </cell>
        </row>
        <row r="1139">
          <cell r="A1139" t="str">
            <v>23-Feb-07</v>
          </cell>
          <cell r="B1139" t="str">
            <v>INDEXP</v>
          </cell>
          <cell r="C1139" t="str">
            <v>EQTR</v>
          </cell>
          <cell r="D1139" t="str">
            <v>GATED</v>
          </cell>
          <cell r="E1139">
            <v>40513</v>
          </cell>
          <cell r="F1139">
            <v>0.62751513719558716</v>
          </cell>
        </row>
        <row r="1140">
          <cell r="A1140" t="str">
            <v>23-Feb-07</v>
          </cell>
          <cell r="B1140" t="str">
            <v>INDEXP</v>
          </cell>
          <cell r="C1140" t="str">
            <v>EQTR</v>
          </cell>
          <cell r="D1140" t="str">
            <v>GATED</v>
          </cell>
          <cell r="E1140">
            <v>40544</v>
          </cell>
          <cell r="F1140">
            <v>0.670340895652771</v>
          </cell>
        </row>
        <row r="1141">
          <cell r="A1141" t="str">
            <v>23-Feb-07</v>
          </cell>
          <cell r="B1141" t="str">
            <v>INDEXP</v>
          </cell>
          <cell r="C1141" t="str">
            <v>EQTR</v>
          </cell>
          <cell r="D1141" t="str">
            <v>GATED</v>
          </cell>
          <cell r="E1141">
            <v>40575</v>
          </cell>
          <cell r="F1141">
            <v>0.66053414344787598</v>
          </cell>
        </row>
        <row r="1142">
          <cell r="A1142" t="str">
            <v>23-Feb-07</v>
          </cell>
          <cell r="B1142" t="str">
            <v>INDEXP</v>
          </cell>
          <cell r="C1142" t="str">
            <v>EQTR</v>
          </cell>
          <cell r="D1142" t="str">
            <v>GATED</v>
          </cell>
          <cell r="E1142">
            <v>40603</v>
          </cell>
          <cell r="F1142">
            <v>0.60550940036773682</v>
          </cell>
        </row>
        <row r="1143">
          <cell r="A1143" t="str">
            <v>23-Feb-07</v>
          </cell>
          <cell r="B1143" t="str">
            <v>INDEXP</v>
          </cell>
          <cell r="C1143" t="str">
            <v>EQTR</v>
          </cell>
          <cell r="D1143" t="str">
            <v>GATED</v>
          </cell>
          <cell r="E1143">
            <v>40634</v>
          </cell>
          <cell r="F1143">
            <v>0.52548182010650635</v>
          </cell>
        </row>
        <row r="1144">
          <cell r="A1144" t="str">
            <v>23-Feb-07</v>
          </cell>
          <cell r="B1144" t="str">
            <v>INDEXP</v>
          </cell>
          <cell r="C1144" t="str">
            <v>EQTR</v>
          </cell>
          <cell r="D1144" t="str">
            <v>GATED</v>
          </cell>
          <cell r="E1144">
            <v>40664</v>
          </cell>
          <cell r="F1144">
            <v>0.51059234142303467</v>
          </cell>
        </row>
        <row r="1145">
          <cell r="A1145" t="str">
            <v>23-Feb-07</v>
          </cell>
          <cell r="B1145" t="str">
            <v>INDEXP</v>
          </cell>
          <cell r="C1145" t="str">
            <v>EQTR</v>
          </cell>
          <cell r="D1145" t="str">
            <v>GATED</v>
          </cell>
          <cell r="E1145">
            <v>40695</v>
          </cell>
          <cell r="F1145">
            <v>0.50921231508255005</v>
          </cell>
        </row>
        <row r="1146">
          <cell r="A1146" t="str">
            <v>23-Feb-07</v>
          </cell>
          <cell r="B1146" t="str">
            <v>INDEXP</v>
          </cell>
          <cell r="C1146" t="str">
            <v>EQTR</v>
          </cell>
          <cell r="D1146" t="str">
            <v>GATED</v>
          </cell>
          <cell r="E1146">
            <v>40725</v>
          </cell>
          <cell r="F1146">
            <v>0.51230335235595703</v>
          </cell>
        </row>
        <row r="1147">
          <cell r="A1147" t="str">
            <v>23-Feb-07</v>
          </cell>
          <cell r="B1147" t="str">
            <v>INDEXP</v>
          </cell>
          <cell r="C1147" t="str">
            <v>EQTR</v>
          </cell>
          <cell r="D1147" t="str">
            <v>GATED</v>
          </cell>
          <cell r="E1147">
            <v>40756</v>
          </cell>
          <cell r="F1147">
            <v>0.5146215558052063</v>
          </cell>
        </row>
        <row r="1148">
          <cell r="A1148" t="str">
            <v>23-Feb-07</v>
          </cell>
          <cell r="B1148" t="str">
            <v>INDEXP</v>
          </cell>
          <cell r="C1148" t="str">
            <v>EQTR</v>
          </cell>
          <cell r="D1148" t="str">
            <v>GATED</v>
          </cell>
          <cell r="E1148">
            <v>40787</v>
          </cell>
          <cell r="F1148">
            <v>0.51655340194702148</v>
          </cell>
        </row>
        <row r="1149">
          <cell r="A1149" t="str">
            <v>23-Feb-07</v>
          </cell>
          <cell r="B1149" t="str">
            <v>INDEXP</v>
          </cell>
          <cell r="C1149" t="str">
            <v>EQTR</v>
          </cell>
          <cell r="D1149" t="str">
            <v>GATED</v>
          </cell>
          <cell r="E1149">
            <v>40817</v>
          </cell>
          <cell r="F1149">
            <v>0.5408632755279541</v>
          </cell>
        </row>
        <row r="1150">
          <cell r="A1150" t="str">
            <v>23-Feb-07</v>
          </cell>
          <cell r="B1150" t="str">
            <v>INDEXP</v>
          </cell>
          <cell r="C1150" t="str">
            <v>EQTR</v>
          </cell>
          <cell r="D1150" t="str">
            <v>GATED</v>
          </cell>
          <cell r="E1150">
            <v>40848</v>
          </cell>
          <cell r="F1150">
            <v>0.58034634590148926</v>
          </cell>
        </row>
        <row r="1151">
          <cell r="A1151" t="str">
            <v>23-Feb-07</v>
          </cell>
          <cell r="B1151" t="str">
            <v>INDEXP</v>
          </cell>
          <cell r="C1151" t="str">
            <v>EQTR</v>
          </cell>
          <cell r="D1151" t="str">
            <v>GATED</v>
          </cell>
          <cell r="E1151">
            <v>40878</v>
          </cell>
          <cell r="F1151">
            <v>0.61843538284301758</v>
          </cell>
        </row>
        <row r="1152">
          <cell r="A1152" t="str">
            <v>23-Feb-07</v>
          </cell>
          <cell r="B1152" t="str">
            <v>INDEXP</v>
          </cell>
          <cell r="C1152" t="str">
            <v>EQTR</v>
          </cell>
          <cell r="D1152" t="str">
            <v>GATED</v>
          </cell>
          <cell r="E1152">
            <v>40909</v>
          </cell>
          <cell r="F1152">
            <v>0.670340895652771</v>
          </cell>
        </row>
        <row r="1153">
          <cell r="A1153" t="str">
            <v>23-Feb-07</v>
          </cell>
          <cell r="B1153" t="str">
            <v>INDEXP</v>
          </cell>
          <cell r="C1153" t="str">
            <v>EQTR</v>
          </cell>
          <cell r="D1153" t="str">
            <v>GATED</v>
          </cell>
          <cell r="E1153">
            <v>40940</v>
          </cell>
          <cell r="F1153">
            <v>0.66053414344787598</v>
          </cell>
        </row>
        <row r="1154">
          <cell r="A1154" t="str">
            <v>23-Feb-07</v>
          </cell>
          <cell r="B1154" t="str">
            <v>INDEXP</v>
          </cell>
          <cell r="C1154" t="str">
            <v>EQTR</v>
          </cell>
          <cell r="D1154" t="str">
            <v>GATED</v>
          </cell>
          <cell r="E1154">
            <v>40969</v>
          </cell>
          <cell r="F1154">
            <v>0.60550940036773682</v>
          </cell>
        </row>
        <row r="1155">
          <cell r="A1155" t="str">
            <v>23-Feb-07</v>
          </cell>
          <cell r="B1155" t="str">
            <v>INDEXP</v>
          </cell>
          <cell r="C1155" t="str">
            <v>EQTR</v>
          </cell>
          <cell r="D1155" t="str">
            <v>GATED</v>
          </cell>
          <cell r="E1155">
            <v>41000</v>
          </cell>
          <cell r="F1155">
            <v>0.52538037300109863</v>
          </cell>
        </row>
        <row r="1156">
          <cell r="A1156" t="str">
            <v>23-Feb-07</v>
          </cell>
          <cell r="B1156" t="str">
            <v>INDEXP</v>
          </cell>
          <cell r="C1156" t="str">
            <v>EQTR</v>
          </cell>
          <cell r="D1156" t="str">
            <v>GATED</v>
          </cell>
          <cell r="E1156">
            <v>41030</v>
          </cell>
          <cell r="F1156">
            <v>0.51049476861953735</v>
          </cell>
        </row>
        <row r="1157">
          <cell r="A1157" t="str">
            <v>23-Feb-07</v>
          </cell>
          <cell r="B1157" t="str">
            <v>INDEXP</v>
          </cell>
          <cell r="C1157" t="str">
            <v>EQTR</v>
          </cell>
          <cell r="D1157" t="str">
            <v>GATED</v>
          </cell>
          <cell r="E1157">
            <v>41061</v>
          </cell>
          <cell r="F1157">
            <v>0.50911766290664673</v>
          </cell>
        </row>
        <row r="1158">
          <cell r="A1158" t="str">
            <v>23-Feb-07</v>
          </cell>
          <cell r="B1158" t="str">
            <v>INDEXP</v>
          </cell>
          <cell r="C1158" t="str">
            <v>EQTR</v>
          </cell>
          <cell r="D1158" t="str">
            <v>GATED</v>
          </cell>
          <cell r="E1158">
            <v>41091</v>
          </cell>
          <cell r="F1158">
            <v>0.51220864057540894</v>
          </cell>
        </row>
        <row r="1159">
          <cell r="A1159" t="str">
            <v>23-Feb-07</v>
          </cell>
          <cell r="B1159" t="str">
            <v>INDEXP</v>
          </cell>
          <cell r="C1159" t="str">
            <v>EQTR</v>
          </cell>
          <cell r="D1159" t="str">
            <v>GATED</v>
          </cell>
          <cell r="E1159">
            <v>41122</v>
          </cell>
          <cell r="F1159">
            <v>0.51452690362930298</v>
          </cell>
        </row>
        <row r="1160">
          <cell r="A1160" t="str">
            <v>23-Feb-07</v>
          </cell>
          <cell r="B1160" t="str">
            <v>INDEXP</v>
          </cell>
          <cell r="C1160" t="str">
            <v>EQTR</v>
          </cell>
          <cell r="D1160" t="str">
            <v>GATED</v>
          </cell>
          <cell r="E1160">
            <v>41153</v>
          </cell>
          <cell r="F1160">
            <v>0.51645874977111816</v>
          </cell>
        </row>
        <row r="1161">
          <cell r="A1161" t="str">
            <v>23-Feb-07</v>
          </cell>
          <cell r="B1161" t="str">
            <v>INDEXP</v>
          </cell>
          <cell r="C1161" t="str">
            <v>EQTR</v>
          </cell>
          <cell r="D1161" t="str">
            <v>GATED</v>
          </cell>
          <cell r="E1161">
            <v>41183</v>
          </cell>
          <cell r="F1161">
            <v>0.54076474905014038</v>
          </cell>
        </row>
        <row r="1162">
          <cell r="A1162" t="str">
            <v>23-Feb-07</v>
          </cell>
          <cell r="B1162" t="str">
            <v>INDEXP</v>
          </cell>
          <cell r="C1162" t="str">
            <v>EQTR</v>
          </cell>
          <cell r="D1162" t="str">
            <v>GATED</v>
          </cell>
          <cell r="E1162">
            <v>41214</v>
          </cell>
          <cell r="F1162">
            <v>0.58025747537612915</v>
          </cell>
        </row>
        <row r="1163">
          <cell r="A1163" t="str">
            <v>23-Feb-07</v>
          </cell>
          <cell r="B1163" t="str">
            <v>INDEXP</v>
          </cell>
          <cell r="C1163" t="str">
            <v>EQTR</v>
          </cell>
          <cell r="D1163" t="str">
            <v>GATED</v>
          </cell>
          <cell r="E1163">
            <v>41244</v>
          </cell>
          <cell r="F1163">
            <v>0.61834067106246948</v>
          </cell>
        </row>
        <row r="1164">
          <cell r="A1164" t="str">
            <v>23-Feb-07</v>
          </cell>
          <cell r="B1164" t="str">
            <v>INDEXP</v>
          </cell>
          <cell r="C1164" t="str">
            <v>EQTR</v>
          </cell>
          <cell r="D1164" t="str">
            <v>GATED</v>
          </cell>
          <cell r="E1164">
            <v>41275</v>
          </cell>
          <cell r="F1164">
            <v>0.67023611068725586</v>
          </cell>
        </row>
        <row r="1165">
          <cell r="A1165" t="str">
            <v>23-Feb-07</v>
          </cell>
          <cell r="B1165" t="str">
            <v>INDEXP</v>
          </cell>
          <cell r="C1165" t="str">
            <v>EQTR</v>
          </cell>
          <cell r="D1165" t="str">
            <v>GATED</v>
          </cell>
          <cell r="E1165">
            <v>41306</v>
          </cell>
          <cell r="F1165">
            <v>0.66042935848236084</v>
          </cell>
        </row>
        <row r="1166">
          <cell r="A1166" t="str">
            <v>23-Feb-07</v>
          </cell>
          <cell r="B1166" t="str">
            <v>INDEXP</v>
          </cell>
          <cell r="C1166" t="str">
            <v>EQTR</v>
          </cell>
          <cell r="D1166" t="str">
            <v>GATED</v>
          </cell>
          <cell r="E1166">
            <v>41334</v>
          </cell>
          <cell r="F1166">
            <v>0.6054195761680603</v>
          </cell>
        </row>
        <row r="1167">
          <cell r="A1167" t="str">
            <v>23-Feb-07</v>
          </cell>
          <cell r="B1167" t="str">
            <v>INDEXP</v>
          </cell>
          <cell r="C1167" t="str">
            <v>EQTR</v>
          </cell>
          <cell r="D1167" t="str">
            <v>GATED</v>
          </cell>
          <cell r="E1167">
            <v>41365</v>
          </cell>
          <cell r="F1167">
            <v>0.52527892589569092</v>
          </cell>
        </row>
        <row r="1168">
          <cell r="A1168" t="str">
            <v>23-Feb-07</v>
          </cell>
          <cell r="B1168" t="str">
            <v>INDEXP</v>
          </cell>
          <cell r="C1168" t="str">
            <v>EQTR</v>
          </cell>
          <cell r="D1168" t="str">
            <v>GATED</v>
          </cell>
          <cell r="E1168">
            <v>41395</v>
          </cell>
          <cell r="F1168">
            <v>0.51039719581604004</v>
          </cell>
        </row>
        <row r="1169">
          <cell r="A1169" t="str">
            <v>23-Feb-07</v>
          </cell>
          <cell r="B1169" t="str">
            <v>INDEXP</v>
          </cell>
          <cell r="C1169" t="str">
            <v>EQTR</v>
          </cell>
          <cell r="D1169" t="str">
            <v>GATED</v>
          </cell>
          <cell r="E1169">
            <v>41426</v>
          </cell>
          <cell r="F1169">
            <v>0.50902301073074341</v>
          </cell>
        </row>
        <row r="1170">
          <cell r="A1170" t="str">
            <v>23-Feb-07</v>
          </cell>
          <cell r="B1170" t="str">
            <v>INDEXP</v>
          </cell>
          <cell r="C1170" t="str">
            <v>EQTR</v>
          </cell>
          <cell r="D1170" t="str">
            <v>GATED</v>
          </cell>
          <cell r="E1170">
            <v>41456</v>
          </cell>
          <cell r="F1170">
            <v>0.51211398839950562</v>
          </cell>
        </row>
        <row r="1171">
          <cell r="A1171" t="str">
            <v>23-Feb-07</v>
          </cell>
          <cell r="B1171" t="str">
            <v>INDEXP</v>
          </cell>
          <cell r="C1171" t="str">
            <v>EQTR</v>
          </cell>
          <cell r="D1171" t="str">
            <v>GATED</v>
          </cell>
          <cell r="E1171">
            <v>41487</v>
          </cell>
          <cell r="F1171">
            <v>0.51443225145339966</v>
          </cell>
        </row>
        <row r="1172">
          <cell r="A1172" t="str">
            <v>23-Feb-07</v>
          </cell>
          <cell r="B1172" t="str">
            <v>INDEXP</v>
          </cell>
          <cell r="C1172" t="str">
            <v>EQTR</v>
          </cell>
          <cell r="D1172" t="str">
            <v>GATED</v>
          </cell>
          <cell r="E1172">
            <v>41518</v>
          </cell>
          <cell r="F1172">
            <v>0.51636409759521484</v>
          </cell>
        </row>
        <row r="1173">
          <cell r="A1173" t="str">
            <v>23-Feb-07</v>
          </cell>
          <cell r="B1173" t="str">
            <v>INDEXP</v>
          </cell>
          <cell r="C1173" t="str">
            <v>EQTR</v>
          </cell>
          <cell r="D1173" t="str">
            <v>GATED</v>
          </cell>
          <cell r="E1173">
            <v>41548</v>
          </cell>
          <cell r="F1173">
            <v>0.54066622257232666</v>
          </cell>
        </row>
        <row r="1174">
          <cell r="A1174" t="str">
            <v>23-Feb-07</v>
          </cell>
          <cell r="B1174" t="str">
            <v>INDEXP</v>
          </cell>
          <cell r="C1174" t="str">
            <v>EQTR</v>
          </cell>
          <cell r="D1174" t="str">
            <v>GATED</v>
          </cell>
          <cell r="E1174">
            <v>41579</v>
          </cell>
          <cell r="F1174">
            <v>0.58016860485076904</v>
          </cell>
        </row>
        <row r="1175">
          <cell r="A1175" t="str">
            <v>23-Feb-07</v>
          </cell>
          <cell r="B1175" t="str">
            <v>INDEXP</v>
          </cell>
          <cell r="C1175" t="str">
            <v>EQTR</v>
          </cell>
          <cell r="D1175" t="str">
            <v>GATED</v>
          </cell>
          <cell r="E1175">
            <v>41609</v>
          </cell>
          <cell r="F1175">
            <v>0.60145550966262817</v>
          </cell>
        </row>
        <row r="1176">
          <cell r="A1176" t="str">
            <v>23-Feb-07</v>
          </cell>
          <cell r="B1176" t="str">
            <v>INDEXP</v>
          </cell>
          <cell r="C1176" t="str">
            <v>EQTR</v>
          </cell>
          <cell r="D1176" t="str">
            <v>GATED</v>
          </cell>
          <cell r="E1176">
            <v>41640</v>
          </cell>
          <cell r="F1176">
            <v>0.67013132572174072</v>
          </cell>
        </row>
        <row r="1177">
          <cell r="A1177" t="str">
            <v>23-Feb-07</v>
          </cell>
          <cell r="B1177" t="str">
            <v>INDEXP</v>
          </cell>
          <cell r="C1177" t="str">
            <v>EQTR</v>
          </cell>
          <cell r="D1177" t="str">
            <v>GATED</v>
          </cell>
          <cell r="E1177">
            <v>41671</v>
          </cell>
          <cell r="F1177">
            <v>0.66032451391220093</v>
          </cell>
        </row>
        <row r="1178">
          <cell r="A1178" t="str">
            <v>23-Feb-07</v>
          </cell>
          <cell r="B1178" t="str">
            <v>INDEXP</v>
          </cell>
          <cell r="C1178" t="str">
            <v>ETENN</v>
          </cell>
          <cell r="D1178" t="str">
            <v>ETNORA</v>
          </cell>
          <cell r="E1178">
            <v>39142</v>
          </cell>
          <cell r="F1178">
            <v>0.23520997166633606</v>
          </cell>
        </row>
        <row r="1179">
          <cell r="A1179" t="str">
            <v>23-Feb-07</v>
          </cell>
          <cell r="B1179" t="str">
            <v>INDEXP</v>
          </cell>
          <cell r="C1179" t="str">
            <v>ETENN</v>
          </cell>
          <cell r="D1179" t="str">
            <v>ETNORA</v>
          </cell>
          <cell r="E1179">
            <v>39173</v>
          </cell>
          <cell r="F1179">
            <v>0.10750000178813934</v>
          </cell>
        </row>
        <row r="1180">
          <cell r="A1180" t="str">
            <v>23-Feb-07</v>
          </cell>
          <cell r="B1180" t="str">
            <v>INDEXP</v>
          </cell>
          <cell r="C1180" t="str">
            <v>ETENN</v>
          </cell>
          <cell r="D1180" t="str">
            <v>ETNORA</v>
          </cell>
          <cell r="E1180">
            <v>39203</v>
          </cell>
          <cell r="F1180">
            <v>0.10750000178813934</v>
          </cell>
        </row>
        <row r="1181">
          <cell r="A1181" t="str">
            <v>23-Feb-07</v>
          </cell>
          <cell r="B1181" t="str">
            <v>INDEXP</v>
          </cell>
          <cell r="C1181" t="str">
            <v>ETENN</v>
          </cell>
          <cell r="D1181" t="str">
            <v>ETNORA</v>
          </cell>
          <cell r="E1181">
            <v>39234</v>
          </cell>
          <cell r="F1181">
            <v>0.10750000178813934</v>
          </cell>
        </row>
        <row r="1182">
          <cell r="A1182" t="str">
            <v>23-Feb-07</v>
          </cell>
          <cell r="B1182" t="str">
            <v>INDEXP</v>
          </cell>
          <cell r="C1182" t="str">
            <v>ETENN</v>
          </cell>
          <cell r="D1182" t="str">
            <v>ETNORA</v>
          </cell>
          <cell r="E1182">
            <v>39264</v>
          </cell>
          <cell r="F1182">
            <v>0.10750000178813934</v>
          </cell>
        </row>
        <row r="1183">
          <cell r="A1183" t="str">
            <v>23-Feb-07</v>
          </cell>
          <cell r="B1183" t="str">
            <v>INDEXP</v>
          </cell>
          <cell r="C1183" t="str">
            <v>ETENN</v>
          </cell>
          <cell r="D1183" t="str">
            <v>ETNORA</v>
          </cell>
          <cell r="E1183">
            <v>39295</v>
          </cell>
          <cell r="F1183">
            <v>0.10750000178813934</v>
          </cell>
        </row>
        <row r="1184">
          <cell r="A1184" t="str">
            <v>23-Feb-07</v>
          </cell>
          <cell r="B1184" t="str">
            <v>INDEXP</v>
          </cell>
          <cell r="C1184" t="str">
            <v>ETENN</v>
          </cell>
          <cell r="D1184" t="str">
            <v>ETNORA</v>
          </cell>
          <cell r="E1184">
            <v>39326</v>
          </cell>
          <cell r="F1184">
            <v>0.10750000178813934</v>
          </cell>
        </row>
        <row r="1185">
          <cell r="A1185" t="str">
            <v>23-Feb-07</v>
          </cell>
          <cell r="B1185" t="str">
            <v>INDEXP</v>
          </cell>
          <cell r="C1185" t="str">
            <v>ETENN</v>
          </cell>
          <cell r="D1185" t="str">
            <v>ETNORA</v>
          </cell>
          <cell r="E1185">
            <v>39356</v>
          </cell>
          <cell r="F1185">
            <v>0.10750000178813934</v>
          </cell>
        </row>
        <row r="1186">
          <cell r="A1186" t="str">
            <v>23-Feb-07</v>
          </cell>
          <cell r="B1186" t="str">
            <v>INDEXP</v>
          </cell>
          <cell r="C1186" t="str">
            <v>ETENN</v>
          </cell>
          <cell r="D1186" t="str">
            <v>ETNORA</v>
          </cell>
          <cell r="E1186">
            <v>39387</v>
          </cell>
          <cell r="F1186">
            <v>0.37077987194061279</v>
          </cell>
        </row>
        <row r="1187">
          <cell r="A1187" t="str">
            <v>23-Feb-07</v>
          </cell>
          <cell r="B1187" t="str">
            <v>INDEXP</v>
          </cell>
          <cell r="C1187" t="str">
            <v>ETENN</v>
          </cell>
          <cell r="D1187" t="str">
            <v>ETNORA</v>
          </cell>
          <cell r="E1187">
            <v>39417</v>
          </cell>
          <cell r="F1187">
            <v>0.38071060180664063</v>
          </cell>
        </row>
        <row r="1188">
          <cell r="A1188" t="str">
            <v>23-Feb-07</v>
          </cell>
          <cell r="B1188" t="str">
            <v>INDEXP</v>
          </cell>
          <cell r="C1188" t="str">
            <v>ETENN</v>
          </cell>
          <cell r="D1188" t="str">
            <v>ETNORA</v>
          </cell>
          <cell r="E1188">
            <v>39448</v>
          </cell>
          <cell r="F1188">
            <v>0.38635742664337158</v>
          </cell>
        </row>
        <row r="1189">
          <cell r="A1189" t="str">
            <v>23-Feb-07</v>
          </cell>
          <cell r="B1189" t="str">
            <v>INDEXP</v>
          </cell>
          <cell r="C1189" t="str">
            <v>ETENN</v>
          </cell>
          <cell r="D1189" t="str">
            <v>ETNORA</v>
          </cell>
          <cell r="E1189">
            <v>39479</v>
          </cell>
          <cell r="F1189">
            <v>0.38626009225845337</v>
          </cell>
        </row>
        <row r="1190">
          <cell r="A1190" t="str">
            <v>23-Feb-07</v>
          </cell>
          <cell r="B1190" t="str">
            <v>INDEXP</v>
          </cell>
          <cell r="C1190" t="str">
            <v>ETENN</v>
          </cell>
          <cell r="D1190" t="str">
            <v>ETNORA</v>
          </cell>
          <cell r="E1190">
            <v>39508</v>
          </cell>
          <cell r="F1190">
            <v>0.38178151845932007</v>
          </cell>
        </row>
        <row r="1191">
          <cell r="A1191" t="str">
            <v>23-Feb-07</v>
          </cell>
          <cell r="B1191" t="str">
            <v>INDEXP</v>
          </cell>
          <cell r="C1191" t="str">
            <v>ETENN</v>
          </cell>
          <cell r="D1191" t="str">
            <v>ETNORA</v>
          </cell>
          <cell r="E1191">
            <v>39539</v>
          </cell>
          <cell r="F1191">
            <v>0.10249999910593033</v>
          </cell>
        </row>
        <row r="1192">
          <cell r="A1192" t="str">
            <v>23-Feb-07</v>
          </cell>
          <cell r="B1192" t="str">
            <v>INDEXP</v>
          </cell>
          <cell r="C1192" t="str">
            <v>ETENN</v>
          </cell>
          <cell r="D1192" t="str">
            <v>ETNORA</v>
          </cell>
          <cell r="E1192">
            <v>39569</v>
          </cell>
          <cell r="F1192">
            <v>0.10249999910593033</v>
          </cell>
        </row>
        <row r="1193">
          <cell r="A1193" t="str">
            <v>23-Feb-07</v>
          </cell>
          <cell r="B1193" t="str">
            <v>INDEXP</v>
          </cell>
          <cell r="C1193" t="str">
            <v>ETENN</v>
          </cell>
          <cell r="D1193" t="str">
            <v>ETNORA</v>
          </cell>
          <cell r="E1193">
            <v>39600</v>
          </cell>
          <cell r="F1193">
            <v>0.10249999910593033</v>
          </cell>
        </row>
        <row r="1194">
          <cell r="A1194" t="str">
            <v>23-Feb-07</v>
          </cell>
          <cell r="B1194" t="str">
            <v>INDEXP</v>
          </cell>
          <cell r="C1194" t="str">
            <v>ETENN</v>
          </cell>
          <cell r="D1194" t="str">
            <v>ETNORA</v>
          </cell>
          <cell r="E1194">
            <v>39630</v>
          </cell>
          <cell r="F1194">
            <v>0.10249999910593033</v>
          </cell>
        </row>
        <row r="1195">
          <cell r="A1195" t="str">
            <v>23-Feb-07</v>
          </cell>
          <cell r="B1195" t="str">
            <v>INDEXP</v>
          </cell>
          <cell r="C1195" t="str">
            <v>ETENN</v>
          </cell>
          <cell r="D1195" t="str">
            <v>ETNORA</v>
          </cell>
          <cell r="E1195">
            <v>39661</v>
          </cell>
          <cell r="F1195">
            <v>0.10249999910593033</v>
          </cell>
        </row>
        <row r="1196">
          <cell r="A1196" t="str">
            <v>23-Feb-07</v>
          </cell>
          <cell r="B1196" t="str">
            <v>INDEXP</v>
          </cell>
          <cell r="C1196" t="str">
            <v>ETENN</v>
          </cell>
          <cell r="D1196" t="str">
            <v>ETNORA</v>
          </cell>
          <cell r="E1196">
            <v>39692</v>
          </cell>
          <cell r="F1196">
            <v>0.10249999910593033</v>
          </cell>
        </row>
        <row r="1197">
          <cell r="A1197" t="str">
            <v>23-Feb-07</v>
          </cell>
          <cell r="B1197" t="str">
            <v>INDEXP</v>
          </cell>
          <cell r="C1197" t="str">
            <v>ETENN</v>
          </cell>
          <cell r="D1197" t="str">
            <v>ETNORA</v>
          </cell>
          <cell r="E1197">
            <v>39722</v>
          </cell>
          <cell r="F1197">
            <v>0.10249999910593033</v>
          </cell>
        </row>
        <row r="1198">
          <cell r="A1198" t="str">
            <v>23-Feb-07</v>
          </cell>
          <cell r="B1198" t="str">
            <v>INDEXP</v>
          </cell>
          <cell r="C1198" t="str">
            <v>ETENN</v>
          </cell>
          <cell r="D1198" t="str">
            <v>ETNORA</v>
          </cell>
          <cell r="E1198">
            <v>39753</v>
          </cell>
          <cell r="F1198">
            <v>0.3639647364616394</v>
          </cell>
        </row>
        <row r="1199">
          <cell r="A1199" t="str">
            <v>23-Feb-07</v>
          </cell>
          <cell r="B1199" t="str">
            <v>INDEXP</v>
          </cell>
          <cell r="C1199" t="str">
            <v>ETENN</v>
          </cell>
          <cell r="D1199" t="str">
            <v>ETNORA</v>
          </cell>
          <cell r="E1199">
            <v>39783</v>
          </cell>
          <cell r="F1199">
            <v>0.37253236770629883</v>
          </cell>
        </row>
        <row r="1200">
          <cell r="A1200" t="str">
            <v>23-Feb-07</v>
          </cell>
          <cell r="B1200" t="str">
            <v>INDEXP</v>
          </cell>
          <cell r="C1200" t="str">
            <v>ETENN</v>
          </cell>
          <cell r="D1200" t="str">
            <v>ETNORA</v>
          </cell>
          <cell r="E1200">
            <v>39814</v>
          </cell>
          <cell r="F1200">
            <v>0.37701088190078735</v>
          </cell>
        </row>
        <row r="1201">
          <cell r="A1201" t="str">
            <v>23-Feb-07</v>
          </cell>
          <cell r="B1201" t="str">
            <v>INDEXP</v>
          </cell>
          <cell r="C1201" t="str">
            <v>ETENN</v>
          </cell>
          <cell r="D1201" t="str">
            <v>ETNORA</v>
          </cell>
          <cell r="E1201">
            <v>39845</v>
          </cell>
          <cell r="F1201">
            <v>0.37691354751586914</v>
          </cell>
        </row>
        <row r="1202">
          <cell r="A1202" t="str">
            <v>23-Feb-07</v>
          </cell>
          <cell r="B1202" t="str">
            <v>INDEXP</v>
          </cell>
          <cell r="C1202" t="str">
            <v>ETENN</v>
          </cell>
          <cell r="D1202" t="str">
            <v>ETNORA</v>
          </cell>
          <cell r="E1202">
            <v>39873</v>
          </cell>
          <cell r="F1202">
            <v>0.37262973189353943</v>
          </cell>
        </row>
        <row r="1203">
          <cell r="A1203" t="str">
            <v>23-Feb-07</v>
          </cell>
          <cell r="B1203" t="str">
            <v>INDEXP</v>
          </cell>
          <cell r="C1203" t="str">
            <v>ETENN</v>
          </cell>
          <cell r="D1203" t="str">
            <v>ETNORA</v>
          </cell>
          <cell r="E1203">
            <v>39904</v>
          </cell>
          <cell r="F1203">
            <v>0.10249999910593033</v>
          </cell>
        </row>
        <row r="1204">
          <cell r="A1204" t="str">
            <v>23-Feb-07</v>
          </cell>
          <cell r="B1204" t="str">
            <v>INDEXP</v>
          </cell>
          <cell r="C1204" t="str">
            <v>ETENN</v>
          </cell>
          <cell r="D1204" t="str">
            <v>ETNORA</v>
          </cell>
          <cell r="E1204">
            <v>39934</v>
          </cell>
          <cell r="F1204">
            <v>0.10249999910593033</v>
          </cell>
        </row>
        <row r="1205">
          <cell r="A1205" t="str">
            <v>23-Feb-07</v>
          </cell>
          <cell r="B1205" t="str">
            <v>INDEXP</v>
          </cell>
          <cell r="C1205" t="str">
            <v>ETENN</v>
          </cell>
          <cell r="D1205" t="str">
            <v>ETNORA</v>
          </cell>
          <cell r="E1205">
            <v>39965</v>
          </cell>
          <cell r="F1205">
            <v>0.10249999910593033</v>
          </cell>
        </row>
        <row r="1206">
          <cell r="A1206" t="str">
            <v>23-Feb-07</v>
          </cell>
          <cell r="B1206" t="str">
            <v>INDEXP</v>
          </cell>
          <cell r="C1206" t="str">
            <v>ETENN</v>
          </cell>
          <cell r="D1206" t="str">
            <v>ETNORA</v>
          </cell>
          <cell r="E1206">
            <v>39995</v>
          </cell>
          <cell r="F1206">
            <v>0.10249999910593033</v>
          </cell>
        </row>
        <row r="1207">
          <cell r="A1207" t="str">
            <v>23-Feb-07</v>
          </cell>
          <cell r="B1207" t="str">
            <v>INDEXP</v>
          </cell>
          <cell r="C1207" t="str">
            <v>ETENN</v>
          </cell>
          <cell r="D1207" t="str">
            <v>ETNORA</v>
          </cell>
          <cell r="E1207">
            <v>40026</v>
          </cell>
          <cell r="F1207">
            <v>0.10249999910593033</v>
          </cell>
        </row>
        <row r="1208">
          <cell r="A1208" t="str">
            <v>23-Feb-07</v>
          </cell>
          <cell r="B1208" t="str">
            <v>INDEXP</v>
          </cell>
          <cell r="C1208" t="str">
            <v>ETENN</v>
          </cell>
          <cell r="D1208" t="str">
            <v>ETNORA</v>
          </cell>
          <cell r="E1208">
            <v>40057</v>
          </cell>
          <cell r="F1208">
            <v>0.10249999910593033</v>
          </cell>
        </row>
        <row r="1209">
          <cell r="A1209" t="str">
            <v>23-Feb-07</v>
          </cell>
          <cell r="B1209" t="str">
            <v>INDEXP</v>
          </cell>
          <cell r="C1209" t="str">
            <v>ETENN</v>
          </cell>
          <cell r="D1209" t="str">
            <v>ETNORA</v>
          </cell>
          <cell r="E1209">
            <v>40087</v>
          </cell>
          <cell r="F1209">
            <v>0.10249999910593033</v>
          </cell>
        </row>
        <row r="1210">
          <cell r="A1210" t="str">
            <v>23-Feb-07</v>
          </cell>
          <cell r="B1210" t="str">
            <v>INDEXP</v>
          </cell>
          <cell r="C1210" t="str">
            <v>ETENN</v>
          </cell>
          <cell r="D1210" t="str">
            <v>ETNORA</v>
          </cell>
          <cell r="E1210">
            <v>40118</v>
          </cell>
          <cell r="F1210">
            <v>0.35481292009353638</v>
          </cell>
        </row>
        <row r="1211">
          <cell r="A1211" t="str">
            <v>23-Feb-07</v>
          </cell>
          <cell r="B1211" t="str">
            <v>INDEXP</v>
          </cell>
          <cell r="C1211" t="str">
            <v>ETENN</v>
          </cell>
          <cell r="D1211" t="str">
            <v>ETNORA</v>
          </cell>
          <cell r="E1211">
            <v>40148</v>
          </cell>
          <cell r="F1211">
            <v>0.36260169744491577</v>
          </cell>
        </row>
        <row r="1212">
          <cell r="A1212" t="str">
            <v>23-Feb-07</v>
          </cell>
          <cell r="B1212" t="str">
            <v>INDEXP</v>
          </cell>
          <cell r="C1212" t="str">
            <v>ETENN</v>
          </cell>
          <cell r="D1212" t="str">
            <v>ETNORA</v>
          </cell>
          <cell r="E1212">
            <v>40179</v>
          </cell>
          <cell r="F1212">
            <v>0.36669081449508667</v>
          </cell>
        </row>
        <row r="1213">
          <cell r="A1213" t="str">
            <v>23-Feb-07</v>
          </cell>
          <cell r="B1213" t="str">
            <v>INDEXP</v>
          </cell>
          <cell r="C1213" t="str">
            <v>ETENN</v>
          </cell>
          <cell r="D1213" t="str">
            <v>ETNORA</v>
          </cell>
          <cell r="E1213">
            <v>40210</v>
          </cell>
          <cell r="F1213">
            <v>0.36688554286956787</v>
          </cell>
        </row>
        <row r="1214">
          <cell r="A1214" t="str">
            <v>23-Feb-07</v>
          </cell>
          <cell r="B1214" t="str">
            <v>INDEXP</v>
          </cell>
          <cell r="C1214" t="str">
            <v>ETENN</v>
          </cell>
          <cell r="D1214" t="str">
            <v>ETNORA</v>
          </cell>
          <cell r="E1214">
            <v>40238</v>
          </cell>
          <cell r="F1214">
            <v>0.36269903182983398</v>
          </cell>
        </row>
        <row r="1215">
          <cell r="A1215" t="str">
            <v>23-Feb-07</v>
          </cell>
          <cell r="B1215" t="str">
            <v>INDEXP</v>
          </cell>
          <cell r="C1215" t="str">
            <v>ETENN</v>
          </cell>
          <cell r="D1215" t="str">
            <v>ETNORA</v>
          </cell>
          <cell r="E1215">
            <v>40269</v>
          </cell>
          <cell r="F1215">
            <v>0.10249999910593033</v>
          </cell>
        </row>
        <row r="1216">
          <cell r="A1216" t="str">
            <v>23-Feb-07</v>
          </cell>
          <cell r="B1216" t="str">
            <v>INDEXP</v>
          </cell>
          <cell r="C1216" t="str">
            <v>ETENN</v>
          </cell>
          <cell r="D1216" t="str">
            <v>ETNORA</v>
          </cell>
          <cell r="E1216">
            <v>40299</v>
          </cell>
          <cell r="F1216">
            <v>0.10249999910593033</v>
          </cell>
        </row>
        <row r="1217">
          <cell r="A1217" t="str">
            <v>23-Feb-07</v>
          </cell>
          <cell r="B1217" t="str">
            <v>INDEXP</v>
          </cell>
          <cell r="C1217" t="str">
            <v>ETENN</v>
          </cell>
          <cell r="D1217" t="str">
            <v>ETNORA</v>
          </cell>
          <cell r="E1217">
            <v>40330</v>
          </cell>
          <cell r="F1217">
            <v>0.10249999910593033</v>
          </cell>
        </row>
        <row r="1218">
          <cell r="A1218" t="str">
            <v>23-Feb-07</v>
          </cell>
          <cell r="B1218" t="str">
            <v>INDEXP</v>
          </cell>
          <cell r="C1218" t="str">
            <v>ETENN</v>
          </cell>
          <cell r="D1218" t="str">
            <v>ETNORA</v>
          </cell>
          <cell r="E1218">
            <v>40360</v>
          </cell>
          <cell r="F1218">
            <v>0.10249999910593033</v>
          </cell>
        </row>
        <row r="1219">
          <cell r="A1219" t="str">
            <v>23-Feb-07</v>
          </cell>
          <cell r="B1219" t="str">
            <v>INDEXP</v>
          </cell>
          <cell r="C1219" t="str">
            <v>ETENN</v>
          </cell>
          <cell r="D1219" t="str">
            <v>ETNORA</v>
          </cell>
          <cell r="E1219">
            <v>40391</v>
          </cell>
          <cell r="F1219">
            <v>0.10249999910593033</v>
          </cell>
        </row>
        <row r="1220">
          <cell r="A1220" t="str">
            <v>23-Feb-07</v>
          </cell>
          <cell r="B1220" t="str">
            <v>INDEXP</v>
          </cell>
          <cell r="C1220" t="str">
            <v>ETENN</v>
          </cell>
          <cell r="D1220" t="str">
            <v>ETNORA</v>
          </cell>
          <cell r="E1220">
            <v>40422</v>
          </cell>
          <cell r="F1220">
            <v>0.10249999910593033</v>
          </cell>
        </row>
        <row r="1221">
          <cell r="A1221" t="str">
            <v>23-Feb-07</v>
          </cell>
          <cell r="B1221" t="str">
            <v>INDEXP</v>
          </cell>
          <cell r="C1221" t="str">
            <v>ETENN</v>
          </cell>
          <cell r="D1221" t="str">
            <v>ETNORA</v>
          </cell>
          <cell r="E1221">
            <v>40452</v>
          </cell>
          <cell r="F1221">
            <v>0.10249999910593033</v>
          </cell>
        </row>
        <row r="1222">
          <cell r="A1222" t="str">
            <v>23-Feb-07</v>
          </cell>
          <cell r="B1222" t="str">
            <v>INDEXP</v>
          </cell>
          <cell r="C1222" t="str">
            <v>ETENN</v>
          </cell>
          <cell r="D1222" t="str">
            <v>ETNORA</v>
          </cell>
          <cell r="E1222">
            <v>40483</v>
          </cell>
          <cell r="F1222">
            <v>0.34984761476516724</v>
          </cell>
        </row>
        <row r="1223">
          <cell r="A1223" t="str">
            <v>23-Feb-07</v>
          </cell>
          <cell r="B1223" t="str">
            <v>INDEXP</v>
          </cell>
          <cell r="C1223" t="str">
            <v>ETENN</v>
          </cell>
          <cell r="D1223" t="str">
            <v>ETNORA</v>
          </cell>
          <cell r="E1223">
            <v>40513</v>
          </cell>
          <cell r="F1223">
            <v>0.35792845487594604</v>
          </cell>
        </row>
        <row r="1224">
          <cell r="A1224" t="str">
            <v>23-Feb-07</v>
          </cell>
          <cell r="B1224" t="str">
            <v>INDEXP</v>
          </cell>
          <cell r="C1224" t="str">
            <v>ETENN</v>
          </cell>
          <cell r="D1224" t="str">
            <v>ETNORA</v>
          </cell>
          <cell r="E1224">
            <v>40544</v>
          </cell>
          <cell r="F1224">
            <v>0.36201751232147217</v>
          </cell>
        </row>
        <row r="1225">
          <cell r="A1225" t="str">
            <v>23-Feb-07</v>
          </cell>
          <cell r="B1225" t="str">
            <v>INDEXP</v>
          </cell>
          <cell r="C1225" t="str">
            <v>ETENN</v>
          </cell>
          <cell r="D1225" t="str">
            <v>ETNORA</v>
          </cell>
          <cell r="E1225">
            <v>40575</v>
          </cell>
          <cell r="F1225">
            <v>0.36211490631103516</v>
          </cell>
        </row>
        <row r="1226">
          <cell r="A1226" t="str">
            <v>23-Feb-07</v>
          </cell>
          <cell r="B1226" t="str">
            <v>INDEXP</v>
          </cell>
          <cell r="C1226" t="str">
            <v>ETENN</v>
          </cell>
          <cell r="D1226" t="str">
            <v>ETNORA</v>
          </cell>
          <cell r="E1226">
            <v>40603</v>
          </cell>
          <cell r="F1226">
            <v>0.35792845487594604</v>
          </cell>
        </row>
        <row r="1227">
          <cell r="A1227" t="str">
            <v>23-Feb-07</v>
          </cell>
          <cell r="B1227" t="str">
            <v>INDEXP</v>
          </cell>
          <cell r="C1227" t="str">
            <v>ETENN</v>
          </cell>
          <cell r="D1227" t="str">
            <v>ETNORA</v>
          </cell>
          <cell r="E1227">
            <v>40634</v>
          </cell>
          <cell r="F1227">
            <v>0.10249999910593033</v>
          </cell>
        </row>
        <row r="1228">
          <cell r="A1228" t="str">
            <v>23-Feb-07</v>
          </cell>
          <cell r="B1228" t="str">
            <v>INDEXP</v>
          </cell>
          <cell r="C1228" t="str">
            <v>ETENN</v>
          </cell>
          <cell r="D1228" t="str">
            <v>ETNORA</v>
          </cell>
          <cell r="E1228">
            <v>40664</v>
          </cell>
          <cell r="F1228">
            <v>0.10249999910593033</v>
          </cell>
        </row>
        <row r="1229">
          <cell r="A1229" t="str">
            <v>23-Feb-07</v>
          </cell>
          <cell r="B1229" t="str">
            <v>INDEXP</v>
          </cell>
          <cell r="C1229" t="str">
            <v>ETENN</v>
          </cell>
          <cell r="D1229" t="str">
            <v>ETNORA</v>
          </cell>
          <cell r="E1229">
            <v>40695</v>
          </cell>
          <cell r="F1229">
            <v>0.10249999910593033</v>
          </cell>
        </row>
        <row r="1230">
          <cell r="A1230" t="str">
            <v>23-Feb-07</v>
          </cell>
          <cell r="B1230" t="str">
            <v>INDEXP</v>
          </cell>
          <cell r="C1230" t="str">
            <v>ETENN</v>
          </cell>
          <cell r="D1230" t="str">
            <v>ETNORA</v>
          </cell>
          <cell r="E1230">
            <v>40725</v>
          </cell>
          <cell r="F1230">
            <v>0.10249999910593033</v>
          </cell>
        </row>
        <row r="1231">
          <cell r="A1231" t="str">
            <v>23-Feb-07</v>
          </cell>
          <cell r="B1231" t="str">
            <v>INDEXP</v>
          </cell>
          <cell r="C1231" t="str">
            <v>ETENN</v>
          </cell>
          <cell r="D1231" t="str">
            <v>ETNORA</v>
          </cell>
          <cell r="E1231">
            <v>40756</v>
          </cell>
          <cell r="F1231">
            <v>0.10249999910593033</v>
          </cell>
        </row>
        <row r="1232">
          <cell r="A1232" t="str">
            <v>23-Feb-07</v>
          </cell>
          <cell r="B1232" t="str">
            <v>INDEXP</v>
          </cell>
          <cell r="C1232" t="str">
            <v>ETENN</v>
          </cell>
          <cell r="D1232" t="str">
            <v>ETNORA</v>
          </cell>
          <cell r="E1232">
            <v>40787</v>
          </cell>
          <cell r="F1232">
            <v>0.10249999910593033</v>
          </cell>
        </row>
        <row r="1233">
          <cell r="A1233" t="str">
            <v>23-Feb-07</v>
          </cell>
          <cell r="B1233" t="str">
            <v>INDEXP</v>
          </cell>
          <cell r="C1233" t="str">
            <v>ETENN</v>
          </cell>
          <cell r="D1233" t="str">
            <v>ETNORA</v>
          </cell>
          <cell r="E1233">
            <v>40817</v>
          </cell>
          <cell r="F1233">
            <v>0.10249999910593033</v>
          </cell>
        </row>
        <row r="1234">
          <cell r="A1234" t="str">
            <v>23-Feb-07</v>
          </cell>
          <cell r="B1234" t="str">
            <v>INDEXP</v>
          </cell>
          <cell r="C1234" t="str">
            <v>ETENN</v>
          </cell>
          <cell r="D1234" t="str">
            <v>ETNORA</v>
          </cell>
          <cell r="E1234">
            <v>40848</v>
          </cell>
          <cell r="F1234">
            <v>0.34595322608947754</v>
          </cell>
        </row>
        <row r="1235">
          <cell r="A1235" t="str">
            <v>23-Feb-07</v>
          </cell>
          <cell r="B1235" t="str">
            <v>INDEXP</v>
          </cell>
          <cell r="C1235" t="str">
            <v>ETENN</v>
          </cell>
          <cell r="D1235" t="str">
            <v>ETNORA</v>
          </cell>
          <cell r="E1235">
            <v>40878</v>
          </cell>
          <cell r="F1235">
            <v>0.35335254669189453</v>
          </cell>
        </row>
        <row r="1236">
          <cell r="A1236" t="str">
            <v>23-Feb-07</v>
          </cell>
          <cell r="B1236" t="str">
            <v>INDEXP</v>
          </cell>
          <cell r="C1236" t="str">
            <v>ETENN</v>
          </cell>
          <cell r="D1236" t="str">
            <v>ETNORA</v>
          </cell>
          <cell r="E1236">
            <v>40909</v>
          </cell>
          <cell r="F1236">
            <v>0.36201751232147217</v>
          </cell>
        </row>
        <row r="1237">
          <cell r="A1237" t="str">
            <v>23-Feb-07</v>
          </cell>
          <cell r="B1237" t="str">
            <v>INDEXP</v>
          </cell>
          <cell r="C1237" t="str">
            <v>ETENN</v>
          </cell>
          <cell r="D1237" t="str">
            <v>ETNORA</v>
          </cell>
          <cell r="E1237">
            <v>40940</v>
          </cell>
          <cell r="F1237">
            <v>0.36211490631103516</v>
          </cell>
        </row>
        <row r="1238">
          <cell r="A1238" t="str">
            <v>23-Feb-07</v>
          </cell>
          <cell r="B1238" t="str">
            <v>INDEXP</v>
          </cell>
          <cell r="C1238" t="str">
            <v>ETENN</v>
          </cell>
          <cell r="D1238" t="str">
            <v>ETNORA</v>
          </cell>
          <cell r="E1238">
            <v>40969</v>
          </cell>
          <cell r="F1238">
            <v>0.35792845487594604</v>
          </cell>
        </row>
        <row r="1239">
          <cell r="A1239" t="str">
            <v>23-Feb-07</v>
          </cell>
          <cell r="B1239" t="str">
            <v>INDEXP</v>
          </cell>
          <cell r="C1239" t="str">
            <v>ETENN</v>
          </cell>
          <cell r="D1239" t="str">
            <v>ETNORA</v>
          </cell>
          <cell r="E1239">
            <v>41000</v>
          </cell>
          <cell r="F1239">
            <v>0.10249999910593033</v>
          </cell>
        </row>
        <row r="1240">
          <cell r="A1240" t="str">
            <v>23-Feb-07</v>
          </cell>
          <cell r="B1240" t="str">
            <v>INDEXP</v>
          </cell>
          <cell r="C1240" t="str">
            <v>ETENN</v>
          </cell>
          <cell r="D1240" t="str">
            <v>ETNORA</v>
          </cell>
          <cell r="E1240">
            <v>41030</v>
          </cell>
          <cell r="F1240">
            <v>0.10249999910593033</v>
          </cell>
        </row>
        <row r="1241">
          <cell r="A1241" t="str">
            <v>23-Feb-07</v>
          </cell>
          <cell r="B1241" t="str">
            <v>INDEXP</v>
          </cell>
          <cell r="C1241" t="str">
            <v>ETENN</v>
          </cell>
          <cell r="D1241" t="str">
            <v>ETNORA</v>
          </cell>
          <cell r="E1241">
            <v>41061</v>
          </cell>
          <cell r="F1241">
            <v>0.10249999910593033</v>
          </cell>
        </row>
        <row r="1242">
          <cell r="A1242" t="str">
            <v>23-Feb-07</v>
          </cell>
          <cell r="B1242" t="str">
            <v>INDEXP</v>
          </cell>
          <cell r="C1242" t="str">
            <v>ETENN</v>
          </cell>
          <cell r="D1242" t="str">
            <v>ETNORA</v>
          </cell>
          <cell r="E1242">
            <v>41091</v>
          </cell>
          <cell r="F1242">
            <v>0.10249999910593033</v>
          </cell>
        </row>
        <row r="1243">
          <cell r="A1243" t="str">
            <v>23-Feb-07</v>
          </cell>
          <cell r="B1243" t="str">
            <v>INDEXP</v>
          </cell>
          <cell r="C1243" t="str">
            <v>ETENN</v>
          </cell>
          <cell r="D1243" t="str">
            <v>ETNORA</v>
          </cell>
          <cell r="E1243">
            <v>41122</v>
          </cell>
          <cell r="F1243">
            <v>0.10249999910593033</v>
          </cell>
        </row>
        <row r="1244">
          <cell r="A1244" t="str">
            <v>23-Feb-07</v>
          </cell>
          <cell r="B1244" t="str">
            <v>INDEXP</v>
          </cell>
          <cell r="C1244" t="str">
            <v>ETENN</v>
          </cell>
          <cell r="D1244" t="str">
            <v>ETNORA</v>
          </cell>
          <cell r="E1244">
            <v>41153</v>
          </cell>
          <cell r="F1244">
            <v>0.10249999910593033</v>
          </cell>
        </row>
        <row r="1245">
          <cell r="A1245" t="str">
            <v>23-Feb-07</v>
          </cell>
          <cell r="B1245" t="str">
            <v>INDEXP</v>
          </cell>
          <cell r="C1245" t="str">
            <v>ETENN</v>
          </cell>
          <cell r="D1245" t="str">
            <v>ETNORA</v>
          </cell>
          <cell r="E1245">
            <v>41183</v>
          </cell>
          <cell r="F1245">
            <v>0.10249999910593033</v>
          </cell>
        </row>
        <row r="1246">
          <cell r="A1246" t="str">
            <v>23-Feb-07</v>
          </cell>
          <cell r="B1246" t="str">
            <v>INDEXP</v>
          </cell>
          <cell r="C1246" t="str">
            <v>ETENN</v>
          </cell>
          <cell r="D1246" t="str">
            <v>ETNORA</v>
          </cell>
          <cell r="E1246">
            <v>41214</v>
          </cell>
          <cell r="F1246">
            <v>0.34595322608947754</v>
          </cell>
        </row>
        <row r="1247">
          <cell r="A1247" t="str">
            <v>23-Feb-07</v>
          </cell>
          <cell r="B1247" t="str">
            <v>INDEXP</v>
          </cell>
          <cell r="C1247" t="str">
            <v>ETENN</v>
          </cell>
          <cell r="D1247" t="str">
            <v>ETNORA</v>
          </cell>
          <cell r="E1247">
            <v>41244</v>
          </cell>
          <cell r="F1247">
            <v>0.35335254669189453</v>
          </cell>
        </row>
        <row r="1248">
          <cell r="A1248" t="str">
            <v>23-Feb-07</v>
          </cell>
          <cell r="B1248" t="str">
            <v>INDEXP</v>
          </cell>
          <cell r="C1248" t="str">
            <v>ETENN</v>
          </cell>
          <cell r="D1248" t="str">
            <v>ETNORA</v>
          </cell>
          <cell r="E1248">
            <v>41275</v>
          </cell>
          <cell r="F1248">
            <v>0.36201751232147217</v>
          </cell>
        </row>
        <row r="1249">
          <cell r="A1249" t="str">
            <v>23-Feb-07</v>
          </cell>
          <cell r="B1249" t="str">
            <v>INDEXP</v>
          </cell>
          <cell r="C1249" t="str">
            <v>ETENN</v>
          </cell>
          <cell r="D1249" t="str">
            <v>ETNORA</v>
          </cell>
          <cell r="E1249">
            <v>41306</v>
          </cell>
          <cell r="F1249">
            <v>0.36211490631103516</v>
          </cell>
        </row>
        <row r="1250">
          <cell r="A1250" t="str">
            <v>23-Feb-07</v>
          </cell>
          <cell r="B1250" t="str">
            <v>INDEXP</v>
          </cell>
          <cell r="C1250" t="str">
            <v>ETENN</v>
          </cell>
          <cell r="D1250" t="str">
            <v>ETNORA</v>
          </cell>
          <cell r="E1250">
            <v>41334</v>
          </cell>
          <cell r="F1250">
            <v>0.35792845487594604</v>
          </cell>
        </row>
        <row r="1251">
          <cell r="A1251" t="str">
            <v>23-Feb-07</v>
          </cell>
          <cell r="B1251" t="str">
            <v>INDEXP</v>
          </cell>
          <cell r="C1251" t="str">
            <v>ETENN</v>
          </cell>
          <cell r="D1251" t="str">
            <v>ETNORA</v>
          </cell>
          <cell r="E1251">
            <v>41365</v>
          </cell>
          <cell r="F1251">
            <v>0.10249999910593033</v>
          </cell>
        </row>
        <row r="1252">
          <cell r="A1252" t="str">
            <v>23-Feb-07</v>
          </cell>
          <cell r="B1252" t="str">
            <v>INDEXP</v>
          </cell>
          <cell r="C1252" t="str">
            <v>ETENN</v>
          </cell>
          <cell r="D1252" t="str">
            <v>ETNORA</v>
          </cell>
          <cell r="E1252">
            <v>41395</v>
          </cell>
          <cell r="F1252">
            <v>0.10249999910593033</v>
          </cell>
        </row>
        <row r="1253">
          <cell r="A1253" t="str">
            <v>23-Feb-07</v>
          </cell>
          <cell r="B1253" t="str">
            <v>INDEXP</v>
          </cell>
          <cell r="C1253" t="str">
            <v>ETENN</v>
          </cell>
          <cell r="D1253" t="str">
            <v>ETNORA</v>
          </cell>
          <cell r="E1253">
            <v>41426</v>
          </cell>
          <cell r="F1253">
            <v>0.10249999910593033</v>
          </cell>
        </row>
        <row r="1254">
          <cell r="A1254" t="str">
            <v>23-Feb-07</v>
          </cell>
          <cell r="B1254" t="str">
            <v>INDEXP</v>
          </cell>
          <cell r="C1254" t="str">
            <v>ETENN</v>
          </cell>
          <cell r="D1254" t="str">
            <v>ETNORA</v>
          </cell>
          <cell r="E1254">
            <v>41456</v>
          </cell>
          <cell r="F1254">
            <v>0.10249999910593033</v>
          </cell>
        </row>
        <row r="1255">
          <cell r="A1255" t="str">
            <v>23-Feb-07</v>
          </cell>
          <cell r="B1255" t="str">
            <v>INDEXP</v>
          </cell>
          <cell r="C1255" t="str">
            <v>ETENN</v>
          </cell>
          <cell r="D1255" t="str">
            <v>ETNORA</v>
          </cell>
          <cell r="E1255">
            <v>41487</v>
          </cell>
          <cell r="F1255">
            <v>0.10249999910593033</v>
          </cell>
        </row>
        <row r="1256">
          <cell r="A1256" t="str">
            <v>23-Feb-07</v>
          </cell>
          <cell r="B1256" t="str">
            <v>INDEXP</v>
          </cell>
          <cell r="C1256" t="str">
            <v>ETENN</v>
          </cell>
          <cell r="D1256" t="str">
            <v>ETNORA</v>
          </cell>
          <cell r="E1256">
            <v>41518</v>
          </cell>
          <cell r="F1256">
            <v>0.10249999910593033</v>
          </cell>
        </row>
        <row r="1257">
          <cell r="A1257" t="str">
            <v>23-Feb-07</v>
          </cell>
          <cell r="B1257" t="str">
            <v>INDEXP</v>
          </cell>
          <cell r="C1257" t="str">
            <v>ETENN</v>
          </cell>
          <cell r="D1257" t="str">
            <v>ETNORA</v>
          </cell>
          <cell r="E1257">
            <v>41548</v>
          </cell>
          <cell r="F1257">
            <v>0.10249999910593033</v>
          </cell>
        </row>
        <row r="1258">
          <cell r="A1258" t="str">
            <v>23-Feb-07</v>
          </cell>
          <cell r="B1258" t="str">
            <v>INDEXP</v>
          </cell>
          <cell r="C1258" t="str">
            <v>ETENN</v>
          </cell>
          <cell r="D1258" t="str">
            <v>ETNORA</v>
          </cell>
          <cell r="E1258">
            <v>41579</v>
          </cell>
          <cell r="F1258">
            <v>0.34595322608947754</v>
          </cell>
        </row>
        <row r="1259">
          <cell r="A1259" t="str">
            <v>23-Feb-07</v>
          </cell>
          <cell r="B1259" t="str">
            <v>INDEXP</v>
          </cell>
          <cell r="C1259" t="str">
            <v>ETENN</v>
          </cell>
          <cell r="D1259" t="str">
            <v>ETNORA</v>
          </cell>
          <cell r="E1259">
            <v>41609</v>
          </cell>
          <cell r="F1259">
            <v>0.35335254669189453</v>
          </cell>
        </row>
        <row r="1260">
          <cell r="A1260" t="str">
            <v>23-Feb-07</v>
          </cell>
          <cell r="B1260" t="str">
            <v>INDEXP</v>
          </cell>
          <cell r="C1260" t="str">
            <v>ETENN</v>
          </cell>
          <cell r="D1260" t="str">
            <v>ETNORA</v>
          </cell>
          <cell r="E1260">
            <v>41640</v>
          </cell>
          <cell r="F1260">
            <v>0.36201751232147217</v>
          </cell>
        </row>
        <row r="1261">
          <cell r="A1261" t="str">
            <v>23-Feb-07</v>
          </cell>
          <cell r="B1261" t="str">
            <v>INDEXP</v>
          </cell>
          <cell r="C1261" t="str">
            <v>ETENN</v>
          </cell>
          <cell r="D1261" t="str">
            <v>ETNORA</v>
          </cell>
          <cell r="E1261">
            <v>41671</v>
          </cell>
          <cell r="F1261">
            <v>0.36211490631103516</v>
          </cell>
        </row>
        <row r="1262">
          <cell r="A1262" t="str">
            <v>23-Feb-07</v>
          </cell>
          <cell r="B1262" t="str">
            <v>INDEXP</v>
          </cell>
          <cell r="C1262" t="str">
            <v>TCO</v>
          </cell>
          <cell r="D1262" t="str">
            <v>MA01</v>
          </cell>
          <cell r="E1262">
            <v>39142</v>
          </cell>
          <cell r="F1262">
            <v>0.45408719778060913</v>
          </cell>
        </row>
        <row r="1263">
          <cell r="A1263" t="str">
            <v>23-Feb-07</v>
          </cell>
          <cell r="B1263" t="str">
            <v>INDEXP</v>
          </cell>
          <cell r="C1263" t="str">
            <v>TCO</v>
          </cell>
          <cell r="D1263" t="str">
            <v>MA01</v>
          </cell>
          <cell r="E1263">
            <v>39173</v>
          </cell>
          <cell r="F1263">
            <v>0.20663470029830933</v>
          </cell>
        </row>
        <row r="1264">
          <cell r="A1264" t="str">
            <v>23-Feb-07</v>
          </cell>
          <cell r="B1264" t="str">
            <v>INDEXP</v>
          </cell>
          <cell r="C1264" t="str">
            <v>TCO</v>
          </cell>
          <cell r="D1264" t="str">
            <v>MA01</v>
          </cell>
          <cell r="E1264">
            <v>39203</v>
          </cell>
          <cell r="F1264">
            <v>0.20801743865013123</v>
          </cell>
        </row>
        <row r="1265">
          <cell r="A1265" t="str">
            <v>23-Feb-07</v>
          </cell>
          <cell r="B1265" t="str">
            <v>INDEXP</v>
          </cell>
          <cell r="C1265" t="str">
            <v>TCO</v>
          </cell>
          <cell r="D1265" t="str">
            <v>MA01</v>
          </cell>
          <cell r="E1265">
            <v>39234</v>
          </cell>
          <cell r="F1265">
            <v>0.20947994291782379</v>
          </cell>
        </row>
        <row r="1266">
          <cell r="A1266" t="str">
            <v>23-Feb-07</v>
          </cell>
          <cell r="B1266" t="str">
            <v>INDEXP</v>
          </cell>
          <cell r="C1266" t="str">
            <v>TCO</v>
          </cell>
          <cell r="D1266" t="str">
            <v>MA01</v>
          </cell>
          <cell r="E1266">
            <v>39264</v>
          </cell>
          <cell r="F1266">
            <v>0.21145832538604736</v>
          </cell>
        </row>
        <row r="1267">
          <cell r="A1267" t="str">
            <v>23-Feb-07</v>
          </cell>
          <cell r="B1267" t="str">
            <v>INDEXP</v>
          </cell>
          <cell r="C1267" t="str">
            <v>TCO</v>
          </cell>
          <cell r="D1267" t="str">
            <v>MA01</v>
          </cell>
          <cell r="E1267">
            <v>39295</v>
          </cell>
          <cell r="F1267">
            <v>0.21320271492004395</v>
          </cell>
        </row>
        <row r="1268">
          <cell r="A1268" t="str">
            <v>23-Feb-07</v>
          </cell>
          <cell r="B1268" t="str">
            <v>INDEXP</v>
          </cell>
          <cell r="C1268" t="str">
            <v>TCO</v>
          </cell>
          <cell r="D1268" t="str">
            <v>MA01</v>
          </cell>
          <cell r="E1268">
            <v>39326</v>
          </cell>
          <cell r="F1268">
            <v>0.21430891752243042</v>
          </cell>
        </row>
        <row r="1269">
          <cell r="A1269" t="str">
            <v>23-Feb-07</v>
          </cell>
          <cell r="B1269" t="str">
            <v>INDEXP</v>
          </cell>
          <cell r="C1269" t="str">
            <v>TCO</v>
          </cell>
          <cell r="D1269" t="str">
            <v>MA01</v>
          </cell>
          <cell r="E1269">
            <v>39356</v>
          </cell>
          <cell r="F1269">
            <v>0.21664899587631226</v>
          </cell>
        </row>
        <row r="1270">
          <cell r="A1270" t="str">
            <v>23-Feb-07</v>
          </cell>
          <cell r="B1270" t="str">
            <v>INDEXP</v>
          </cell>
          <cell r="C1270" t="str">
            <v>TCO</v>
          </cell>
          <cell r="D1270" t="str">
            <v>MA01</v>
          </cell>
          <cell r="E1270">
            <v>39387</v>
          </cell>
          <cell r="F1270">
            <v>0.47937703132629395</v>
          </cell>
        </row>
        <row r="1271">
          <cell r="A1271" t="str">
            <v>23-Feb-07</v>
          </cell>
          <cell r="B1271" t="str">
            <v>INDEXP</v>
          </cell>
          <cell r="C1271" t="str">
            <v>TCO</v>
          </cell>
          <cell r="D1271" t="str">
            <v>MA01</v>
          </cell>
          <cell r="E1271">
            <v>39417</v>
          </cell>
          <cell r="F1271">
            <v>0.49085181951522827</v>
          </cell>
        </row>
        <row r="1272">
          <cell r="A1272" t="str">
            <v>23-Feb-07</v>
          </cell>
          <cell r="B1272" t="str">
            <v>INDEXP</v>
          </cell>
          <cell r="C1272" t="str">
            <v>TCO</v>
          </cell>
          <cell r="D1272" t="str">
            <v>MA01</v>
          </cell>
          <cell r="E1272">
            <v>39448</v>
          </cell>
          <cell r="F1272">
            <v>0.49811559915542603</v>
          </cell>
        </row>
        <row r="1273">
          <cell r="A1273" t="str">
            <v>23-Feb-07</v>
          </cell>
          <cell r="B1273" t="str">
            <v>INDEXP</v>
          </cell>
          <cell r="C1273" t="str">
            <v>TCO</v>
          </cell>
          <cell r="D1273" t="str">
            <v>MA01</v>
          </cell>
          <cell r="E1273">
            <v>39479</v>
          </cell>
          <cell r="F1273">
            <v>0.49800926446914673</v>
          </cell>
        </row>
        <row r="1274">
          <cell r="A1274" t="str">
            <v>23-Feb-07</v>
          </cell>
          <cell r="B1274" t="str">
            <v>INDEXP</v>
          </cell>
          <cell r="C1274" t="str">
            <v>TCO</v>
          </cell>
          <cell r="D1274" t="str">
            <v>MA01</v>
          </cell>
          <cell r="E1274">
            <v>39508</v>
          </cell>
          <cell r="F1274">
            <v>0.4915006160736084</v>
          </cell>
        </row>
        <row r="1275">
          <cell r="A1275" t="str">
            <v>23-Feb-07</v>
          </cell>
          <cell r="B1275" t="str">
            <v>INDEXP</v>
          </cell>
          <cell r="C1275" t="str">
            <v>TCO</v>
          </cell>
          <cell r="D1275" t="str">
            <v>MA01</v>
          </cell>
          <cell r="E1275">
            <v>39539</v>
          </cell>
          <cell r="F1275">
            <v>0.20275169610977173</v>
          </cell>
        </row>
        <row r="1276">
          <cell r="A1276" t="str">
            <v>23-Feb-07</v>
          </cell>
          <cell r="B1276" t="str">
            <v>INDEXP</v>
          </cell>
          <cell r="C1276" t="str">
            <v>TCO</v>
          </cell>
          <cell r="D1276" t="str">
            <v>MA01</v>
          </cell>
          <cell r="E1276">
            <v>39569</v>
          </cell>
          <cell r="F1276">
            <v>0.19993513822555542</v>
          </cell>
        </row>
        <row r="1277">
          <cell r="A1277" t="str">
            <v>23-Feb-07</v>
          </cell>
          <cell r="B1277" t="str">
            <v>INDEXP</v>
          </cell>
          <cell r="C1277" t="str">
            <v>TCO</v>
          </cell>
          <cell r="D1277" t="str">
            <v>MA01</v>
          </cell>
          <cell r="E1277">
            <v>39600</v>
          </cell>
          <cell r="F1277">
            <v>0.2008807510137558</v>
          </cell>
        </row>
        <row r="1278">
          <cell r="A1278" t="str">
            <v>23-Feb-07</v>
          </cell>
          <cell r="B1278" t="str">
            <v>INDEXP</v>
          </cell>
          <cell r="C1278" t="str">
            <v>TCO</v>
          </cell>
          <cell r="D1278" t="str">
            <v>MA01</v>
          </cell>
          <cell r="E1278">
            <v>39630</v>
          </cell>
          <cell r="F1278">
            <v>0.20226350426673889</v>
          </cell>
        </row>
        <row r="1279">
          <cell r="A1279" t="str">
            <v>23-Feb-07</v>
          </cell>
          <cell r="B1279" t="str">
            <v>INDEXP</v>
          </cell>
          <cell r="C1279" t="str">
            <v>TCO</v>
          </cell>
          <cell r="D1279" t="str">
            <v>MA01</v>
          </cell>
          <cell r="E1279">
            <v>39661</v>
          </cell>
          <cell r="F1279">
            <v>0.20353987812995911</v>
          </cell>
        </row>
        <row r="1280">
          <cell r="A1280" t="str">
            <v>23-Feb-07</v>
          </cell>
          <cell r="B1280" t="str">
            <v>INDEXP</v>
          </cell>
          <cell r="C1280" t="str">
            <v>TCO</v>
          </cell>
          <cell r="D1280" t="str">
            <v>MA01</v>
          </cell>
          <cell r="E1280">
            <v>39692</v>
          </cell>
          <cell r="F1280">
            <v>0.20449718832969666</v>
          </cell>
        </row>
        <row r="1281">
          <cell r="A1281" t="str">
            <v>23-Feb-07</v>
          </cell>
          <cell r="B1281" t="str">
            <v>INDEXP</v>
          </cell>
          <cell r="C1281" t="str">
            <v>TCO</v>
          </cell>
          <cell r="D1281" t="str">
            <v>MA01</v>
          </cell>
          <cell r="E1281">
            <v>39722</v>
          </cell>
          <cell r="F1281">
            <v>0.20656919479370117</v>
          </cell>
        </row>
        <row r="1282">
          <cell r="A1282" t="str">
            <v>23-Feb-07</v>
          </cell>
          <cell r="B1282" t="str">
            <v>INDEXP</v>
          </cell>
          <cell r="C1282" t="str">
            <v>TCO</v>
          </cell>
          <cell r="D1282" t="str">
            <v>MA01</v>
          </cell>
          <cell r="E1282">
            <v>39753</v>
          </cell>
          <cell r="F1282">
            <v>0.47183361649513245</v>
          </cell>
        </row>
        <row r="1283">
          <cell r="A1283" t="str">
            <v>23-Feb-07</v>
          </cell>
          <cell r="B1283" t="str">
            <v>INDEXP</v>
          </cell>
          <cell r="C1283" t="str">
            <v>TCO</v>
          </cell>
          <cell r="D1283" t="str">
            <v>MA01</v>
          </cell>
          <cell r="E1283">
            <v>39783</v>
          </cell>
          <cell r="F1283">
            <v>0.48181286454200745</v>
          </cell>
        </row>
        <row r="1284">
          <cell r="A1284" t="str">
            <v>23-Feb-07</v>
          </cell>
          <cell r="B1284" t="str">
            <v>INDEXP</v>
          </cell>
          <cell r="C1284" t="str">
            <v>TCO</v>
          </cell>
          <cell r="D1284" t="str">
            <v>MA01</v>
          </cell>
          <cell r="E1284">
            <v>39814</v>
          </cell>
          <cell r="F1284">
            <v>0.4877890944480896</v>
          </cell>
        </row>
        <row r="1285">
          <cell r="A1285" t="str">
            <v>23-Feb-07</v>
          </cell>
          <cell r="B1285" t="str">
            <v>INDEXP</v>
          </cell>
          <cell r="C1285" t="str">
            <v>TCO</v>
          </cell>
          <cell r="D1285" t="str">
            <v>MA01</v>
          </cell>
          <cell r="E1285">
            <v>39845</v>
          </cell>
          <cell r="F1285">
            <v>0.4876827597618103</v>
          </cell>
        </row>
        <row r="1286">
          <cell r="A1286" t="str">
            <v>23-Feb-07</v>
          </cell>
          <cell r="B1286" t="str">
            <v>INDEXP</v>
          </cell>
          <cell r="C1286" t="str">
            <v>TCO</v>
          </cell>
          <cell r="D1286" t="str">
            <v>MA01</v>
          </cell>
          <cell r="E1286">
            <v>39873</v>
          </cell>
          <cell r="F1286">
            <v>0.48140332102775574</v>
          </cell>
        </row>
        <row r="1287">
          <cell r="A1287" t="str">
            <v>23-Feb-07</v>
          </cell>
          <cell r="B1287" t="str">
            <v>INDEXP</v>
          </cell>
          <cell r="C1287" t="str">
            <v>TCO</v>
          </cell>
          <cell r="D1287" t="str">
            <v>MA01</v>
          </cell>
          <cell r="E1287">
            <v>39904</v>
          </cell>
          <cell r="F1287">
            <v>0.19327983260154724</v>
          </cell>
        </row>
        <row r="1288">
          <cell r="A1288" t="str">
            <v>23-Feb-07</v>
          </cell>
          <cell r="B1288" t="str">
            <v>INDEXP</v>
          </cell>
          <cell r="C1288" t="str">
            <v>TCO</v>
          </cell>
          <cell r="D1288" t="str">
            <v>MA01</v>
          </cell>
          <cell r="E1288">
            <v>39934</v>
          </cell>
          <cell r="F1288">
            <v>0.19036117196083069</v>
          </cell>
        </row>
        <row r="1289">
          <cell r="A1289" t="str">
            <v>23-Feb-07</v>
          </cell>
          <cell r="B1289" t="str">
            <v>INDEXP</v>
          </cell>
          <cell r="C1289" t="str">
            <v>TCO</v>
          </cell>
          <cell r="D1289" t="str">
            <v>MA01</v>
          </cell>
          <cell r="E1289">
            <v>39965</v>
          </cell>
          <cell r="F1289">
            <v>0.19152270257472992</v>
          </cell>
        </row>
        <row r="1290">
          <cell r="A1290" t="str">
            <v>23-Feb-07</v>
          </cell>
          <cell r="B1290" t="str">
            <v>INDEXP</v>
          </cell>
          <cell r="C1290" t="str">
            <v>TCO</v>
          </cell>
          <cell r="D1290" t="str">
            <v>MA01</v>
          </cell>
          <cell r="E1290">
            <v>39995</v>
          </cell>
          <cell r="F1290">
            <v>0.1930118203163147</v>
          </cell>
        </row>
        <row r="1291">
          <cell r="A1291" t="str">
            <v>23-Feb-07</v>
          </cell>
          <cell r="B1291" t="str">
            <v>INDEXP</v>
          </cell>
          <cell r="C1291" t="str">
            <v>TCO</v>
          </cell>
          <cell r="D1291" t="str">
            <v>MA01</v>
          </cell>
          <cell r="E1291">
            <v>40026</v>
          </cell>
          <cell r="F1291">
            <v>0.19407548010349274</v>
          </cell>
        </row>
        <row r="1292">
          <cell r="A1292" t="str">
            <v>23-Feb-07</v>
          </cell>
          <cell r="B1292" t="str">
            <v>INDEXP</v>
          </cell>
          <cell r="C1292" t="str">
            <v>TCO</v>
          </cell>
          <cell r="D1292" t="str">
            <v>MA01</v>
          </cell>
          <cell r="E1292">
            <v>40057</v>
          </cell>
          <cell r="F1292">
            <v>0.19513912498950958</v>
          </cell>
        </row>
        <row r="1293">
          <cell r="A1293" t="str">
            <v>23-Feb-07</v>
          </cell>
          <cell r="B1293" t="str">
            <v>INDEXP</v>
          </cell>
          <cell r="C1293" t="str">
            <v>TCO</v>
          </cell>
          <cell r="D1293" t="str">
            <v>MA01</v>
          </cell>
          <cell r="E1293">
            <v>40087</v>
          </cell>
          <cell r="F1293">
            <v>0.19752596318721771</v>
          </cell>
        </row>
        <row r="1294">
          <cell r="A1294" t="str">
            <v>23-Feb-07</v>
          </cell>
          <cell r="B1294" t="str">
            <v>INDEXP</v>
          </cell>
          <cell r="C1294" t="str">
            <v>TCO</v>
          </cell>
          <cell r="D1294" t="str">
            <v>MA01</v>
          </cell>
          <cell r="E1294">
            <v>40118</v>
          </cell>
          <cell r="F1294">
            <v>0.46159058809280396</v>
          </cell>
        </row>
        <row r="1295">
          <cell r="A1295" t="str">
            <v>23-Feb-07</v>
          </cell>
          <cell r="B1295" t="str">
            <v>INDEXP</v>
          </cell>
          <cell r="C1295" t="str">
            <v>TCO</v>
          </cell>
          <cell r="D1295" t="str">
            <v>MA01</v>
          </cell>
          <cell r="E1295">
            <v>40148</v>
          </cell>
          <cell r="F1295">
            <v>0.47070297598838806</v>
          </cell>
        </row>
        <row r="1296">
          <cell r="A1296" t="str">
            <v>23-Feb-07</v>
          </cell>
          <cell r="B1296" t="str">
            <v>INDEXP</v>
          </cell>
          <cell r="C1296" t="str">
            <v>TCO</v>
          </cell>
          <cell r="D1296" t="str">
            <v>MA01</v>
          </cell>
          <cell r="E1296">
            <v>40179</v>
          </cell>
          <cell r="F1296">
            <v>0.47622585296630859</v>
          </cell>
        </row>
        <row r="1297">
          <cell r="A1297" t="str">
            <v>23-Feb-07</v>
          </cell>
          <cell r="B1297" t="str">
            <v>INDEXP</v>
          </cell>
          <cell r="C1297" t="str">
            <v>TCO</v>
          </cell>
          <cell r="D1297" t="str">
            <v>MA01</v>
          </cell>
          <cell r="E1297">
            <v>40210</v>
          </cell>
          <cell r="F1297">
            <v>0.47643858194351196</v>
          </cell>
        </row>
        <row r="1298">
          <cell r="A1298" t="str">
            <v>23-Feb-07</v>
          </cell>
          <cell r="B1298" t="str">
            <v>INDEXP</v>
          </cell>
          <cell r="C1298" t="str">
            <v>TCO</v>
          </cell>
          <cell r="D1298" t="str">
            <v>MA01</v>
          </cell>
          <cell r="E1298">
            <v>40238</v>
          </cell>
          <cell r="F1298">
            <v>0.47030672430992126</v>
          </cell>
        </row>
        <row r="1299">
          <cell r="A1299" t="str">
            <v>23-Feb-07</v>
          </cell>
          <cell r="B1299" t="str">
            <v>INDEXP</v>
          </cell>
          <cell r="C1299" t="str">
            <v>TCO</v>
          </cell>
          <cell r="D1299" t="str">
            <v>MA01</v>
          </cell>
          <cell r="E1299">
            <v>40269</v>
          </cell>
          <cell r="F1299">
            <v>0.1875360906124115</v>
          </cell>
        </row>
        <row r="1300">
          <cell r="A1300" t="str">
            <v>23-Feb-07</v>
          </cell>
          <cell r="B1300" t="str">
            <v>INDEXP</v>
          </cell>
          <cell r="C1300" t="str">
            <v>TCO</v>
          </cell>
          <cell r="D1300" t="str">
            <v>MA01</v>
          </cell>
          <cell r="E1300">
            <v>40299</v>
          </cell>
          <cell r="F1300">
            <v>0.18472379446029663</v>
          </cell>
        </row>
        <row r="1301">
          <cell r="A1301" t="str">
            <v>23-Feb-07</v>
          </cell>
          <cell r="B1301" t="str">
            <v>INDEXP</v>
          </cell>
          <cell r="C1301" t="str">
            <v>TCO</v>
          </cell>
          <cell r="D1301" t="str">
            <v>MA01</v>
          </cell>
          <cell r="E1301">
            <v>40330</v>
          </cell>
          <cell r="F1301">
            <v>0.18588532507419586</v>
          </cell>
        </row>
        <row r="1302">
          <cell r="A1302" t="str">
            <v>23-Feb-07</v>
          </cell>
          <cell r="B1302" t="str">
            <v>INDEXP</v>
          </cell>
          <cell r="C1302" t="str">
            <v>TCO</v>
          </cell>
          <cell r="D1302" t="str">
            <v>MA01</v>
          </cell>
          <cell r="E1302">
            <v>40360</v>
          </cell>
          <cell r="F1302">
            <v>0.18748080730438232</v>
          </cell>
        </row>
        <row r="1303">
          <cell r="A1303" t="str">
            <v>23-Feb-07</v>
          </cell>
          <cell r="B1303" t="str">
            <v>INDEXP</v>
          </cell>
          <cell r="C1303" t="str">
            <v>TCO</v>
          </cell>
          <cell r="D1303" t="str">
            <v>MA01</v>
          </cell>
          <cell r="E1303">
            <v>40391</v>
          </cell>
          <cell r="F1303">
            <v>0.18854446709156036</v>
          </cell>
        </row>
        <row r="1304">
          <cell r="A1304" t="str">
            <v>23-Feb-07</v>
          </cell>
          <cell r="B1304" t="str">
            <v>INDEXP</v>
          </cell>
          <cell r="C1304" t="str">
            <v>TCO</v>
          </cell>
          <cell r="D1304" t="str">
            <v>MA01</v>
          </cell>
          <cell r="E1304">
            <v>40422</v>
          </cell>
          <cell r="F1304">
            <v>0.1896081268787384</v>
          </cell>
        </row>
        <row r="1305">
          <cell r="A1305" t="str">
            <v>23-Feb-07</v>
          </cell>
          <cell r="B1305" t="str">
            <v>INDEXP</v>
          </cell>
          <cell r="C1305" t="str">
            <v>TCO</v>
          </cell>
          <cell r="D1305" t="str">
            <v>MA01</v>
          </cell>
          <cell r="E1305">
            <v>40452</v>
          </cell>
          <cell r="F1305">
            <v>0.19199496507644653</v>
          </cell>
        </row>
        <row r="1306">
          <cell r="A1306" t="str">
            <v>23-Feb-07</v>
          </cell>
          <cell r="B1306" t="str">
            <v>INDEXP</v>
          </cell>
          <cell r="C1306" t="str">
            <v>TCO</v>
          </cell>
          <cell r="D1306" t="str">
            <v>MA01</v>
          </cell>
          <cell r="E1306">
            <v>40483</v>
          </cell>
          <cell r="F1306">
            <v>0.45577454566955566</v>
          </cell>
        </row>
        <row r="1307">
          <cell r="A1307" t="str">
            <v>23-Feb-07</v>
          </cell>
          <cell r="B1307" t="str">
            <v>INDEXP</v>
          </cell>
          <cell r="C1307" t="str">
            <v>TCO</v>
          </cell>
          <cell r="D1307" t="str">
            <v>MA01</v>
          </cell>
          <cell r="E1307">
            <v>40513</v>
          </cell>
          <cell r="F1307">
            <v>0.46518045663833618</v>
          </cell>
        </row>
        <row r="1308">
          <cell r="A1308" t="str">
            <v>23-Feb-07</v>
          </cell>
          <cell r="B1308" t="str">
            <v>INDEXP</v>
          </cell>
          <cell r="C1308" t="str">
            <v>TCO</v>
          </cell>
          <cell r="D1308" t="str">
            <v>MA01</v>
          </cell>
          <cell r="E1308">
            <v>40544</v>
          </cell>
          <cell r="F1308">
            <v>0.47065865993499756</v>
          </cell>
        </row>
        <row r="1309">
          <cell r="A1309" t="str">
            <v>23-Feb-07</v>
          </cell>
          <cell r="B1309" t="str">
            <v>INDEXP</v>
          </cell>
          <cell r="C1309" t="str">
            <v>TCO</v>
          </cell>
          <cell r="D1309" t="str">
            <v>MA01</v>
          </cell>
          <cell r="E1309">
            <v>40575</v>
          </cell>
          <cell r="F1309">
            <v>0.47076505422592163</v>
          </cell>
        </row>
        <row r="1310">
          <cell r="A1310" t="str">
            <v>23-Feb-07</v>
          </cell>
          <cell r="B1310" t="str">
            <v>INDEXP</v>
          </cell>
          <cell r="C1310" t="str">
            <v>TCO</v>
          </cell>
          <cell r="D1310" t="str">
            <v>MA01</v>
          </cell>
          <cell r="E1310">
            <v>40603</v>
          </cell>
          <cell r="F1310">
            <v>0.46469911932945251</v>
          </cell>
        </row>
        <row r="1311">
          <cell r="A1311" t="str">
            <v>23-Feb-07</v>
          </cell>
          <cell r="B1311" t="str">
            <v>INDEXP</v>
          </cell>
          <cell r="C1311" t="str">
            <v>TCO</v>
          </cell>
          <cell r="D1311" t="str">
            <v>MA01</v>
          </cell>
          <cell r="E1311">
            <v>40634</v>
          </cell>
          <cell r="F1311">
            <v>0.18285068869590759</v>
          </cell>
        </row>
        <row r="1312">
          <cell r="A1312" t="str">
            <v>23-Feb-07</v>
          </cell>
          <cell r="B1312" t="str">
            <v>INDEXP</v>
          </cell>
          <cell r="C1312" t="str">
            <v>TCO</v>
          </cell>
          <cell r="D1312" t="str">
            <v>MA01</v>
          </cell>
          <cell r="E1312">
            <v>40664</v>
          </cell>
          <cell r="F1312">
            <v>0.18025538325309753</v>
          </cell>
        </row>
        <row r="1313">
          <cell r="A1313" t="str">
            <v>23-Feb-07</v>
          </cell>
          <cell r="B1313" t="str">
            <v>INDEXP</v>
          </cell>
          <cell r="C1313" t="str">
            <v>TCO</v>
          </cell>
          <cell r="D1313" t="str">
            <v>MA01</v>
          </cell>
          <cell r="E1313">
            <v>40695</v>
          </cell>
          <cell r="F1313">
            <v>0.18163283169269562</v>
          </cell>
        </row>
        <row r="1314">
          <cell r="A1314" t="str">
            <v>23-Feb-07</v>
          </cell>
          <cell r="B1314" t="str">
            <v>INDEXP</v>
          </cell>
          <cell r="C1314" t="str">
            <v>TCO</v>
          </cell>
          <cell r="D1314" t="str">
            <v>MA01</v>
          </cell>
          <cell r="E1314">
            <v>40725</v>
          </cell>
          <cell r="F1314">
            <v>0.18333467841148376</v>
          </cell>
        </row>
        <row r="1315">
          <cell r="A1315" t="str">
            <v>23-Feb-07</v>
          </cell>
          <cell r="B1315" t="str">
            <v>INDEXP</v>
          </cell>
          <cell r="C1315" t="str">
            <v>TCO</v>
          </cell>
          <cell r="D1315" t="str">
            <v>MA01</v>
          </cell>
          <cell r="E1315">
            <v>40756</v>
          </cell>
          <cell r="F1315">
            <v>0.18461106717586517</v>
          </cell>
        </row>
        <row r="1316">
          <cell r="A1316" t="str">
            <v>23-Feb-07</v>
          </cell>
          <cell r="B1316" t="str">
            <v>INDEXP</v>
          </cell>
          <cell r="C1316" t="str">
            <v>TCO</v>
          </cell>
          <cell r="D1316" t="str">
            <v>MA01</v>
          </cell>
          <cell r="E1316">
            <v>40787</v>
          </cell>
          <cell r="F1316">
            <v>0.18567472696304321</v>
          </cell>
        </row>
        <row r="1317">
          <cell r="A1317" t="str">
            <v>23-Feb-07</v>
          </cell>
          <cell r="B1317" t="str">
            <v>INDEXP</v>
          </cell>
          <cell r="C1317" t="str">
            <v>TCO</v>
          </cell>
          <cell r="D1317" t="str">
            <v>MA01</v>
          </cell>
          <cell r="E1317">
            <v>40817</v>
          </cell>
          <cell r="F1317">
            <v>0.18795093894004822</v>
          </cell>
        </row>
        <row r="1318">
          <cell r="A1318" t="str">
            <v>23-Feb-07</v>
          </cell>
          <cell r="B1318" t="str">
            <v>INDEXP</v>
          </cell>
          <cell r="C1318" t="str">
            <v>TCO</v>
          </cell>
          <cell r="D1318" t="str">
            <v>MA01</v>
          </cell>
          <cell r="E1318">
            <v>40848</v>
          </cell>
          <cell r="F1318">
            <v>0.45151990652084351</v>
          </cell>
        </row>
        <row r="1319">
          <cell r="A1319" t="str">
            <v>23-Feb-07</v>
          </cell>
          <cell r="B1319" t="str">
            <v>INDEXP</v>
          </cell>
          <cell r="C1319" t="str">
            <v>TCO</v>
          </cell>
          <cell r="D1319" t="str">
            <v>MA01</v>
          </cell>
          <cell r="E1319">
            <v>40878</v>
          </cell>
          <cell r="F1319">
            <v>0.46018129587173462</v>
          </cell>
        </row>
        <row r="1320">
          <cell r="A1320" t="str">
            <v>23-Feb-07</v>
          </cell>
          <cell r="B1320" t="str">
            <v>INDEXP</v>
          </cell>
          <cell r="C1320" t="str">
            <v>TCO</v>
          </cell>
          <cell r="D1320" t="str">
            <v>MA01</v>
          </cell>
          <cell r="E1320">
            <v>40909</v>
          </cell>
          <cell r="F1320">
            <v>0.47065865993499756</v>
          </cell>
        </row>
        <row r="1321">
          <cell r="A1321" t="str">
            <v>23-Feb-07</v>
          </cell>
          <cell r="B1321" t="str">
            <v>INDEXP</v>
          </cell>
          <cell r="C1321" t="str">
            <v>TCO</v>
          </cell>
          <cell r="D1321" t="str">
            <v>MA01</v>
          </cell>
          <cell r="E1321">
            <v>40940</v>
          </cell>
          <cell r="F1321">
            <v>0.47076505422592163</v>
          </cell>
        </row>
        <row r="1322">
          <cell r="A1322" t="str">
            <v>23-Feb-07</v>
          </cell>
          <cell r="B1322" t="str">
            <v>INDEXP</v>
          </cell>
          <cell r="C1322" t="str">
            <v>TCO</v>
          </cell>
          <cell r="D1322" t="str">
            <v>MA01</v>
          </cell>
          <cell r="E1322">
            <v>40969</v>
          </cell>
          <cell r="F1322">
            <v>0.46469911932945251</v>
          </cell>
        </row>
        <row r="1323">
          <cell r="A1323" t="str">
            <v>23-Feb-07</v>
          </cell>
          <cell r="B1323" t="str">
            <v>INDEXP</v>
          </cell>
          <cell r="C1323" t="str">
            <v>TCO</v>
          </cell>
          <cell r="D1323" t="str">
            <v>MA01</v>
          </cell>
          <cell r="E1323">
            <v>41000</v>
          </cell>
          <cell r="F1323">
            <v>0.1827390044927597</v>
          </cell>
        </row>
        <row r="1324">
          <cell r="A1324" t="str">
            <v>23-Feb-07</v>
          </cell>
          <cell r="B1324" t="str">
            <v>INDEXP</v>
          </cell>
          <cell r="C1324" t="str">
            <v>TCO</v>
          </cell>
          <cell r="D1324" t="str">
            <v>MA01</v>
          </cell>
          <cell r="E1324">
            <v>41030</v>
          </cell>
          <cell r="F1324">
            <v>0.18014794588088989</v>
          </cell>
        </row>
        <row r="1325">
          <cell r="A1325" t="str">
            <v>23-Feb-07</v>
          </cell>
          <cell r="B1325" t="str">
            <v>INDEXP</v>
          </cell>
          <cell r="C1325" t="str">
            <v>TCO</v>
          </cell>
          <cell r="D1325" t="str">
            <v>MA01</v>
          </cell>
          <cell r="E1325">
            <v>41061</v>
          </cell>
          <cell r="F1325">
            <v>0.18152859807014465</v>
          </cell>
        </row>
        <row r="1326">
          <cell r="A1326" t="str">
            <v>23-Feb-07</v>
          </cell>
          <cell r="B1326" t="str">
            <v>INDEXP</v>
          </cell>
          <cell r="C1326" t="str">
            <v>TCO</v>
          </cell>
          <cell r="D1326" t="str">
            <v>MA01</v>
          </cell>
          <cell r="E1326">
            <v>41091</v>
          </cell>
          <cell r="F1326">
            <v>0.18323042988777161</v>
          </cell>
        </row>
        <row r="1327">
          <cell r="A1327" t="str">
            <v>23-Feb-07</v>
          </cell>
          <cell r="B1327" t="str">
            <v>INDEXP</v>
          </cell>
          <cell r="C1327" t="str">
            <v>TCO</v>
          </cell>
          <cell r="D1327" t="str">
            <v>MA01</v>
          </cell>
          <cell r="E1327">
            <v>41122</v>
          </cell>
          <cell r="F1327">
            <v>0.18450683355331421</v>
          </cell>
        </row>
        <row r="1328">
          <cell r="A1328" t="str">
            <v>23-Feb-07</v>
          </cell>
          <cell r="B1328" t="str">
            <v>INDEXP</v>
          </cell>
          <cell r="C1328" t="str">
            <v>TCO</v>
          </cell>
          <cell r="D1328" t="str">
            <v>MA01</v>
          </cell>
          <cell r="E1328">
            <v>41153</v>
          </cell>
          <cell r="F1328">
            <v>0.18557047843933105</v>
          </cell>
        </row>
        <row r="1329">
          <cell r="A1329" t="str">
            <v>23-Feb-07</v>
          </cell>
          <cell r="B1329" t="str">
            <v>INDEXP</v>
          </cell>
          <cell r="C1329" t="str">
            <v>TCO</v>
          </cell>
          <cell r="D1329" t="str">
            <v>MA01</v>
          </cell>
          <cell r="E1329">
            <v>41183</v>
          </cell>
          <cell r="F1329">
            <v>0.18784245848655701</v>
          </cell>
        </row>
        <row r="1330">
          <cell r="A1330" t="str">
            <v>23-Feb-07</v>
          </cell>
          <cell r="B1330" t="str">
            <v>INDEXP</v>
          </cell>
          <cell r="C1330" t="str">
            <v>TCO</v>
          </cell>
          <cell r="D1330" t="str">
            <v>MA01</v>
          </cell>
          <cell r="E1330">
            <v>41214</v>
          </cell>
          <cell r="F1330">
            <v>0.45151990652084351</v>
          </cell>
        </row>
        <row r="1331">
          <cell r="A1331" t="str">
            <v>23-Feb-07</v>
          </cell>
          <cell r="B1331" t="str">
            <v>INDEXP</v>
          </cell>
          <cell r="C1331" t="str">
            <v>TCO</v>
          </cell>
          <cell r="D1331" t="str">
            <v>MA01</v>
          </cell>
          <cell r="E1331">
            <v>41244</v>
          </cell>
          <cell r="F1331">
            <v>0.46018129587173462</v>
          </cell>
        </row>
        <row r="1332">
          <cell r="A1332" t="str">
            <v>23-Feb-07</v>
          </cell>
          <cell r="B1332" t="str">
            <v>INDEXP</v>
          </cell>
          <cell r="C1332" t="str">
            <v>TCO</v>
          </cell>
          <cell r="D1332" t="str">
            <v>MA01</v>
          </cell>
          <cell r="E1332">
            <v>41275</v>
          </cell>
          <cell r="F1332">
            <v>0.47065865993499756</v>
          </cell>
        </row>
        <row r="1333">
          <cell r="A1333" t="str">
            <v>23-Feb-07</v>
          </cell>
          <cell r="B1333" t="str">
            <v>INDEXP</v>
          </cell>
          <cell r="C1333" t="str">
            <v>TCO</v>
          </cell>
          <cell r="D1333" t="str">
            <v>MA01</v>
          </cell>
          <cell r="E1333">
            <v>41306</v>
          </cell>
          <cell r="F1333">
            <v>0.47076505422592163</v>
          </cell>
        </row>
        <row r="1334">
          <cell r="A1334" t="str">
            <v>23-Feb-07</v>
          </cell>
          <cell r="B1334" t="str">
            <v>INDEXP</v>
          </cell>
          <cell r="C1334" t="str">
            <v>TCO</v>
          </cell>
          <cell r="D1334" t="str">
            <v>MA01</v>
          </cell>
          <cell r="E1334">
            <v>41334</v>
          </cell>
          <cell r="F1334">
            <v>0.46469911932945251</v>
          </cell>
        </row>
        <row r="1335">
          <cell r="A1335" t="str">
            <v>23-Feb-07</v>
          </cell>
          <cell r="B1335" t="str">
            <v>INDEXP</v>
          </cell>
          <cell r="C1335" t="str">
            <v>TCO</v>
          </cell>
          <cell r="D1335" t="str">
            <v>MA01</v>
          </cell>
          <cell r="E1335">
            <v>41365</v>
          </cell>
          <cell r="F1335">
            <v>0.18262732028961182</v>
          </cell>
        </row>
        <row r="1336">
          <cell r="A1336" t="str">
            <v>23-Feb-07</v>
          </cell>
          <cell r="B1336" t="str">
            <v>INDEXP</v>
          </cell>
          <cell r="C1336" t="str">
            <v>TCO</v>
          </cell>
          <cell r="D1336" t="str">
            <v>MA01</v>
          </cell>
          <cell r="E1336">
            <v>41395</v>
          </cell>
          <cell r="F1336">
            <v>0.18004052340984344</v>
          </cell>
        </row>
        <row r="1337">
          <cell r="A1337" t="str">
            <v>23-Feb-07</v>
          </cell>
          <cell r="B1337" t="str">
            <v>INDEXP</v>
          </cell>
          <cell r="C1337" t="str">
            <v>TCO</v>
          </cell>
          <cell r="D1337" t="str">
            <v>MA01</v>
          </cell>
          <cell r="E1337">
            <v>41426</v>
          </cell>
          <cell r="F1337">
            <v>0.1814243495464325</v>
          </cell>
        </row>
        <row r="1338">
          <cell r="A1338" t="str">
            <v>23-Feb-07</v>
          </cell>
          <cell r="B1338" t="str">
            <v>INDEXP</v>
          </cell>
          <cell r="C1338" t="str">
            <v>TCO</v>
          </cell>
          <cell r="D1338" t="str">
            <v>MA01</v>
          </cell>
          <cell r="E1338">
            <v>41456</v>
          </cell>
          <cell r="F1338">
            <v>0.18312621116638184</v>
          </cell>
        </row>
        <row r="1339">
          <cell r="A1339" t="str">
            <v>23-Feb-07</v>
          </cell>
          <cell r="B1339" t="str">
            <v>INDEXP</v>
          </cell>
          <cell r="C1339" t="str">
            <v>TCO</v>
          </cell>
          <cell r="D1339" t="str">
            <v>MA01</v>
          </cell>
          <cell r="E1339">
            <v>41487</v>
          </cell>
          <cell r="F1339">
            <v>0.18440258502960205</v>
          </cell>
        </row>
        <row r="1340">
          <cell r="A1340" t="str">
            <v>23-Feb-07</v>
          </cell>
          <cell r="B1340" t="str">
            <v>INDEXP</v>
          </cell>
          <cell r="C1340" t="str">
            <v>TCO</v>
          </cell>
          <cell r="D1340" t="str">
            <v>MA01</v>
          </cell>
          <cell r="E1340">
            <v>41518</v>
          </cell>
          <cell r="F1340">
            <v>0.18546625971794128</v>
          </cell>
        </row>
        <row r="1341">
          <cell r="A1341" t="str">
            <v>23-Feb-07</v>
          </cell>
          <cell r="B1341" t="str">
            <v>INDEXP</v>
          </cell>
          <cell r="C1341" t="str">
            <v>TCO</v>
          </cell>
          <cell r="D1341" t="str">
            <v>MA01</v>
          </cell>
          <cell r="E1341">
            <v>41548</v>
          </cell>
          <cell r="F1341">
            <v>0.1877339631319046</v>
          </cell>
        </row>
        <row r="1342">
          <cell r="A1342" t="str">
            <v>23-Feb-07</v>
          </cell>
          <cell r="B1342" t="str">
            <v>INDEXP</v>
          </cell>
          <cell r="C1342" t="str">
            <v>TCO</v>
          </cell>
          <cell r="D1342" t="str">
            <v>MA01</v>
          </cell>
          <cell r="E1342">
            <v>41579</v>
          </cell>
          <cell r="F1342">
            <v>0.45151990652084351</v>
          </cell>
        </row>
        <row r="1343">
          <cell r="A1343" t="str">
            <v>23-Feb-07</v>
          </cell>
          <cell r="B1343" t="str">
            <v>INDEXP</v>
          </cell>
          <cell r="C1343" t="str">
            <v>TCO</v>
          </cell>
          <cell r="D1343" t="str">
            <v>MA01</v>
          </cell>
          <cell r="E1343">
            <v>41609</v>
          </cell>
          <cell r="F1343">
            <v>0.459026038646698</v>
          </cell>
        </row>
        <row r="1344">
          <cell r="A1344" t="str">
            <v>23-Feb-07</v>
          </cell>
          <cell r="B1344" t="str">
            <v>INDEXP</v>
          </cell>
          <cell r="C1344" t="str">
            <v>TCO</v>
          </cell>
          <cell r="D1344" t="str">
            <v>MA01</v>
          </cell>
          <cell r="E1344">
            <v>41640</v>
          </cell>
          <cell r="F1344">
            <v>0.47065865993499756</v>
          </cell>
        </row>
        <row r="1345">
          <cell r="A1345" t="str">
            <v>23-Feb-07</v>
          </cell>
          <cell r="B1345" t="str">
            <v>INDEXP</v>
          </cell>
          <cell r="C1345" t="str">
            <v>TCO</v>
          </cell>
          <cell r="D1345" t="str">
            <v>MA01</v>
          </cell>
          <cell r="E1345">
            <v>41671</v>
          </cell>
          <cell r="F1345">
            <v>0.47076505422592163</v>
          </cell>
        </row>
        <row r="1346">
          <cell r="A1346" t="str">
            <v>23-Feb-07</v>
          </cell>
          <cell r="B1346" t="str">
            <v>INDEXP</v>
          </cell>
          <cell r="C1346" t="str">
            <v>TCO</v>
          </cell>
          <cell r="D1346" t="str">
            <v>MA05</v>
          </cell>
          <cell r="E1346">
            <v>39142</v>
          </cell>
          <cell r="F1346">
            <v>0.13928720355033875</v>
          </cell>
        </row>
        <row r="1347">
          <cell r="A1347" t="str">
            <v>23-Feb-07</v>
          </cell>
          <cell r="B1347" t="str">
            <v>INDEXP</v>
          </cell>
          <cell r="C1347" t="str">
            <v>TCO</v>
          </cell>
          <cell r="D1347" t="str">
            <v>MA05</v>
          </cell>
          <cell r="E1347">
            <v>39173</v>
          </cell>
          <cell r="F1347">
            <v>0.20683470368385315</v>
          </cell>
        </row>
        <row r="1348">
          <cell r="A1348" t="str">
            <v>23-Feb-07</v>
          </cell>
          <cell r="B1348" t="str">
            <v>INDEXP</v>
          </cell>
          <cell r="C1348" t="str">
            <v>TCO</v>
          </cell>
          <cell r="D1348" t="str">
            <v>MA05</v>
          </cell>
          <cell r="E1348">
            <v>39203</v>
          </cell>
          <cell r="F1348">
            <v>0.20821744203567505</v>
          </cell>
        </row>
        <row r="1349">
          <cell r="A1349" t="str">
            <v>23-Feb-07</v>
          </cell>
          <cell r="B1349" t="str">
            <v>INDEXP</v>
          </cell>
          <cell r="C1349" t="str">
            <v>TCO</v>
          </cell>
          <cell r="D1349" t="str">
            <v>MA05</v>
          </cell>
          <cell r="E1349">
            <v>39234</v>
          </cell>
          <cell r="F1349">
            <v>0.20967994630336761</v>
          </cell>
        </row>
        <row r="1350">
          <cell r="A1350" t="str">
            <v>23-Feb-07</v>
          </cell>
          <cell r="B1350" t="str">
            <v>INDEXP</v>
          </cell>
          <cell r="C1350" t="str">
            <v>TCO</v>
          </cell>
          <cell r="D1350" t="str">
            <v>MA05</v>
          </cell>
          <cell r="E1350">
            <v>39264</v>
          </cell>
          <cell r="F1350">
            <v>0.21165832877159119</v>
          </cell>
        </row>
        <row r="1351">
          <cell r="A1351" t="str">
            <v>23-Feb-07</v>
          </cell>
          <cell r="B1351" t="str">
            <v>INDEXP</v>
          </cell>
          <cell r="C1351" t="str">
            <v>TCO</v>
          </cell>
          <cell r="D1351" t="str">
            <v>MA05</v>
          </cell>
          <cell r="E1351">
            <v>39295</v>
          </cell>
          <cell r="F1351">
            <v>0.21340271830558777</v>
          </cell>
        </row>
        <row r="1352">
          <cell r="A1352" t="str">
            <v>23-Feb-07</v>
          </cell>
          <cell r="B1352" t="str">
            <v>INDEXP</v>
          </cell>
          <cell r="C1352" t="str">
            <v>TCO</v>
          </cell>
          <cell r="D1352" t="str">
            <v>MA05</v>
          </cell>
          <cell r="E1352">
            <v>39326</v>
          </cell>
          <cell r="F1352">
            <v>0.21450892090797424</v>
          </cell>
        </row>
        <row r="1353">
          <cell r="A1353" t="str">
            <v>23-Feb-07</v>
          </cell>
          <cell r="B1353" t="str">
            <v>INDEXP</v>
          </cell>
          <cell r="C1353" t="str">
            <v>TCO</v>
          </cell>
          <cell r="D1353" t="str">
            <v>MA05</v>
          </cell>
          <cell r="E1353">
            <v>39356</v>
          </cell>
          <cell r="F1353">
            <v>0.21684899926185608</v>
          </cell>
        </row>
        <row r="1354">
          <cell r="A1354" t="str">
            <v>23-Feb-07</v>
          </cell>
          <cell r="B1354" t="str">
            <v>INDEXP</v>
          </cell>
          <cell r="C1354" t="str">
            <v>TCO</v>
          </cell>
          <cell r="D1354" t="str">
            <v>MA05</v>
          </cell>
          <cell r="E1354">
            <v>39387</v>
          </cell>
          <cell r="F1354">
            <v>0.16457703709602356</v>
          </cell>
        </row>
        <row r="1355">
          <cell r="A1355" t="str">
            <v>23-Feb-07</v>
          </cell>
          <cell r="B1355" t="str">
            <v>INDEXP</v>
          </cell>
          <cell r="C1355" t="str">
            <v>TCO</v>
          </cell>
          <cell r="D1355" t="str">
            <v>MA05</v>
          </cell>
          <cell r="E1355">
            <v>39417</v>
          </cell>
          <cell r="F1355">
            <v>0.1760517954826355</v>
          </cell>
        </row>
        <row r="1356">
          <cell r="A1356" t="str">
            <v>23-Feb-07</v>
          </cell>
          <cell r="B1356" t="str">
            <v>INDEXP</v>
          </cell>
          <cell r="C1356" t="str">
            <v>TCO</v>
          </cell>
          <cell r="D1356" t="str">
            <v>MA05</v>
          </cell>
          <cell r="E1356">
            <v>39448</v>
          </cell>
          <cell r="F1356">
            <v>0.18331560492515564</v>
          </cell>
        </row>
        <row r="1357">
          <cell r="A1357" t="str">
            <v>23-Feb-07</v>
          </cell>
          <cell r="B1357" t="str">
            <v>INDEXP</v>
          </cell>
          <cell r="C1357" t="str">
            <v>TCO</v>
          </cell>
          <cell r="D1357" t="str">
            <v>MA05</v>
          </cell>
          <cell r="E1357">
            <v>39479</v>
          </cell>
          <cell r="F1357">
            <v>0.18320924043655396</v>
          </cell>
        </row>
        <row r="1358">
          <cell r="A1358" t="str">
            <v>23-Feb-07</v>
          </cell>
          <cell r="B1358" t="str">
            <v>INDEXP</v>
          </cell>
          <cell r="C1358" t="str">
            <v>TCO</v>
          </cell>
          <cell r="D1358" t="str">
            <v>MA05</v>
          </cell>
          <cell r="E1358">
            <v>39508</v>
          </cell>
          <cell r="F1358">
            <v>0.17670060694217682</v>
          </cell>
        </row>
        <row r="1359">
          <cell r="A1359" t="str">
            <v>23-Feb-07</v>
          </cell>
          <cell r="B1359" t="str">
            <v>INDEXP</v>
          </cell>
          <cell r="C1359" t="str">
            <v>TCO</v>
          </cell>
          <cell r="D1359" t="str">
            <v>MA05</v>
          </cell>
          <cell r="E1359">
            <v>39539</v>
          </cell>
          <cell r="F1359">
            <v>0.20295169949531555</v>
          </cell>
        </row>
        <row r="1360">
          <cell r="A1360" t="str">
            <v>23-Feb-07</v>
          </cell>
          <cell r="B1360" t="str">
            <v>INDEXP</v>
          </cell>
          <cell r="C1360" t="str">
            <v>TCO</v>
          </cell>
          <cell r="D1360" t="str">
            <v>MA05</v>
          </cell>
          <cell r="E1360">
            <v>39569</v>
          </cell>
          <cell r="F1360">
            <v>0.20013514161109924</v>
          </cell>
        </row>
        <row r="1361">
          <cell r="A1361" t="str">
            <v>23-Feb-07</v>
          </cell>
          <cell r="B1361" t="str">
            <v>INDEXP</v>
          </cell>
          <cell r="C1361" t="str">
            <v>TCO</v>
          </cell>
          <cell r="D1361" t="str">
            <v>MA05</v>
          </cell>
          <cell r="E1361">
            <v>39600</v>
          </cell>
          <cell r="F1361">
            <v>0.20108073949813843</v>
          </cell>
        </row>
        <row r="1362">
          <cell r="A1362" t="str">
            <v>23-Feb-07</v>
          </cell>
          <cell r="B1362" t="str">
            <v>INDEXP</v>
          </cell>
          <cell r="C1362" t="str">
            <v>TCO</v>
          </cell>
          <cell r="D1362" t="str">
            <v>MA05</v>
          </cell>
          <cell r="E1362">
            <v>39630</v>
          </cell>
          <cell r="F1362">
            <v>0.20246350765228271</v>
          </cell>
        </row>
        <row r="1363">
          <cell r="A1363" t="str">
            <v>23-Feb-07</v>
          </cell>
          <cell r="B1363" t="str">
            <v>INDEXP</v>
          </cell>
          <cell r="C1363" t="str">
            <v>TCO</v>
          </cell>
          <cell r="D1363" t="str">
            <v>MA05</v>
          </cell>
          <cell r="E1363">
            <v>39661</v>
          </cell>
          <cell r="F1363">
            <v>0.20373988151550293</v>
          </cell>
        </row>
        <row r="1364">
          <cell r="A1364" t="str">
            <v>23-Feb-07</v>
          </cell>
          <cell r="B1364" t="str">
            <v>INDEXP</v>
          </cell>
          <cell r="C1364" t="str">
            <v>TCO</v>
          </cell>
          <cell r="D1364" t="str">
            <v>MA05</v>
          </cell>
          <cell r="E1364">
            <v>39692</v>
          </cell>
          <cell r="F1364">
            <v>0.20469719171524048</v>
          </cell>
        </row>
        <row r="1365">
          <cell r="A1365" t="str">
            <v>23-Feb-07</v>
          </cell>
          <cell r="B1365" t="str">
            <v>INDEXP</v>
          </cell>
          <cell r="C1365" t="str">
            <v>TCO</v>
          </cell>
          <cell r="D1365" t="str">
            <v>MA05</v>
          </cell>
          <cell r="E1365">
            <v>39722</v>
          </cell>
          <cell r="F1365">
            <v>0.2067691832780838</v>
          </cell>
        </row>
        <row r="1366">
          <cell r="A1366" t="str">
            <v>23-Feb-07</v>
          </cell>
          <cell r="B1366" t="str">
            <v>INDEXP</v>
          </cell>
          <cell r="C1366" t="str">
            <v>TCO</v>
          </cell>
          <cell r="D1366" t="str">
            <v>MA05</v>
          </cell>
          <cell r="E1366">
            <v>39753</v>
          </cell>
          <cell r="F1366">
            <v>0.15703359246253967</v>
          </cell>
        </row>
        <row r="1367">
          <cell r="A1367" t="str">
            <v>23-Feb-07</v>
          </cell>
          <cell r="B1367" t="str">
            <v>INDEXP</v>
          </cell>
          <cell r="C1367" t="str">
            <v>TCO</v>
          </cell>
          <cell r="D1367" t="str">
            <v>MA05</v>
          </cell>
          <cell r="E1367">
            <v>39783</v>
          </cell>
          <cell r="F1367">
            <v>0.16701285541057587</v>
          </cell>
        </row>
        <row r="1368">
          <cell r="A1368" t="str">
            <v>23-Feb-07</v>
          </cell>
          <cell r="B1368" t="str">
            <v>INDEXP</v>
          </cell>
          <cell r="C1368" t="str">
            <v>TCO</v>
          </cell>
          <cell r="D1368" t="str">
            <v>MA05</v>
          </cell>
          <cell r="E1368">
            <v>39814</v>
          </cell>
          <cell r="F1368">
            <v>0.17298907041549683</v>
          </cell>
        </row>
        <row r="1369">
          <cell r="A1369" t="str">
            <v>23-Feb-07</v>
          </cell>
          <cell r="B1369" t="str">
            <v>INDEXP</v>
          </cell>
          <cell r="C1369" t="str">
            <v>TCO</v>
          </cell>
          <cell r="D1369" t="str">
            <v>MA05</v>
          </cell>
          <cell r="E1369">
            <v>39845</v>
          </cell>
          <cell r="F1369">
            <v>0.17288273572921753</v>
          </cell>
        </row>
        <row r="1370">
          <cell r="A1370" t="str">
            <v>23-Feb-07</v>
          </cell>
          <cell r="B1370" t="str">
            <v>INDEXP</v>
          </cell>
          <cell r="C1370" t="str">
            <v>TCO</v>
          </cell>
          <cell r="D1370" t="str">
            <v>MA05</v>
          </cell>
          <cell r="E1370">
            <v>39873</v>
          </cell>
          <cell r="F1370">
            <v>0.16660331189632416</v>
          </cell>
        </row>
        <row r="1371">
          <cell r="A1371" t="str">
            <v>23-Feb-07</v>
          </cell>
          <cell r="B1371" t="str">
            <v>INDEXP</v>
          </cell>
          <cell r="C1371" t="str">
            <v>TCO</v>
          </cell>
          <cell r="D1371" t="str">
            <v>MA05</v>
          </cell>
          <cell r="E1371">
            <v>39904</v>
          </cell>
          <cell r="F1371">
            <v>0.19347983598709106</v>
          </cell>
        </row>
        <row r="1372">
          <cell r="A1372" t="str">
            <v>23-Feb-07</v>
          </cell>
          <cell r="B1372" t="str">
            <v>INDEXP</v>
          </cell>
          <cell r="C1372" t="str">
            <v>TCO</v>
          </cell>
          <cell r="D1372" t="str">
            <v>MA05</v>
          </cell>
          <cell r="E1372">
            <v>39934</v>
          </cell>
          <cell r="F1372">
            <v>0.19056117534637451</v>
          </cell>
        </row>
        <row r="1373">
          <cell r="A1373" t="str">
            <v>23-Feb-07</v>
          </cell>
          <cell r="B1373" t="str">
            <v>INDEXP</v>
          </cell>
          <cell r="C1373" t="str">
            <v>TCO</v>
          </cell>
          <cell r="D1373" t="str">
            <v>MA05</v>
          </cell>
          <cell r="E1373">
            <v>39965</v>
          </cell>
          <cell r="F1373">
            <v>0.19172270596027374</v>
          </cell>
        </row>
        <row r="1374">
          <cell r="A1374" t="str">
            <v>23-Feb-07</v>
          </cell>
          <cell r="B1374" t="str">
            <v>INDEXP</v>
          </cell>
          <cell r="C1374" t="str">
            <v>TCO</v>
          </cell>
          <cell r="D1374" t="str">
            <v>MA05</v>
          </cell>
          <cell r="E1374">
            <v>39995</v>
          </cell>
          <cell r="F1374">
            <v>0.19321182370185852</v>
          </cell>
        </row>
        <row r="1375">
          <cell r="A1375" t="str">
            <v>23-Feb-07</v>
          </cell>
          <cell r="B1375" t="str">
            <v>INDEXP</v>
          </cell>
          <cell r="C1375" t="str">
            <v>TCO</v>
          </cell>
          <cell r="D1375" t="str">
            <v>MA05</v>
          </cell>
          <cell r="E1375">
            <v>40026</v>
          </cell>
          <cell r="F1375">
            <v>0.19427548348903656</v>
          </cell>
        </row>
        <row r="1376">
          <cell r="A1376" t="str">
            <v>23-Feb-07</v>
          </cell>
          <cell r="B1376" t="str">
            <v>INDEXP</v>
          </cell>
          <cell r="C1376" t="str">
            <v>TCO</v>
          </cell>
          <cell r="D1376" t="str">
            <v>MA05</v>
          </cell>
          <cell r="E1376">
            <v>40057</v>
          </cell>
          <cell r="F1376">
            <v>0.19533912837505341</v>
          </cell>
        </row>
        <row r="1377">
          <cell r="A1377" t="str">
            <v>23-Feb-07</v>
          </cell>
          <cell r="B1377" t="str">
            <v>INDEXP</v>
          </cell>
          <cell r="C1377" t="str">
            <v>TCO</v>
          </cell>
          <cell r="D1377" t="str">
            <v>MA05</v>
          </cell>
          <cell r="E1377">
            <v>40087</v>
          </cell>
          <cell r="F1377">
            <v>0.19772596657276154</v>
          </cell>
        </row>
        <row r="1378">
          <cell r="A1378" t="str">
            <v>23-Feb-07</v>
          </cell>
          <cell r="B1378" t="str">
            <v>INDEXP</v>
          </cell>
          <cell r="C1378" t="str">
            <v>TCO</v>
          </cell>
          <cell r="D1378" t="str">
            <v>MA05</v>
          </cell>
          <cell r="E1378">
            <v>40118</v>
          </cell>
          <cell r="F1378">
            <v>0.14679056406021118</v>
          </cell>
        </row>
        <row r="1379">
          <cell r="A1379" t="str">
            <v>23-Feb-07</v>
          </cell>
          <cell r="B1379" t="str">
            <v>INDEXP</v>
          </cell>
          <cell r="C1379" t="str">
            <v>TCO</v>
          </cell>
          <cell r="D1379" t="str">
            <v>MA05</v>
          </cell>
          <cell r="E1379">
            <v>40148</v>
          </cell>
          <cell r="F1379">
            <v>0.15590296685695648</v>
          </cell>
        </row>
        <row r="1380">
          <cell r="A1380" t="str">
            <v>23-Feb-07</v>
          </cell>
          <cell r="B1380" t="str">
            <v>INDEXP</v>
          </cell>
          <cell r="C1380" t="str">
            <v>TCO</v>
          </cell>
          <cell r="D1380" t="str">
            <v>MA05</v>
          </cell>
          <cell r="E1380">
            <v>40179</v>
          </cell>
          <cell r="F1380">
            <v>0.16142581403255463</v>
          </cell>
        </row>
        <row r="1381">
          <cell r="A1381" t="str">
            <v>23-Feb-07</v>
          </cell>
          <cell r="B1381" t="str">
            <v>INDEXP</v>
          </cell>
          <cell r="C1381" t="str">
            <v>TCO</v>
          </cell>
          <cell r="D1381" t="str">
            <v>MA05</v>
          </cell>
          <cell r="E1381">
            <v>40210</v>
          </cell>
          <cell r="F1381">
            <v>0.161638543009758</v>
          </cell>
        </row>
        <row r="1382">
          <cell r="A1382" t="str">
            <v>23-Feb-07</v>
          </cell>
          <cell r="B1382" t="str">
            <v>INDEXP</v>
          </cell>
          <cell r="C1382" t="str">
            <v>TCO</v>
          </cell>
          <cell r="D1382" t="str">
            <v>MA05</v>
          </cell>
          <cell r="E1382">
            <v>40238</v>
          </cell>
          <cell r="F1382">
            <v>0.15550671517848969</v>
          </cell>
        </row>
        <row r="1383">
          <cell r="A1383" t="str">
            <v>23-Feb-07</v>
          </cell>
          <cell r="B1383" t="str">
            <v>INDEXP</v>
          </cell>
          <cell r="C1383" t="str">
            <v>TCO</v>
          </cell>
          <cell r="D1383" t="str">
            <v>MA05</v>
          </cell>
          <cell r="E1383">
            <v>40269</v>
          </cell>
          <cell r="F1383">
            <v>0.18773609399795532</v>
          </cell>
        </row>
        <row r="1384">
          <cell r="A1384" t="str">
            <v>23-Feb-07</v>
          </cell>
          <cell r="B1384" t="str">
            <v>INDEXP</v>
          </cell>
          <cell r="C1384" t="str">
            <v>TCO</v>
          </cell>
          <cell r="D1384" t="str">
            <v>MA05</v>
          </cell>
          <cell r="E1384">
            <v>40299</v>
          </cell>
          <cell r="F1384">
            <v>0.18492379784584045</v>
          </cell>
        </row>
        <row r="1385">
          <cell r="A1385" t="str">
            <v>23-Feb-07</v>
          </cell>
          <cell r="B1385" t="str">
            <v>INDEXP</v>
          </cell>
          <cell r="C1385" t="str">
            <v>TCO</v>
          </cell>
          <cell r="D1385" t="str">
            <v>MA05</v>
          </cell>
          <cell r="E1385">
            <v>40330</v>
          </cell>
          <cell r="F1385">
            <v>0.18608532845973969</v>
          </cell>
        </row>
        <row r="1386">
          <cell r="A1386" t="str">
            <v>23-Feb-07</v>
          </cell>
          <cell r="B1386" t="str">
            <v>INDEXP</v>
          </cell>
          <cell r="C1386" t="str">
            <v>TCO</v>
          </cell>
          <cell r="D1386" t="str">
            <v>MA05</v>
          </cell>
          <cell r="E1386">
            <v>40360</v>
          </cell>
          <cell r="F1386">
            <v>0.18768081068992615</v>
          </cell>
        </row>
        <row r="1387">
          <cell r="A1387" t="str">
            <v>23-Feb-07</v>
          </cell>
          <cell r="B1387" t="str">
            <v>INDEXP</v>
          </cell>
          <cell r="C1387" t="str">
            <v>TCO</v>
          </cell>
          <cell r="D1387" t="str">
            <v>MA05</v>
          </cell>
          <cell r="E1387">
            <v>40391</v>
          </cell>
          <cell r="F1387">
            <v>0.18874447047710419</v>
          </cell>
        </row>
        <row r="1388">
          <cell r="A1388" t="str">
            <v>23-Feb-07</v>
          </cell>
          <cell r="B1388" t="str">
            <v>INDEXP</v>
          </cell>
          <cell r="C1388" t="str">
            <v>TCO</v>
          </cell>
          <cell r="D1388" t="str">
            <v>MA05</v>
          </cell>
          <cell r="E1388">
            <v>40422</v>
          </cell>
          <cell r="F1388">
            <v>0.18980813026428223</v>
          </cell>
        </row>
        <row r="1389">
          <cell r="A1389" t="str">
            <v>23-Feb-07</v>
          </cell>
          <cell r="B1389" t="str">
            <v>INDEXP</v>
          </cell>
          <cell r="C1389" t="str">
            <v>TCO</v>
          </cell>
          <cell r="D1389" t="str">
            <v>MA05</v>
          </cell>
          <cell r="E1389">
            <v>40452</v>
          </cell>
          <cell r="F1389">
            <v>0.19219496846199036</v>
          </cell>
        </row>
        <row r="1390">
          <cell r="A1390" t="str">
            <v>23-Feb-07</v>
          </cell>
          <cell r="B1390" t="str">
            <v>INDEXP</v>
          </cell>
          <cell r="C1390" t="str">
            <v>TCO</v>
          </cell>
          <cell r="D1390" t="str">
            <v>MA05</v>
          </cell>
          <cell r="E1390">
            <v>40483</v>
          </cell>
          <cell r="F1390">
            <v>0.1409745067358017</v>
          </cell>
        </row>
        <row r="1391">
          <cell r="A1391" t="str">
            <v>23-Feb-07</v>
          </cell>
          <cell r="B1391" t="str">
            <v>INDEXP</v>
          </cell>
          <cell r="C1391" t="str">
            <v>TCO</v>
          </cell>
          <cell r="D1391" t="str">
            <v>MA05</v>
          </cell>
          <cell r="E1391">
            <v>40513</v>
          </cell>
          <cell r="F1391">
            <v>0.1503804624080658</v>
          </cell>
        </row>
        <row r="1392">
          <cell r="A1392" t="str">
            <v>23-Feb-07</v>
          </cell>
          <cell r="B1392" t="str">
            <v>INDEXP</v>
          </cell>
          <cell r="C1392" t="str">
            <v>TCO</v>
          </cell>
          <cell r="D1392" t="str">
            <v>MA05</v>
          </cell>
          <cell r="E1392">
            <v>40544</v>
          </cell>
          <cell r="F1392">
            <v>0.15585863590240479</v>
          </cell>
        </row>
        <row r="1393">
          <cell r="A1393" t="str">
            <v>23-Feb-07</v>
          </cell>
          <cell r="B1393" t="str">
            <v>INDEXP</v>
          </cell>
          <cell r="C1393" t="str">
            <v>TCO</v>
          </cell>
          <cell r="D1393" t="str">
            <v>MA05</v>
          </cell>
          <cell r="E1393">
            <v>40575</v>
          </cell>
          <cell r="F1393">
            <v>0.15596500039100647</v>
          </cell>
        </row>
        <row r="1394">
          <cell r="A1394" t="str">
            <v>23-Feb-07</v>
          </cell>
          <cell r="B1394" t="str">
            <v>INDEXP</v>
          </cell>
          <cell r="C1394" t="str">
            <v>TCO</v>
          </cell>
          <cell r="D1394" t="str">
            <v>MA05</v>
          </cell>
          <cell r="E1394">
            <v>40603</v>
          </cell>
          <cell r="F1394">
            <v>0.14989911019802094</v>
          </cell>
        </row>
        <row r="1395">
          <cell r="A1395" t="str">
            <v>23-Feb-07</v>
          </cell>
          <cell r="B1395" t="str">
            <v>INDEXP</v>
          </cell>
          <cell r="C1395" t="str">
            <v>TCO</v>
          </cell>
          <cell r="D1395" t="str">
            <v>MA05</v>
          </cell>
          <cell r="E1395">
            <v>40634</v>
          </cell>
          <cell r="F1395">
            <v>0.18305069208145142</v>
          </cell>
        </row>
        <row r="1396">
          <cell r="A1396" t="str">
            <v>23-Feb-07</v>
          </cell>
          <cell r="B1396" t="str">
            <v>INDEXP</v>
          </cell>
          <cell r="C1396" t="str">
            <v>TCO</v>
          </cell>
          <cell r="D1396" t="str">
            <v>MA05</v>
          </cell>
          <cell r="E1396">
            <v>40664</v>
          </cell>
          <cell r="F1396">
            <v>0.18045538663864136</v>
          </cell>
        </row>
        <row r="1397">
          <cell r="A1397" t="str">
            <v>23-Feb-07</v>
          </cell>
          <cell r="B1397" t="str">
            <v>INDEXP</v>
          </cell>
          <cell r="C1397" t="str">
            <v>TCO</v>
          </cell>
          <cell r="D1397" t="str">
            <v>MA05</v>
          </cell>
          <cell r="E1397">
            <v>40695</v>
          </cell>
          <cell r="F1397">
            <v>0.18183282017707825</v>
          </cell>
        </row>
        <row r="1398">
          <cell r="A1398" t="str">
            <v>23-Feb-07</v>
          </cell>
          <cell r="B1398" t="str">
            <v>INDEXP</v>
          </cell>
          <cell r="C1398" t="str">
            <v>TCO</v>
          </cell>
          <cell r="D1398" t="str">
            <v>MA05</v>
          </cell>
          <cell r="E1398">
            <v>40725</v>
          </cell>
          <cell r="F1398">
            <v>0.18353468179702759</v>
          </cell>
        </row>
        <row r="1399">
          <cell r="A1399" t="str">
            <v>23-Feb-07</v>
          </cell>
          <cell r="B1399" t="str">
            <v>INDEXP</v>
          </cell>
          <cell r="C1399" t="str">
            <v>TCO</v>
          </cell>
          <cell r="D1399" t="str">
            <v>MA05</v>
          </cell>
          <cell r="E1399">
            <v>40756</v>
          </cell>
          <cell r="F1399">
            <v>0.1848110556602478</v>
          </cell>
        </row>
        <row r="1400">
          <cell r="A1400" t="str">
            <v>23-Feb-07</v>
          </cell>
          <cell r="B1400" t="str">
            <v>INDEXP</v>
          </cell>
          <cell r="C1400" t="str">
            <v>TCO</v>
          </cell>
          <cell r="D1400" t="str">
            <v>MA05</v>
          </cell>
          <cell r="E1400">
            <v>40787</v>
          </cell>
          <cell r="F1400">
            <v>0.18587473034858704</v>
          </cell>
        </row>
        <row r="1401">
          <cell r="A1401" t="str">
            <v>23-Feb-07</v>
          </cell>
          <cell r="B1401" t="str">
            <v>INDEXP</v>
          </cell>
          <cell r="C1401" t="str">
            <v>TCO</v>
          </cell>
          <cell r="D1401" t="str">
            <v>MA05</v>
          </cell>
          <cell r="E1401">
            <v>40817</v>
          </cell>
          <cell r="F1401">
            <v>0.18815094232559204</v>
          </cell>
        </row>
        <row r="1402">
          <cell r="A1402" t="str">
            <v>23-Feb-07</v>
          </cell>
          <cell r="B1402" t="str">
            <v>INDEXP</v>
          </cell>
          <cell r="C1402" t="str">
            <v>TCO</v>
          </cell>
          <cell r="D1402" t="str">
            <v>MA05</v>
          </cell>
          <cell r="E1402">
            <v>40848</v>
          </cell>
          <cell r="F1402">
            <v>0.13671988248825073</v>
          </cell>
        </row>
        <row r="1403">
          <cell r="A1403" t="str">
            <v>23-Feb-07</v>
          </cell>
          <cell r="B1403" t="str">
            <v>INDEXP</v>
          </cell>
          <cell r="C1403" t="str">
            <v>TCO</v>
          </cell>
          <cell r="D1403" t="str">
            <v>MA05</v>
          </cell>
          <cell r="E1403">
            <v>40878</v>
          </cell>
          <cell r="F1403">
            <v>0.14538128674030304</v>
          </cell>
        </row>
        <row r="1404">
          <cell r="A1404" t="str">
            <v>23-Feb-07</v>
          </cell>
          <cell r="B1404" t="str">
            <v>INDEXP</v>
          </cell>
          <cell r="C1404" t="str">
            <v>TCO</v>
          </cell>
          <cell r="D1404" t="str">
            <v>MA05</v>
          </cell>
          <cell r="E1404">
            <v>40909</v>
          </cell>
          <cell r="F1404">
            <v>0.15585863590240479</v>
          </cell>
        </row>
        <row r="1405">
          <cell r="A1405" t="str">
            <v>23-Feb-07</v>
          </cell>
          <cell r="B1405" t="str">
            <v>INDEXP</v>
          </cell>
          <cell r="C1405" t="str">
            <v>TCO</v>
          </cell>
          <cell r="D1405" t="str">
            <v>MA05</v>
          </cell>
          <cell r="E1405">
            <v>40940</v>
          </cell>
          <cell r="F1405">
            <v>0.15596500039100647</v>
          </cell>
        </row>
        <row r="1406">
          <cell r="A1406" t="str">
            <v>23-Feb-07</v>
          </cell>
          <cell r="B1406" t="str">
            <v>INDEXP</v>
          </cell>
          <cell r="C1406" t="str">
            <v>TCO</v>
          </cell>
          <cell r="D1406" t="str">
            <v>MA05</v>
          </cell>
          <cell r="E1406">
            <v>40969</v>
          </cell>
          <cell r="F1406">
            <v>0.14989911019802094</v>
          </cell>
        </row>
        <row r="1407">
          <cell r="A1407" t="str">
            <v>23-Feb-07</v>
          </cell>
          <cell r="B1407" t="str">
            <v>INDEXP</v>
          </cell>
          <cell r="C1407" t="str">
            <v>TCO</v>
          </cell>
          <cell r="D1407" t="str">
            <v>MA05</v>
          </cell>
          <cell r="E1407">
            <v>41000</v>
          </cell>
          <cell r="F1407">
            <v>0.11793901026248932</v>
          </cell>
        </row>
        <row r="1408">
          <cell r="A1408" t="str">
            <v>23-Feb-07</v>
          </cell>
          <cell r="B1408" t="str">
            <v>INDEXP</v>
          </cell>
          <cell r="C1408" t="str">
            <v>TCO</v>
          </cell>
          <cell r="D1408" t="str">
            <v>MA05</v>
          </cell>
          <cell r="E1408">
            <v>41030</v>
          </cell>
          <cell r="F1408">
            <v>0.18034794926643372</v>
          </cell>
        </row>
        <row r="1409">
          <cell r="A1409" t="str">
            <v>23-Feb-07</v>
          </cell>
          <cell r="B1409" t="str">
            <v>INDEXP</v>
          </cell>
          <cell r="C1409" t="str">
            <v>TCO</v>
          </cell>
          <cell r="D1409" t="str">
            <v>MA05</v>
          </cell>
          <cell r="E1409">
            <v>41061</v>
          </cell>
          <cell r="F1409">
            <v>0.18172858655452728</v>
          </cell>
        </row>
        <row r="1410">
          <cell r="A1410" t="str">
            <v>23-Feb-07</v>
          </cell>
          <cell r="B1410" t="str">
            <v>INDEXP</v>
          </cell>
          <cell r="C1410" t="str">
            <v>TCO</v>
          </cell>
          <cell r="D1410" t="str">
            <v>MA05</v>
          </cell>
          <cell r="E1410">
            <v>41091</v>
          </cell>
          <cell r="F1410">
            <v>0.18343043327331543</v>
          </cell>
        </row>
        <row r="1411">
          <cell r="A1411" t="str">
            <v>23-Feb-07</v>
          </cell>
          <cell r="B1411" t="str">
            <v>INDEXP</v>
          </cell>
          <cell r="C1411" t="str">
            <v>TCO</v>
          </cell>
          <cell r="D1411" t="str">
            <v>MA05</v>
          </cell>
          <cell r="E1411">
            <v>41122</v>
          </cell>
          <cell r="F1411">
            <v>0.18470682203769684</v>
          </cell>
        </row>
        <row r="1412">
          <cell r="A1412" t="str">
            <v>23-Feb-07</v>
          </cell>
          <cell r="B1412" t="str">
            <v>INDEXP</v>
          </cell>
          <cell r="C1412" t="str">
            <v>TCO</v>
          </cell>
          <cell r="D1412" t="str">
            <v>MA05</v>
          </cell>
          <cell r="E1412">
            <v>41153</v>
          </cell>
          <cell r="F1412">
            <v>0.18577048182487488</v>
          </cell>
        </row>
        <row r="1413">
          <cell r="A1413" t="str">
            <v>23-Feb-07</v>
          </cell>
          <cell r="B1413" t="str">
            <v>INDEXP</v>
          </cell>
          <cell r="C1413" t="str">
            <v>TCO</v>
          </cell>
          <cell r="D1413" t="str">
            <v>MA05</v>
          </cell>
          <cell r="E1413">
            <v>41183</v>
          </cell>
          <cell r="F1413">
            <v>0.18804246187210083</v>
          </cell>
        </row>
        <row r="1414">
          <cell r="A1414" t="str">
            <v>23-Feb-07</v>
          </cell>
          <cell r="B1414" t="str">
            <v>INDEXP</v>
          </cell>
          <cell r="C1414" t="str">
            <v>TCO</v>
          </cell>
          <cell r="D1414" t="str">
            <v>MA05</v>
          </cell>
          <cell r="E1414">
            <v>41214</v>
          </cell>
          <cell r="F1414">
            <v>0.13671988248825073</v>
          </cell>
        </row>
        <row r="1415">
          <cell r="A1415" t="str">
            <v>23-Feb-07</v>
          </cell>
          <cell r="B1415" t="str">
            <v>INDEXP</v>
          </cell>
          <cell r="C1415" t="str">
            <v>TCO</v>
          </cell>
          <cell r="D1415" t="str">
            <v>MA05</v>
          </cell>
          <cell r="E1415">
            <v>41244</v>
          </cell>
          <cell r="F1415">
            <v>0.14538128674030304</v>
          </cell>
        </row>
        <row r="1416">
          <cell r="A1416" t="str">
            <v>23-Feb-07</v>
          </cell>
          <cell r="B1416" t="str">
            <v>INDEXP</v>
          </cell>
          <cell r="C1416" t="str">
            <v>TCO</v>
          </cell>
          <cell r="D1416" t="str">
            <v>MA05</v>
          </cell>
          <cell r="E1416">
            <v>41275</v>
          </cell>
          <cell r="F1416">
            <v>0.15585863590240479</v>
          </cell>
        </row>
        <row r="1417">
          <cell r="A1417" t="str">
            <v>23-Feb-07</v>
          </cell>
          <cell r="B1417" t="str">
            <v>INDEXP</v>
          </cell>
          <cell r="C1417" t="str">
            <v>TCO</v>
          </cell>
          <cell r="D1417" t="str">
            <v>MA05</v>
          </cell>
          <cell r="E1417">
            <v>41306</v>
          </cell>
          <cell r="F1417">
            <v>0.15596500039100647</v>
          </cell>
        </row>
        <row r="1418">
          <cell r="A1418" t="str">
            <v>23-Feb-07</v>
          </cell>
          <cell r="B1418" t="str">
            <v>INDEXP</v>
          </cell>
          <cell r="C1418" t="str">
            <v>TCO</v>
          </cell>
          <cell r="D1418" t="str">
            <v>MA05</v>
          </cell>
          <cell r="E1418">
            <v>41334</v>
          </cell>
          <cell r="F1418">
            <v>0.14989911019802094</v>
          </cell>
        </row>
        <row r="1419">
          <cell r="A1419" t="str">
            <v>23-Feb-07</v>
          </cell>
          <cell r="B1419" t="str">
            <v>INDEXP</v>
          </cell>
          <cell r="C1419" t="str">
            <v>TCO</v>
          </cell>
          <cell r="D1419" t="str">
            <v>MA05</v>
          </cell>
          <cell r="E1419">
            <v>41365</v>
          </cell>
          <cell r="F1419">
            <v>0.11782732605934143</v>
          </cell>
        </row>
        <row r="1420">
          <cell r="A1420" t="str">
            <v>23-Feb-07</v>
          </cell>
          <cell r="B1420" t="str">
            <v>INDEXP</v>
          </cell>
          <cell r="C1420" t="str">
            <v>TCO</v>
          </cell>
          <cell r="D1420" t="str">
            <v>MA05</v>
          </cell>
          <cell r="E1420">
            <v>41395</v>
          </cell>
          <cell r="F1420">
            <v>0.18024052679538727</v>
          </cell>
        </row>
        <row r="1421">
          <cell r="A1421" t="str">
            <v>23-Feb-07</v>
          </cell>
          <cell r="B1421" t="str">
            <v>INDEXP</v>
          </cell>
          <cell r="C1421" t="str">
            <v>TCO</v>
          </cell>
          <cell r="D1421" t="str">
            <v>MA05</v>
          </cell>
          <cell r="E1421">
            <v>41426</v>
          </cell>
          <cell r="F1421">
            <v>0.18162435293197632</v>
          </cell>
        </row>
        <row r="1422">
          <cell r="A1422" t="str">
            <v>23-Feb-07</v>
          </cell>
          <cell r="B1422" t="str">
            <v>INDEXP</v>
          </cell>
          <cell r="C1422" t="str">
            <v>TCO</v>
          </cell>
          <cell r="D1422" t="str">
            <v>MA05</v>
          </cell>
          <cell r="E1422">
            <v>41456</v>
          </cell>
          <cell r="F1422">
            <v>0.18332621455192566</v>
          </cell>
        </row>
        <row r="1423">
          <cell r="A1423" t="str">
            <v>23-Feb-07</v>
          </cell>
          <cell r="B1423" t="str">
            <v>INDEXP</v>
          </cell>
          <cell r="C1423" t="str">
            <v>TCO</v>
          </cell>
          <cell r="D1423" t="str">
            <v>MA05</v>
          </cell>
          <cell r="E1423">
            <v>41487</v>
          </cell>
          <cell r="F1423">
            <v>0.18460258841514587</v>
          </cell>
        </row>
        <row r="1424">
          <cell r="A1424" t="str">
            <v>23-Feb-07</v>
          </cell>
          <cell r="B1424" t="str">
            <v>INDEXP</v>
          </cell>
          <cell r="C1424" t="str">
            <v>TCO</v>
          </cell>
          <cell r="D1424" t="str">
            <v>MA05</v>
          </cell>
          <cell r="E1424">
            <v>41518</v>
          </cell>
          <cell r="F1424">
            <v>0.18566626310348511</v>
          </cell>
        </row>
        <row r="1425">
          <cell r="A1425" t="str">
            <v>23-Feb-07</v>
          </cell>
          <cell r="B1425" t="str">
            <v>INDEXP</v>
          </cell>
          <cell r="C1425" t="str">
            <v>TCO</v>
          </cell>
          <cell r="D1425" t="str">
            <v>MA05</v>
          </cell>
          <cell r="E1425">
            <v>41548</v>
          </cell>
          <cell r="F1425">
            <v>0.18793396651744843</v>
          </cell>
        </row>
        <row r="1426">
          <cell r="A1426" t="str">
            <v>23-Feb-07</v>
          </cell>
          <cell r="B1426" t="str">
            <v>INDEXP</v>
          </cell>
          <cell r="C1426" t="str">
            <v>TCO</v>
          </cell>
          <cell r="D1426" t="str">
            <v>MA05</v>
          </cell>
          <cell r="E1426">
            <v>41579</v>
          </cell>
          <cell r="F1426">
            <v>0.13671988248825073</v>
          </cell>
        </row>
        <row r="1427">
          <cell r="A1427" t="str">
            <v>23-Feb-07</v>
          </cell>
          <cell r="B1427" t="str">
            <v>INDEXP</v>
          </cell>
          <cell r="C1427" t="str">
            <v>TCO</v>
          </cell>
          <cell r="D1427" t="str">
            <v>MA05</v>
          </cell>
          <cell r="E1427">
            <v>41609</v>
          </cell>
          <cell r="F1427">
            <v>0.14422604441642761</v>
          </cell>
        </row>
        <row r="1428">
          <cell r="A1428" t="str">
            <v>23-Feb-07</v>
          </cell>
          <cell r="B1428" t="str">
            <v>INDEXP</v>
          </cell>
          <cell r="C1428" t="str">
            <v>TCO</v>
          </cell>
          <cell r="D1428" t="str">
            <v>MA05</v>
          </cell>
          <cell r="E1428">
            <v>41640</v>
          </cell>
          <cell r="F1428">
            <v>0.15585863590240479</v>
          </cell>
        </row>
        <row r="1429">
          <cell r="A1429" t="str">
            <v>23-Feb-07</v>
          </cell>
          <cell r="B1429" t="str">
            <v>INDEXP</v>
          </cell>
          <cell r="C1429" t="str">
            <v>TCO</v>
          </cell>
          <cell r="D1429" t="str">
            <v>MA05</v>
          </cell>
          <cell r="E1429">
            <v>41671</v>
          </cell>
          <cell r="F1429">
            <v>0.15596500039100647</v>
          </cell>
        </row>
        <row r="1430">
          <cell r="A1430" t="str">
            <v>23-Feb-07</v>
          </cell>
          <cell r="B1430" t="str">
            <v>INDEXP</v>
          </cell>
          <cell r="C1430" t="str">
            <v>TCO</v>
          </cell>
          <cell r="D1430" t="str">
            <v>MA28</v>
          </cell>
          <cell r="E1430">
            <v>39142</v>
          </cell>
          <cell r="F1430">
            <v>-0.37000000476837158</v>
          </cell>
        </row>
        <row r="1431">
          <cell r="A1431" t="str">
            <v>23-Feb-07</v>
          </cell>
          <cell r="B1431" t="str">
            <v>INDEXP</v>
          </cell>
          <cell r="C1431" t="str">
            <v>TCO</v>
          </cell>
          <cell r="D1431" t="str">
            <v>MA28</v>
          </cell>
          <cell r="E1431">
            <v>39173</v>
          </cell>
          <cell r="F1431">
            <v>-1.4999999664723873E-2</v>
          </cell>
        </row>
        <row r="1432">
          <cell r="A1432" t="str">
            <v>23-Feb-07</v>
          </cell>
          <cell r="B1432" t="str">
            <v>INDEXP</v>
          </cell>
          <cell r="C1432" t="str">
            <v>TCO</v>
          </cell>
          <cell r="D1432" t="str">
            <v>MA28</v>
          </cell>
          <cell r="E1432">
            <v>39203</v>
          </cell>
          <cell r="F1432">
            <v>-1.4999999664723873E-2</v>
          </cell>
        </row>
        <row r="1433">
          <cell r="A1433" t="str">
            <v>23-Feb-07</v>
          </cell>
          <cell r="B1433" t="str">
            <v>INDEXP</v>
          </cell>
          <cell r="C1433" t="str">
            <v>TCO</v>
          </cell>
          <cell r="D1433" t="str">
            <v>MA28</v>
          </cell>
          <cell r="E1433">
            <v>39234</v>
          </cell>
          <cell r="F1433">
            <v>-1.4400000683963299E-2</v>
          </cell>
        </row>
        <row r="1434">
          <cell r="A1434" t="str">
            <v>23-Feb-07</v>
          </cell>
          <cell r="B1434" t="str">
            <v>INDEXP</v>
          </cell>
          <cell r="C1434" t="str">
            <v>TCO</v>
          </cell>
          <cell r="D1434" t="str">
            <v>MA28</v>
          </cell>
          <cell r="E1434">
            <v>39264</v>
          </cell>
          <cell r="F1434">
            <v>-1.5300000086426735E-2</v>
          </cell>
        </row>
        <row r="1435">
          <cell r="A1435" t="str">
            <v>23-Feb-07</v>
          </cell>
          <cell r="B1435" t="str">
            <v>INDEXP</v>
          </cell>
          <cell r="C1435" t="str">
            <v>TCO</v>
          </cell>
          <cell r="D1435" t="str">
            <v>MA28</v>
          </cell>
          <cell r="E1435">
            <v>39295</v>
          </cell>
          <cell r="F1435">
            <v>-1.5300000086426735E-2</v>
          </cell>
        </row>
        <row r="1436">
          <cell r="A1436" t="str">
            <v>23-Feb-07</v>
          </cell>
          <cell r="B1436" t="str">
            <v>INDEXP</v>
          </cell>
          <cell r="C1436" t="str">
            <v>TCO</v>
          </cell>
          <cell r="D1436" t="str">
            <v>MA28</v>
          </cell>
          <cell r="E1436">
            <v>39326</v>
          </cell>
          <cell r="F1436">
            <v>-1.4999999664723873E-2</v>
          </cell>
        </row>
        <row r="1437">
          <cell r="A1437" t="str">
            <v>23-Feb-07</v>
          </cell>
          <cell r="B1437" t="str">
            <v>INDEXP</v>
          </cell>
          <cell r="C1437" t="str">
            <v>TCO</v>
          </cell>
          <cell r="D1437" t="str">
            <v>MA28</v>
          </cell>
          <cell r="E1437">
            <v>39356</v>
          </cell>
          <cell r="F1437">
            <v>-1.4999999664723873E-2</v>
          </cell>
        </row>
        <row r="1438">
          <cell r="A1438" t="str">
            <v>23-Feb-07</v>
          </cell>
          <cell r="B1438" t="str">
            <v>INDEXP</v>
          </cell>
          <cell r="C1438" t="str">
            <v>TCO</v>
          </cell>
          <cell r="D1438" t="str">
            <v>MA28</v>
          </cell>
          <cell r="E1438">
            <v>39387</v>
          </cell>
          <cell r="F1438">
            <v>-0.17389999330043793</v>
          </cell>
        </row>
        <row r="1439">
          <cell r="A1439" t="str">
            <v>23-Feb-07</v>
          </cell>
          <cell r="B1439" t="str">
            <v>INDEXP</v>
          </cell>
          <cell r="C1439" t="str">
            <v>TCO</v>
          </cell>
          <cell r="D1439" t="str">
            <v>MA28</v>
          </cell>
          <cell r="E1439">
            <v>39417</v>
          </cell>
          <cell r="F1439">
            <v>-0.2257000058889389</v>
          </cell>
        </row>
        <row r="1440">
          <cell r="A1440" t="str">
            <v>23-Feb-07</v>
          </cell>
          <cell r="B1440" t="str">
            <v>INDEXP</v>
          </cell>
          <cell r="C1440" t="str">
            <v>TCO</v>
          </cell>
          <cell r="D1440" t="str">
            <v>MA28</v>
          </cell>
          <cell r="E1440">
            <v>39448</v>
          </cell>
          <cell r="F1440">
            <v>-0.62529999017715454</v>
          </cell>
        </row>
        <row r="1441">
          <cell r="A1441" t="str">
            <v>23-Feb-07</v>
          </cell>
          <cell r="B1441" t="str">
            <v>INDEXP</v>
          </cell>
          <cell r="C1441" t="str">
            <v>TCO</v>
          </cell>
          <cell r="D1441" t="str">
            <v>MA28</v>
          </cell>
          <cell r="E1441">
            <v>39479</v>
          </cell>
          <cell r="F1441">
            <v>-0.58829998970031738</v>
          </cell>
        </row>
        <row r="1442">
          <cell r="A1442" t="str">
            <v>23-Feb-07</v>
          </cell>
          <cell r="B1442" t="str">
            <v>INDEXP</v>
          </cell>
          <cell r="C1442" t="str">
            <v>TCO</v>
          </cell>
          <cell r="D1442" t="str">
            <v>MA28</v>
          </cell>
          <cell r="E1442">
            <v>39508</v>
          </cell>
          <cell r="F1442">
            <v>-0.23680000007152557</v>
          </cell>
        </row>
        <row r="1443">
          <cell r="A1443" t="str">
            <v>23-Feb-07</v>
          </cell>
          <cell r="B1443" t="str">
            <v>INDEXP</v>
          </cell>
          <cell r="C1443" t="str">
            <v>TCO</v>
          </cell>
          <cell r="D1443" t="str">
            <v>MA28</v>
          </cell>
          <cell r="E1443">
            <v>39539</v>
          </cell>
          <cell r="F1443">
            <v>-1.4999999664723873E-2</v>
          </cell>
        </row>
        <row r="1444">
          <cell r="A1444" t="str">
            <v>23-Feb-07</v>
          </cell>
          <cell r="B1444" t="str">
            <v>INDEXP</v>
          </cell>
          <cell r="C1444" t="str">
            <v>TCO</v>
          </cell>
          <cell r="D1444" t="str">
            <v>MA28</v>
          </cell>
          <cell r="E1444">
            <v>39569</v>
          </cell>
          <cell r="F1444">
            <v>-1.4999999664723873E-2</v>
          </cell>
        </row>
        <row r="1445">
          <cell r="A1445" t="str">
            <v>23-Feb-07</v>
          </cell>
          <cell r="B1445" t="str">
            <v>INDEXP</v>
          </cell>
          <cell r="C1445" t="str">
            <v>TCO</v>
          </cell>
          <cell r="D1445" t="str">
            <v>MA28</v>
          </cell>
          <cell r="E1445">
            <v>39600</v>
          </cell>
          <cell r="F1445">
            <v>-1.4400000683963299E-2</v>
          </cell>
        </row>
        <row r="1446">
          <cell r="A1446" t="str">
            <v>23-Feb-07</v>
          </cell>
          <cell r="B1446" t="str">
            <v>INDEXP</v>
          </cell>
          <cell r="C1446" t="str">
            <v>TCO</v>
          </cell>
          <cell r="D1446" t="str">
            <v>MA28</v>
          </cell>
          <cell r="E1446">
            <v>39630</v>
          </cell>
          <cell r="F1446">
            <v>-1.5300000086426735E-2</v>
          </cell>
        </row>
        <row r="1447">
          <cell r="A1447" t="str">
            <v>23-Feb-07</v>
          </cell>
          <cell r="B1447" t="str">
            <v>INDEXP</v>
          </cell>
          <cell r="C1447" t="str">
            <v>TCO</v>
          </cell>
          <cell r="D1447" t="str">
            <v>MA28</v>
          </cell>
          <cell r="E1447">
            <v>39661</v>
          </cell>
          <cell r="F1447">
            <v>-1.5300000086426735E-2</v>
          </cell>
        </row>
        <row r="1448">
          <cell r="A1448" t="str">
            <v>23-Feb-07</v>
          </cell>
          <cell r="B1448" t="str">
            <v>INDEXP</v>
          </cell>
          <cell r="C1448" t="str">
            <v>TCO</v>
          </cell>
          <cell r="D1448" t="str">
            <v>MA28</v>
          </cell>
          <cell r="E1448">
            <v>39692</v>
          </cell>
          <cell r="F1448">
            <v>-1.4999999664723873E-2</v>
          </cell>
        </row>
        <row r="1449">
          <cell r="A1449" t="str">
            <v>23-Feb-07</v>
          </cell>
          <cell r="B1449" t="str">
            <v>INDEXP</v>
          </cell>
          <cell r="C1449" t="str">
            <v>TCO</v>
          </cell>
          <cell r="D1449" t="str">
            <v>MA28</v>
          </cell>
          <cell r="E1449">
            <v>39722</v>
          </cell>
          <cell r="F1449">
            <v>-1.4999999664723873E-2</v>
          </cell>
        </row>
        <row r="1450">
          <cell r="A1450" t="str">
            <v>23-Feb-07</v>
          </cell>
          <cell r="B1450" t="str">
            <v>INDEXP</v>
          </cell>
          <cell r="C1450" t="str">
            <v>TCO</v>
          </cell>
          <cell r="D1450" t="str">
            <v>MA28</v>
          </cell>
          <cell r="E1450">
            <v>39753</v>
          </cell>
          <cell r="F1450">
            <v>-0.1128000020980835</v>
          </cell>
        </row>
        <row r="1451">
          <cell r="A1451" t="str">
            <v>23-Feb-07</v>
          </cell>
          <cell r="B1451" t="str">
            <v>INDEXP</v>
          </cell>
          <cell r="C1451" t="str">
            <v>TCO</v>
          </cell>
          <cell r="D1451" t="str">
            <v>MA28</v>
          </cell>
          <cell r="E1451">
            <v>39783</v>
          </cell>
          <cell r="F1451">
            <v>-0.14640000462532043</v>
          </cell>
        </row>
        <row r="1452">
          <cell r="A1452" t="str">
            <v>23-Feb-07</v>
          </cell>
          <cell r="B1452" t="str">
            <v>INDEXP</v>
          </cell>
          <cell r="C1452" t="str">
            <v>TCO</v>
          </cell>
          <cell r="D1452" t="str">
            <v>MA28</v>
          </cell>
          <cell r="E1452">
            <v>39814</v>
          </cell>
          <cell r="F1452">
            <v>-0.40560001134872437</v>
          </cell>
        </row>
        <row r="1453">
          <cell r="A1453" t="str">
            <v>23-Feb-07</v>
          </cell>
          <cell r="B1453" t="str">
            <v>INDEXP</v>
          </cell>
          <cell r="C1453" t="str">
            <v>TCO</v>
          </cell>
          <cell r="D1453" t="str">
            <v>MA28</v>
          </cell>
          <cell r="E1453">
            <v>39845</v>
          </cell>
          <cell r="F1453">
            <v>-0.38159999251365662</v>
          </cell>
        </row>
        <row r="1454">
          <cell r="A1454" t="str">
            <v>23-Feb-07</v>
          </cell>
          <cell r="B1454" t="str">
            <v>INDEXP</v>
          </cell>
          <cell r="C1454" t="str">
            <v>TCO</v>
          </cell>
          <cell r="D1454" t="str">
            <v>MA28</v>
          </cell>
          <cell r="E1454">
            <v>39873</v>
          </cell>
          <cell r="F1454">
            <v>-0.15360000729560852</v>
          </cell>
        </row>
        <row r="1455">
          <cell r="A1455" t="str">
            <v>23-Feb-07</v>
          </cell>
          <cell r="B1455" t="str">
            <v>INDEXP</v>
          </cell>
          <cell r="C1455" t="str">
            <v>TCO</v>
          </cell>
          <cell r="D1455" t="str">
            <v>MA28</v>
          </cell>
          <cell r="E1455">
            <v>39904</v>
          </cell>
          <cell r="F1455">
            <v>-1.4999999664723873E-2</v>
          </cell>
        </row>
        <row r="1456">
          <cell r="A1456" t="str">
            <v>23-Feb-07</v>
          </cell>
          <cell r="B1456" t="str">
            <v>INDEXP</v>
          </cell>
          <cell r="C1456" t="str">
            <v>TCO</v>
          </cell>
          <cell r="D1456" t="str">
            <v>MA28</v>
          </cell>
          <cell r="E1456">
            <v>39934</v>
          </cell>
          <cell r="F1456">
            <v>-1.4999999664723873E-2</v>
          </cell>
        </row>
        <row r="1457">
          <cell r="A1457" t="str">
            <v>23-Feb-07</v>
          </cell>
          <cell r="B1457" t="str">
            <v>INDEXP</v>
          </cell>
          <cell r="C1457" t="str">
            <v>TCO</v>
          </cell>
          <cell r="D1457" t="str">
            <v>MA28</v>
          </cell>
          <cell r="E1457">
            <v>39965</v>
          </cell>
          <cell r="F1457">
            <v>-1.4400000683963299E-2</v>
          </cell>
        </row>
        <row r="1458">
          <cell r="A1458" t="str">
            <v>23-Feb-07</v>
          </cell>
          <cell r="B1458" t="str">
            <v>INDEXP</v>
          </cell>
          <cell r="C1458" t="str">
            <v>TCO</v>
          </cell>
          <cell r="D1458" t="str">
            <v>MA28</v>
          </cell>
          <cell r="E1458">
            <v>39995</v>
          </cell>
          <cell r="F1458">
            <v>-1.5300000086426735E-2</v>
          </cell>
        </row>
        <row r="1459">
          <cell r="A1459" t="str">
            <v>23-Feb-07</v>
          </cell>
          <cell r="B1459" t="str">
            <v>INDEXP</v>
          </cell>
          <cell r="C1459" t="str">
            <v>TCO</v>
          </cell>
          <cell r="D1459" t="str">
            <v>MA28</v>
          </cell>
          <cell r="E1459">
            <v>40026</v>
          </cell>
          <cell r="F1459">
            <v>-1.5300000086426735E-2</v>
          </cell>
        </row>
        <row r="1460">
          <cell r="A1460" t="str">
            <v>23-Feb-07</v>
          </cell>
          <cell r="B1460" t="str">
            <v>INDEXP</v>
          </cell>
          <cell r="C1460" t="str">
            <v>TCO</v>
          </cell>
          <cell r="D1460" t="str">
            <v>MA28</v>
          </cell>
          <cell r="E1460">
            <v>40057</v>
          </cell>
          <cell r="F1460">
            <v>-1.4999999664723873E-2</v>
          </cell>
        </row>
        <row r="1461">
          <cell r="A1461" t="str">
            <v>23-Feb-07</v>
          </cell>
          <cell r="B1461" t="str">
            <v>INDEXP</v>
          </cell>
          <cell r="C1461" t="str">
            <v>TCO</v>
          </cell>
          <cell r="D1461" t="str">
            <v>MA28</v>
          </cell>
          <cell r="E1461">
            <v>40087</v>
          </cell>
          <cell r="F1461">
            <v>-1.4999999664723873E-2</v>
          </cell>
        </row>
        <row r="1462">
          <cell r="A1462" t="str">
            <v>23-Feb-07</v>
          </cell>
          <cell r="B1462" t="str">
            <v>INDEXP</v>
          </cell>
          <cell r="C1462" t="str">
            <v>TCO</v>
          </cell>
          <cell r="D1462" t="str">
            <v>MA28</v>
          </cell>
          <cell r="E1462">
            <v>40118</v>
          </cell>
          <cell r="F1462">
            <v>-0.1128000020980835</v>
          </cell>
        </row>
        <row r="1463">
          <cell r="A1463" t="str">
            <v>23-Feb-07</v>
          </cell>
          <cell r="B1463" t="str">
            <v>INDEXP</v>
          </cell>
          <cell r="C1463" t="str">
            <v>TCO</v>
          </cell>
          <cell r="D1463" t="str">
            <v>MA28</v>
          </cell>
          <cell r="E1463">
            <v>40148</v>
          </cell>
          <cell r="F1463">
            <v>-0.14640000462532043</v>
          </cell>
        </row>
        <row r="1464">
          <cell r="A1464" t="str">
            <v>23-Feb-07</v>
          </cell>
          <cell r="B1464" t="str">
            <v>INDEXP</v>
          </cell>
          <cell r="C1464" t="str">
            <v>TCO</v>
          </cell>
          <cell r="D1464" t="str">
            <v>MA28</v>
          </cell>
          <cell r="E1464">
            <v>40179</v>
          </cell>
          <cell r="F1464">
            <v>-0.40560001134872437</v>
          </cell>
        </row>
        <row r="1465">
          <cell r="A1465" t="str">
            <v>23-Feb-07</v>
          </cell>
          <cell r="B1465" t="str">
            <v>INDEXP</v>
          </cell>
          <cell r="C1465" t="str">
            <v>TCO</v>
          </cell>
          <cell r="D1465" t="str">
            <v>MA28</v>
          </cell>
          <cell r="E1465">
            <v>40210</v>
          </cell>
          <cell r="F1465">
            <v>-0.38159999251365662</v>
          </cell>
        </row>
        <row r="1466">
          <cell r="A1466" t="str">
            <v>23-Feb-07</v>
          </cell>
          <cell r="B1466" t="str">
            <v>INDEXP</v>
          </cell>
          <cell r="C1466" t="str">
            <v>TCO</v>
          </cell>
          <cell r="D1466" t="str">
            <v>MA28</v>
          </cell>
          <cell r="E1466">
            <v>40238</v>
          </cell>
          <cell r="F1466">
            <v>-0.15360000729560852</v>
          </cell>
        </row>
        <row r="1467">
          <cell r="A1467" t="str">
            <v>23-Feb-07</v>
          </cell>
          <cell r="B1467" t="str">
            <v>INDEXP</v>
          </cell>
          <cell r="C1467" t="str">
            <v>TCO</v>
          </cell>
          <cell r="D1467" t="str">
            <v>MA28</v>
          </cell>
          <cell r="E1467">
            <v>40269</v>
          </cell>
          <cell r="F1467">
            <v>-1.4999999664723873E-2</v>
          </cell>
        </row>
        <row r="1468">
          <cell r="A1468" t="str">
            <v>23-Feb-07</v>
          </cell>
          <cell r="B1468" t="str">
            <v>INDEXP</v>
          </cell>
          <cell r="C1468" t="str">
            <v>TCO</v>
          </cell>
          <cell r="D1468" t="str">
            <v>MA28</v>
          </cell>
          <cell r="E1468">
            <v>40299</v>
          </cell>
          <cell r="F1468">
            <v>-1.4999999664723873E-2</v>
          </cell>
        </row>
        <row r="1469">
          <cell r="A1469" t="str">
            <v>23-Feb-07</v>
          </cell>
          <cell r="B1469" t="str">
            <v>INDEXP</v>
          </cell>
          <cell r="C1469" t="str">
            <v>TCO</v>
          </cell>
          <cell r="D1469" t="str">
            <v>MA28</v>
          </cell>
          <cell r="E1469">
            <v>40330</v>
          </cell>
          <cell r="F1469">
            <v>-1.4400000683963299E-2</v>
          </cell>
        </row>
        <row r="1470">
          <cell r="A1470" t="str">
            <v>23-Feb-07</v>
          </cell>
          <cell r="B1470" t="str">
            <v>INDEXP</v>
          </cell>
          <cell r="C1470" t="str">
            <v>TCO</v>
          </cell>
          <cell r="D1470" t="str">
            <v>MA28</v>
          </cell>
          <cell r="E1470">
            <v>40360</v>
          </cell>
          <cell r="F1470">
            <v>-1.5300000086426735E-2</v>
          </cell>
        </row>
        <row r="1471">
          <cell r="A1471" t="str">
            <v>23-Feb-07</v>
          </cell>
          <cell r="B1471" t="str">
            <v>INDEXP</v>
          </cell>
          <cell r="C1471" t="str">
            <v>TCO</v>
          </cell>
          <cell r="D1471" t="str">
            <v>MA28</v>
          </cell>
          <cell r="E1471">
            <v>40391</v>
          </cell>
          <cell r="F1471">
            <v>-1.5300000086426735E-2</v>
          </cell>
        </row>
        <row r="1472">
          <cell r="A1472" t="str">
            <v>23-Feb-07</v>
          </cell>
          <cell r="B1472" t="str">
            <v>INDEXP</v>
          </cell>
          <cell r="C1472" t="str">
            <v>TCO</v>
          </cell>
          <cell r="D1472" t="str">
            <v>MA28</v>
          </cell>
          <cell r="E1472">
            <v>40422</v>
          </cell>
          <cell r="F1472">
            <v>-1.4999999664723873E-2</v>
          </cell>
        </row>
        <row r="1473">
          <cell r="A1473" t="str">
            <v>23-Feb-07</v>
          </cell>
          <cell r="B1473" t="str">
            <v>INDEXP</v>
          </cell>
          <cell r="C1473" t="str">
            <v>TCO</v>
          </cell>
          <cell r="D1473" t="str">
            <v>MA28</v>
          </cell>
          <cell r="E1473">
            <v>40452</v>
          </cell>
          <cell r="F1473">
            <v>-1.4999999664723873E-2</v>
          </cell>
        </row>
        <row r="1474">
          <cell r="A1474" t="str">
            <v>23-Feb-07</v>
          </cell>
          <cell r="B1474" t="str">
            <v>INDEXP</v>
          </cell>
          <cell r="C1474" t="str">
            <v>TCO</v>
          </cell>
          <cell r="D1474" t="str">
            <v>MA28</v>
          </cell>
          <cell r="E1474">
            <v>40483</v>
          </cell>
          <cell r="F1474">
            <v>-0.1128000020980835</v>
          </cell>
        </row>
        <row r="1475">
          <cell r="A1475" t="str">
            <v>23-Feb-07</v>
          </cell>
          <cell r="B1475" t="str">
            <v>INDEXP</v>
          </cell>
          <cell r="C1475" t="str">
            <v>TCO</v>
          </cell>
          <cell r="D1475" t="str">
            <v>MA28</v>
          </cell>
          <cell r="E1475">
            <v>40513</v>
          </cell>
          <cell r="F1475">
            <v>-0.14640000462532043</v>
          </cell>
        </row>
        <row r="1476">
          <cell r="A1476" t="str">
            <v>23-Feb-07</v>
          </cell>
          <cell r="B1476" t="str">
            <v>INDEXP</v>
          </cell>
          <cell r="C1476" t="str">
            <v>TCO</v>
          </cell>
          <cell r="D1476" t="str">
            <v>MA28</v>
          </cell>
          <cell r="E1476">
            <v>40544</v>
          </cell>
          <cell r="F1476">
            <v>-0.40560001134872437</v>
          </cell>
        </row>
        <row r="1477">
          <cell r="A1477" t="str">
            <v>23-Feb-07</v>
          </cell>
          <cell r="B1477" t="str">
            <v>INDEXP</v>
          </cell>
          <cell r="C1477" t="str">
            <v>TCO</v>
          </cell>
          <cell r="D1477" t="str">
            <v>MA28</v>
          </cell>
          <cell r="E1477">
            <v>40575</v>
          </cell>
          <cell r="F1477">
            <v>-0.38159999251365662</v>
          </cell>
        </row>
        <row r="1478">
          <cell r="A1478" t="str">
            <v>23-Feb-07</v>
          </cell>
          <cell r="B1478" t="str">
            <v>INDEXP</v>
          </cell>
          <cell r="C1478" t="str">
            <v>TCO</v>
          </cell>
          <cell r="D1478" t="str">
            <v>MA28</v>
          </cell>
          <cell r="E1478">
            <v>40603</v>
          </cell>
          <cell r="F1478">
            <v>-0.15360000729560852</v>
          </cell>
        </row>
        <row r="1479">
          <cell r="A1479" t="str">
            <v>23-Feb-07</v>
          </cell>
          <cell r="B1479" t="str">
            <v>INDEXP</v>
          </cell>
          <cell r="C1479" t="str">
            <v>TCO</v>
          </cell>
          <cell r="D1479" t="str">
            <v>MA28</v>
          </cell>
          <cell r="E1479">
            <v>40634</v>
          </cell>
          <cell r="F1479">
            <v>-1.4999999664723873E-2</v>
          </cell>
        </row>
        <row r="1480">
          <cell r="A1480" t="str">
            <v>23-Feb-07</v>
          </cell>
          <cell r="B1480" t="str">
            <v>INDEXP</v>
          </cell>
          <cell r="C1480" t="str">
            <v>TCO</v>
          </cell>
          <cell r="D1480" t="str">
            <v>MA28</v>
          </cell>
          <cell r="E1480">
            <v>40664</v>
          </cell>
          <cell r="F1480">
            <v>-1.4999999664723873E-2</v>
          </cell>
        </row>
        <row r="1481">
          <cell r="A1481" t="str">
            <v>23-Feb-07</v>
          </cell>
          <cell r="B1481" t="str">
            <v>INDEXP</v>
          </cell>
          <cell r="C1481" t="str">
            <v>TCO</v>
          </cell>
          <cell r="D1481" t="str">
            <v>MA28</v>
          </cell>
          <cell r="E1481">
            <v>40695</v>
          </cell>
          <cell r="F1481">
            <v>-1.4400000683963299E-2</v>
          </cell>
        </row>
        <row r="1482">
          <cell r="A1482" t="str">
            <v>23-Feb-07</v>
          </cell>
          <cell r="B1482" t="str">
            <v>INDEXP</v>
          </cell>
          <cell r="C1482" t="str">
            <v>TCO</v>
          </cell>
          <cell r="D1482" t="str">
            <v>MA28</v>
          </cell>
          <cell r="E1482">
            <v>40725</v>
          </cell>
          <cell r="F1482">
            <v>-1.5300000086426735E-2</v>
          </cell>
        </row>
        <row r="1483">
          <cell r="A1483" t="str">
            <v>23-Feb-07</v>
          </cell>
          <cell r="B1483" t="str">
            <v>INDEXP</v>
          </cell>
          <cell r="C1483" t="str">
            <v>TCO</v>
          </cell>
          <cell r="D1483" t="str">
            <v>MA28</v>
          </cell>
          <cell r="E1483">
            <v>40756</v>
          </cell>
          <cell r="F1483">
            <v>-1.5300000086426735E-2</v>
          </cell>
        </row>
        <row r="1484">
          <cell r="A1484" t="str">
            <v>23-Feb-07</v>
          </cell>
          <cell r="B1484" t="str">
            <v>INDEXP</v>
          </cell>
          <cell r="C1484" t="str">
            <v>TCO</v>
          </cell>
          <cell r="D1484" t="str">
            <v>MA28</v>
          </cell>
          <cell r="E1484">
            <v>40787</v>
          </cell>
          <cell r="F1484">
            <v>-1.4999999664723873E-2</v>
          </cell>
        </row>
        <row r="1485">
          <cell r="A1485" t="str">
            <v>23-Feb-07</v>
          </cell>
          <cell r="B1485" t="str">
            <v>INDEXP</v>
          </cell>
          <cell r="C1485" t="str">
            <v>TCO</v>
          </cell>
          <cell r="D1485" t="str">
            <v>MA28</v>
          </cell>
          <cell r="E1485">
            <v>40817</v>
          </cell>
          <cell r="F1485">
            <v>-1.4999999664723873E-2</v>
          </cell>
        </row>
        <row r="1486">
          <cell r="A1486" t="str">
            <v>23-Feb-07</v>
          </cell>
          <cell r="B1486" t="str">
            <v>INDEXP</v>
          </cell>
          <cell r="C1486" t="str">
            <v>TCO</v>
          </cell>
          <cell r="D1486" t="str">
            <v>MA28</v>
          </cell>
          <cell r="E1486">
            <v>40848</v>
          </cell>
          <cell r="F1486">
            <v>-0.1128000020980835</v>
          </cell>
        </row>
        <row r="1487">
          <cell r="A1487" t="str">
            <v>23-Feb-07</v>
          </cell>
          <cell r="B1487" t="str">
            <v>INDEXP</v>
          </cell>
          <cell r="C1487" t="str">
            <v>TCO</v>
          </cell>
          <cell r="D1487" t="str">
            <v>MA28</v>
          </cell>
          <cell r="E1487">
            <v>40878</v>
          </cell>
          <cell r="F1487">
            <v>-0.14640000462532043</v>
          </cell>
        </row>
        <row r="1488">
          <cell r="A1488" t="str">
            <v>23-Feb-07</v>
          </cell>
          <cell r="B1488" t="str">
            <v>INDEXP</v>
          </cell>
          <cell r="C1488" t="str">
            <v>TCO</v>
          </cell>
          <cell r="D1488" t="str">
            <v>MA28</v>
          </cell>
          <cell r="E1488">
            <v>40909</v>
          </cell>
          <cell r="F1488">
            <v>-0.40560001134872437</v>
          </cell>
        </row>
        <row r="1489">
          <cell r="A1489" t="str">
            <v>23-Feb-07</v>
          </cell>
          <cell r="B1489" t="str">
            <v>INDEXP</v>
          </cell>
          <cell r="C1489" t="str">
            <v>TCO</v>
          </cell>
          <cell r="D1489" t="str">
            <v>MA28</v>
          </cell>
          <cell r="E1489">
            <v>40940</v>
          </cell>
          <cell r="F1489">
            <v>-0.38159999251365662</v>
          </cell>
        </row>
        <row r="1490">
          <cell r="A1490" t="str">
            <v>23-Feb-07</v>
          </cell>
          <cell r="B1490" t="str">
            <v>INDEXP</v>
          </cell>
          <cell r="C1490" t="str">
            <v>TCO</v>
          </cell>
          <cell r="D1490" t="str">
            <v>MA28</v>
          </cell>
          <cell r="E1490">
            <v>40969</v>
          </cell>
          <cell r="F1490">
            <v>-0.15360000729560852</v>
          </cell>
        </row>
        <row r="1491">
          <cell r="A1491" t="str">
            <v>23-Feb-07</v>
          </cell>
          <cell r="B1491" t="str">
            <v>INDEXP</v>
          </cell>
          <cell r="C1491" t="str">
            <v>TCO</v>
          </cell>
          <cell r="D1491" t="str">
            <v>MA28</v>
          </cell>
          <cell r="E1491">
            <v>41000</v>
          </cell>
          <cell r="F1491">
            <v>-1.4999999664723873E-2</v>
          </cell>
        </row>
        <row r="1492">
          <cell r="A1492" t="str">
            <v>23-Feb-07</v>
          </cell>
          <cell r="B1492" t="str">
            <v>INDEXP</v>
          </cell>
          <cell r="C1492" t="str">
            <v>TCO</v>
          </cell>
          <cell r="D1492" t="str">
            <v>MA28</v>
          </cell>
          <cell r="E1492">
            <v>41030</v>
          </cell>
          <cell r="F1492">
            <v>-1.4999999664723873E-2</v>
          </cell>
        </row>
        <row r="1493">
          <cell r="A1493" t="str">
            <v>23-Feb-07</v>
          </cell>
          <cell r="B1493" t="str">
            <v>INDEXP</v>
          </cell>
          <cell r="C1493" t="str">
            <v>TCO</v>
          </cell>
          <cell r="D1493" t="str">
            <v>MA28</v>
          </cell>
          <cell r="E1493">
            <v>41061</v>
          </cell>
          <cell r="F1493">
            <v>-1.4400000683963299E-2</v>
          </cell>
        </row>
        <row r="1494">
          <cell r="A1494" t="str">
            <v>23-Feb-07</v>
          </cell>
          <cell r="B1494" t="str">
            <v>INDEXP</v>
          </cell>
          <cell r="C1494" t="str">
            <v>TCO</v>
          </cell>
          <cell r="D1494" t="str">
            <v>MA28</v>
          </cell>
          <cell r="E1494">
            <v>41091</v>
          </cell>
          <cell r="F1494">
            <v>-1.5300000086426735E-2</v>
          </cell>
        </row>
        <row r="1495">
          <cell r="A1495" t="str">
            <v>23-Feb-07</v>
          </cell>
          <cell r="B1495" t="str">
            <v>INDEXP</v>
          </cell>
          <cell r="C1495" t="str">
            <v>TCO</v>
          </cell>
          <cell r="D1495" t="str">
            <v>MA28</v>
          </cell>
          <cell r="E1495">
            <v>41122</v>
          </cell>
          <cell r="F1495">
            <v>-1.5300000086426735E-2</v>
          </cell>
        </row>
        <row r="1496">
          <cell r="A1496" t="str">
            <v>23-Feb-07</v>
          </cell>
          <cell r="B1496" t="str">
            <v>INDEXP</v>
          </cell>
          <cell r="C1496" t="str">
            <v>TCO</v>
          </cell>
          <cell r="D1496" t="str">
            <v>MA28</v>
          </cell>
          <cell r="E1496">
            <v>41153</v>
          </cell>
          <cell r="F1496">
            <v>-1.4999999664723873E-2</v>
          </cell>
        </row>
        <row r="1497">
          <cell r="A1497" t="str">
            <v>23-Feb-07</v>
          </cell>
          <cell r="B1497" t="str">
            <v>INDEXP</v>
          </cell>
          <cell r="C1497" t="str">
            <v>TCO</v>
          </cell>
          <cell r="D1497" t="str">
            <v>MA28</v>
          </cell>
          <cell r="E1497">
            <v>41183</v>
          </cell>
          <cell r="F1497">
            <v>-1.4999999664723873E-2</v>
          </cell>
        </row>
        <row r="1498">
          <cell r="A1498" t="str">
            <v>23-Feb-07</v>
          </cell>
          <cell r="B1498" t="str">
            <v>INDEXP</v>
          </cell>
          <cell r="C1498" t="str">
            <v>TCO</v>
          </cell>
          <cell r="D1498" t="str">
            <v>MA28</v>
          </cell>
          <cell r="E1498">
            <v>41214</v>
          </cell>
          <cell r="F1498">
            <v>-0.1128000020980835</v>
          </cell>
        </row>
        <row r="1499">
          <cell r="A1499" t="str">
            <v>23-Feb-07</v>
          </cell>
          <cell r="B1499" t="str">
            <v>INDEXP</v>
          </cell>
          <cell r="C1499" t="str">
            <v>TCO</v>
          </cell>
          <cell r="D1499" t="str">
            <v>MA28</v>
          </cell>
          <cell r="E1499">
            <v>41244</v>
          </cell>
          <cell r="F1499">
            <v>-0.14640000462532043</v>
          </cell>
        </row>
        <row r="1500">
          <cell r="A1500" t="str">
            <v>23-Feb-07</v>
          </cell>
          <cell r="B1500" t="str">
            <v>INDEXP</v>
          </cell>
          <cell r="C1500" t="str">
            <v>TCO</v>
          </cell>
          <cell r="D1500" t="str">
            <v>MA28</v>
          </cell>
          <cell r="E1500">
            <v>41275</v>
          </cell>
          <cell r="F1500">
            <v>-0.40560001134872437</v>
          </cell>
        </row>
        <row r="1501">
          <cell r="A1501" t="str">
            <v>23-Feb-07</v>
          </cell>
          <cell r="B1501" t="str">
            <v>INDEXP</v>
          </cell>
          <cell r="C1501" t="str">
            <v>TCO</v>
          </cell>
          <cell r="D1501" t="str">
            <v>MA28</v>
          </cell>
          <cell r="E1501">
            <v>41306</v>
          </cell>
          <cell r="F1501">
            <v>-0.38159999251365662</v>
          </cell>
        </row>
        <row r="1502">
          <cell r="A1502" t="str">
            <v>23-Feb-07</v>
          </cell>
          <cell r="B1502" t="str">
            <v>INDEXP</v>
          </cell>
          <cell r="C1502" t="str">
            <v>TCO</v>
          </cell>
          <cell r="D1502" t="str">
            <v>MA28</v>
          </cell>
          <cell r="E1502">
            <v>41334</v>
          </cell>
          <cell r="F1502">
            <v>-0.15360000729560852</v>
          </cell>
        </row>
        <row r="1503">
          <cell r="A1503" t="str">
            <v>23-Feb-07</v>
          </cell>
          <cell r="B1503" t="str">
            <v>INDEXP</v>
          </cell>
          <cell r="C1503" t="str">
            <v>TCO</v>
          </cell>
          <cell r="D1503" t="str">
            <v>MA28</v>
          </cell>
          <cell r="E1503">
            <v>41365</v>
          </cell>
          <cell r="F1503">
            <v>-1.4999999664723873E-2</v>
          </cell>
        </row>
        <row r="1504">
          <cell r="A1504" t="str">
            <v>23-Feb-07</v>
          </cell>
          <cell r="B1504" t="str">
            <v>INDEXP</v>
          </cell>
          <cell r="C1504" t="str">
            <v>TCO</v>
          </cell>
          <cell r="D1504" t="str">
            <v>MA28</v>
          </cell>
          <cell r="E1504">
            <v>41395</v>
          </cell>
          <cell r="F1504">
            <v>-1.4999999664723873E-2</v>
          </cell>
        </row>
        <row r="1505">
          <cell r="A1505" t="str">
            <v>23-Feb-07</v>
          </cell>
          <cell r="B1505" t="str">
            <v>INDEXP</v>
          </cell>
          <cell r="C1505" t="str">
            <v>TCO</v>
          </cell>
          <cell r="D1505" t="str">
            <v>MA28</v>
          </cell>
          <cell r="E1505">
            <v>41426</v>
          </cell>
          <cell r="F1505">
            <v>-1.4400000683963299E-2</v>
          </cell>
        </row>
        <row r="1506">
          <cell r="A1506" t="str">
            <v>23-Feb-07</v>
          </cell>
          <cell r="B1506" t="str">
            <v>INDEXP</v>
          </cell>
          <cell r="C1506" t="str">
            <v>TCO</v>
          </cell>
          <cell r="D1506" t="str">
            <v>MA28</v>
          </cell>
          <cell r="E1506">
            <v>41456</v>
          </cell>
          <cell r="F1506">
            <v>-1.5300000086426735E-2</v>
          </cell>
        </row>
        <row r="1507">
          <cell r="A1507" t="str">
            <v>23-Feb-07</v>
          </cell>
          <cell r="B1507" t="str">
            <v>INDEXP</v>
          </cell>
          <cell r="C1507" t="str">
            <v>TCO</v>
          </cell>
          <cell r="D1507" t="str">
            <v>MA28</v>
          </cell>
          <cell r="E1507">
            <v>41487</v>
          </cell>
          <cell r="F1507">
            <v>-1.5300000086426735E-2</v>
          </cell>
        </row>
        <row r="1508">
          <cell r="A1508" t="str">
            <v>23-Feb-07</v>
          </cell>
          <cell r="B1508" t="str">
            <v>INDEXP</v>
          </cell>
          <cell r="C1508" t="str">
            <v>TCO</v>
          </cell>
          <cell r="D1508" t="str">
            <v>MA28</v>
          </cell>
          <cell r="E1508">
            <v>41518</v>
          </cell>
          <cell r="F1508">
            <v>-1.4999999664723873E-2</v>
          </cell>
        </row>
        <row r="1509">
          <cell r="A1509" t="str">
            <v>23-Feb-07</v>
          </cell>
          <cell r="B1509" t="str">
            <v>INDEXP</v>
          </cell>
          <cell r="C1509" t="str">
            <v>TCO</v>
          </cell>
          <cell r="D1509" t="str">
            <v>MA28</v>
          </cell>
          <cell r="E1509">
            <v>41548</v>
          </cell>
          <cell r="F1509">
            <v>-1.4999999664723873E-2</v>
          </cell>
        </row>
        <row r="1510">
          <cell r="A1510" t="str">
            <v>23-Feb-07</v>
          </cell>
          <cell r="B1510" t="str">
            <v>INDEXP</v>
          </cell>
          <cell r="C1510" t="str">
            <v>TCO</v>
          </cell>
          <cell r="D1510" t="str">
            <v>MA28</v>
          </cell>
          <cell r="E1510">
            <v>41579</v>
          </cell>
          <cell r="F1510">
            <v>-0.1128000020980835</v>
          </cell>
        </row>
        <row r="1511">
          <cell r="A1511" t="str">
            <v>23-Feb-07</v>
          </cell>
          <cell r="B1511" t="str">
            <v>INDEXP</v>
          </cell>
          <cell r="C1511" t="str">
            <v>TCO</v>
          </cell>
          <cell r="D1511" t="str">
            <v>MA28</v>
          </cell>
          <cell r="E1511">
            <v>41609</v>
          </cell>
          <cell r="F1511">
            <v>-0.14640000462532043</v>
          </cell>
        </row>
        <row r="1512">
          <cell r="A1512" t="str">
            <v>23-Feb-07</v>
          </cell>
          <cell r="B1512" t="str">
            <v>INDEXP</v>
          </cell>
          <cell r="C1512" t="str">
            <v>TCO</v>
          </cell>
          <cell r="D1512" t="str">
            <v>MA28</v>
          </cell>
          <cell r="E1512">
            <v>41640</v>
          </cell>
          <cell r="F1512">
            <v>-0.40560001134872437</v>
          </cell>
        </row>
        <row r="1513">
          <cell r="A1513" t="str">
            <v>23-Feb-07</v>
          </cell>
          <cell r="B1513" t="str">
            <v>INDEXP</v>
          </cell>
          <cell r="C1513" t="str">
            <v>TCO</v>
          </cell>
          <cell r="D1513" t="str">
            <v>MA28</v>
          </cell>
          <cell r="E1513">
            <v>41671</v>
          </cell>
          <cell r="F1513">
            <v>-0.38159999251365662</v>
          </cell>
        </row>
        <row r="1514">
          <cell r="A1514" t="str">
            <v>23-Feb-07</v>
          </cell>
          <cell r="B1514" t="str">
            <v>INDEXP</v>
          </cell>
          <cell r="C1514" t="str">
            <v>TCO</v>
          </cell>
          <cell r="D1514" t="str">
            <v>POOL</v>
          </cell>
          <cell r="E1514">
            <v>39142</v>
          </cell>
          <cell r="F1514">
            <v>2.4999999441206455E-3</v>
          </cell>
        </row>
        <row r="1515">
          <cell r="A1515" t="str">
            <v>23-Feb-07</v>
          </cell>
          <cell r="B1515" t="str">
            <v>INDEXP</v>
          </cell>
          <cell r="C1515" t="str">
            <v>TCO</v>
          </cell>
          <cell r="D1515" t="str">
            <v>POOL</v>
          </cell>
          <cell r="E1515">
            <v>39173</v>
          </cell>
          <cell r="F1515">
            <v>2.6249999646097422E-3</v>
          </cell>
        </row>
        <row r="1516">
          <cell r="A1516" t="str">
            <v>23-Feb-07</v>
          </cell>
          <cell r="B1516" t="str">
            <v>INDEXP</v>
          </cell>
          <cell r="C1516" t="str">
            <v>TCO</v>
          </cell>
          <cell r="D1516" t="str">
            <v>POOL</v>
          </cell>
          <cell r="E1516">
            <v>39203</v>
          </cell>
          <cell r="F1516">
            <v>2.5249999016523361E-3</v>
          </cell>
        </row>
        <row r="1517">
          <cell r="A1517" t="str">
            <v>23-Feb-07</v>
          </cell>
          <cell r="B1517" t="str">
            <v>INDEXP</v>
          </cell>
          <cell r="C1517" t="str">
            <v>TCO</v>
          </cell>
          <cell r="D1517" t="str">
            <v>POOL</v>
          </cell>
          <cell r="E1517">
            <v>39234</v>
          </cell>
          <cell r="F1517">
            <v>2.4500000290572643E-3</v>
          </cell>
        </row>
        <row r="1518">
          <cell r="A1518" t="str">
            <v>23-Feb-07</v>
          </cell>
          <cell r="B1518" t="str">
            <v>INDEXP</v>
          </cell>
          <cell r="C1518" t="str">
            <v>TCO</v>
          </cell>
          <cell r="D1518" t="str">
            <v>POOL</v>
          </cell>
          <cell r="E1518">
            <v>39264</v>
          </cell>
          <cell r="F1518">
            <v>2.4500000290572643E-3</v>
          </cell>
        </row>
        <row r="1519">
          <cell r="A1519" t="str">
            <v>23-Feb-07</v>
          </cell>
          <cell r="B1519" t="str">
            <v>INDEXP</v>
          </cell>
          <cell r="C1519" t="str">
            <v>TCO</v>
          </cell>
          <cell r="D1519" t="str">
            <v>POOL</v>
          </cell>
          <cell r="E1519">
            <v>39295</v>
          </cell>
          <cell r="F1519">
            <v>2.4500000290572643E-3</v>
          </cell>
        </row>
        <row r="1520">
          <cell r="A1520" t="str">
            <v>23-Feb-07</v>
          </cell>
          <cell r="B1520" t="str">
            <v>INDEXP</v>
          </cell>
          <cell r="C1520" t="str">
            <v>TCO</v>
          </cell>
          <cell r="D1520" t="str">
            <v>POOL</v>
          </cell>
          <cell r="E1520">
            <v>39326</v>
          </cell>
          <cell r="F1520">
            <v>2.4500000290572643E-3</v>
          </cell>
        </row>
        <row r="1521">
          <cell r="A1521" t="str">
            <v>23-Feb-07</v>
          </cell>
          <cell r="B1521" t="str">
            <v>INDEXP</v>
          </cell>
          <cell r="C1521" t="str">
            <v>TCO</v>
          </cell>
          <cell r="D1521" t="str">
            <v>POOL</v>
          </cell>
          <cell r="E1521">
            <v>39356</v>
          </cell>
          <cell r="F1521">
            <v>2.5500000920146704E-3</v>
          </cell>
        </row>
        <row r="1522">
          <cell r="A1522" t="str">
            <v>23-Feb-07</v>
          </cell>
          <cell r="B1522" t="str">
            <v>INDEXP</v>
          </cell>
          <cell r="C1522" t="str">
            <v>TCO</v>
          </cell>
          <cell r="D1522" t="str">
            <v>POOL</v>
          </cell>
          <cell r="E1522">
            <v>39387</v>
          </cell>
          <cell r="F1522">
            <v>4.6000001020729542E-3</v>
          </cell>
        </row>
        <row r="1523">
          <cell r="A1523" t="str">
            <v>23-Feb-07</v>
          </cell>
          <cell r="B1523" t="str">
            <v>INDEXP</v>
          </cell>
          <cell r="C1523" t="str">
            <v>TCO</v>
          </cell>
          <cell r="D1523" t="str">
            <v>POOL</v>
          </cell>
          <cell r="E1523">
            <v>39417</v>
          </cell>
          <cell r="F1523">
            <v>4.9000000581145287E-3</v>
          </cell>
        </row>
        <row r="1524">
          <cell r="A1524" t="str">
            <v>23-Feb-07</v>
          </cell>
          <cell r="B1524" t="str">
            <v>INDEXP</v>
          </cell>
          <cell r="C1524" t="str">
            <v>TCO</v>
          </cell>
          <cell r="D1524" t="str">
            <v>POOL</v>
          </cell>
          <cell r="E1524">
            <v>39448</v>
          </cell>
          <cell r="F1524">
            <v>5.4250000976026058E-3</v>
          </cell>
        </row>
        <row r="1525">
          <cell r="A1525" t="str">
            <v>23-Feb-07</v>
          </cell>
          <cell r="B1525" t="str">
            <v>INDEXP</v>
          </cell>
          <cell r="C1525" t="str">
            <v>TCO</v>
          </cell>
          <cell r="D1525" t="str">
            <v>POOL</v>
          </cell>
          <cell r="E1525">
            <v>39479</v>
          </cell>
          <cell r="F1525">
            <v>5.4250000976026058E-3</v>
          </cell>
        </row>
        <row r="1526">
          <cell r="A1526" t="str">
            <v>23-Feb-07</v>
          </cell>
          <cell r="B1526" t="str">
            <v>INDEXP</v>
          </cell>
          <cell r="C1526" t="str">
            <v>TCO</v>
          </cell>
          <cell r="D1526" t="str">
            <v>POOL</v>
          </cell>
          <cell r="E1526">
            <v>39508</v>
          </cell>
          <cell r="F1526">
            <v>4.6500000171363354E-3</v>
          </cell>
        </row>
        <row r="1527">
          <cell r="A1527" t="str">
            <v>23-Feb-07</v>
          </cell>
          <cell r="B1527" t="str">
            <v>INDEXP</v>
          </cell>
          <cell r="C1527" t="str">
            <v>TCO</v>
          </cell>
          <cell r="D1527" t="str">
            <v>POOL</v>
          </cell>
          <cell r="E1527">
            <v>39539</v>
          </cell>
          <cell r="F1527">
            <v>-1.3124999823048711E-3</v>
          </cell>
        </row>
        <row r="1528">
          <cell r="A1528" t="str">
            <v>23-Feb-07</v>
          </cell>
          <cell r="B1528" t="str">
            <v>INDEXP</v>
          </cell>
          <cell r="C1528" t="str">
            <v>TCO</v>
          </cell>
          <cell r="D1528" t="str">
            <v>POOL</v>
          </cell>
          <cell r="E1528">
            <v>39569</v>
          </cell>
          <cell r="F1528">
            <v>-1.2624999508261681E-3</v>
          </cell>
        </row>
        <row r="1529">
          <cell r="A1529" t="str">
            <v>23-Feb-07</v>
          </cell>
          <cell r="B1529" t="str">
            <v>INDEXP</v>
          </cell>
          <cell r="C1529" t="str">
            <v>TCO</v>
          </cell>
          <cell r="D1529" t="str">
            <v>POOL</v>
          </cell>
          <cell r="E1529">
            <v>39600</v>
          </cell>
          <cell r="F1529">
            <v>-1.2250000145286322E-3</v>
          </cell>
        </row>
        <row r="1530">
          <cell r="A1530" t="str">
            <v>23-Feb-07</v>
          </cell>
          <cell r="B1530" t="str">
            <v>INDEXP</v>
          </cell>
          <cell r="C1530" t="str">
            <v>TCO</v>
          </cell>
          <cell r="D1530" t="str">
            <v>POOL</v>
          </cell>
          <cell r="E1530">
            <v>39630</v>
          </cell>
          <cell r="F1530">
            <v>-1.2250000145286322E-3</v>
          </cell>
        </row>
        <row r="1531">
          <cell r="A1531" t="str">
            <v>23-Feb-07</v>
          </cell>
          <cell r="B1531" t="str">
            <v>INDEXP</v>
          </cell>
          <cell r="C1531" t="str">
            <v>TCO</v>
          </cell>
          <cell r="D1531" t="str">
            <v>POOL</v>
          </cell>
          <cell r="E1531">
            <v>39661</v>
          </cell>
          <cell r="F1531">
            <v>-1.2250000145286322E-3</v>
          </cell>
        </row>
        <row r="1532">
          <cell r="A1532" t="str">
            <v>23-Feb-07</v>
          </cell>
          <cell r="B1532" t="str">
            <v>INDEXP</v>
          </cell>
          <cell r="C1532" t="str">
            <v>TCO</v>
          </cell>
          <cell r="D1532" t="str">
            <v>POOL</v>
          </cell>
          <cell r="E1532">
            <v>39692</v>
          </cell>
          <cell r="F1532">
            <v>-1.2250000145286322E-3</v>
          </cell>
        </row>
        <row r="1533">
          <cell r="A1533" t="str">
            <v>23-Feb-07</v>
          </cell>
          <cell r="B1533" t="str">
            <v>INDEXP</v>
          </cell>
          <cell r="C1533" t="str">
            <v>TCO</v>
          </cell>
          <cell r="D1533" t="str">
            <v>POOL</v>
          </cell>
          <cell r="E1533">
            <v>39722</v>
          </cell>
          <cell r="F1533">
            <v>-1.2750000460073352E-3</v>
          </cell>
        </row>
        <row r="1534">
          <cell r="A1534" t="str">
            <v>23-Feb-07</v>
          </cell>
          <cell r="B1534" t="str">
            <v>INDEXP</v>
          </cell>
          <cell r="C1534" t="str">
            <v>TCO</v>
          </cell>
          <cell r="D1534" t="str">
            <v>POOL</v>
          </cell>
          <cell r="E1534">
            <v>39753</v>
          </cell>
          <cell r="F1534">
            <v>4.6000001020729542E-3</v>
          </cell>
        </row>
        <row r="1535">
          <cell r="A1535" t="str">
            <v>23-Feb-07</v>
          </cell>
          <cell r="B1535" t="str">
            <v>INDEXP</v>
          </cell>
          <cell r="C1535" t="str">
            <v>TCO</v>
          </cell>
          <cell r="D1535" t="str">
            <v>POOL</v>
          </cell>
          <cell r="E1535">
            <v>39783</v>
          </cell>
          <cell r="F1535">
            <v>4.9000000581145287E-3</v>
          </cell>
        </row>
        <row r="1536">
          <cell r="A1536" t="str">
            <v>23-Feb-07</v>
          </cell>
          <cell r="B1536" t="str">
            <v>INDEXP</v>
          </cell>
          <cell r="C1536" t="str">
            <v>TCO</v>
          </cell>
          <cell r="D1536" t="str">
            <v>POOL</v>
          </cell>
          <cell r="E1536">
            <v>39814</v>
          </cell>
          <cell r="F1536">
            <v>5.4250000976026058E-3</v>
          </cell>
        </row>
        <row r="1537">
          <cell r="A1537" t="str">
            <v>23-Feb-07</v>
          </cell>
          <cell r="B1537" t="str">
            <v>INDEXP</v>
          </cell>
          <cell r="C1537" t="str">
            <v>TCO</v>
          </cell>
          <cell r="D1537" t="str">
            <v>POOL</v>
          </cell>
          <cell r="E1537">
            <v>39845</v>
          </cell>
          <cell r="F1537">
            <v>5.4250000976026058E-3</v>
          </cell>
        </row>
        <row r="1538">
          <cell r="A1538" t="str">
            <v>23-Feb-07</v>
          </cell>
          <cell r="B1538" t="str">
            <v>INDEXP</v>
          </cell>
          <cell r="C1538" t="str">
            <v>TCO</v>
          </cell>
          <cell r="D1538" t="str">
            <v>POOL</v>
          </cell>
          <cell r="E1538">
            <v>39873</v>
          </cell>
          <cell r="F1538">
            <v>4.6500000171363354E-3</v>
          </cell>
        </row>
        <row r="1539">
          <cell r="A1539" t="str">
            <v>23-Feb-07</v>
          </cell>
          <cell r="B1539" t="str">
            <v>INDEXP</v>
          </cell>
          <cell r="C1539" t="str">
            <v>TCO</v>
          </cell>
          <cell r="D1539" t="str">
            <v>POOL</v>
          </cell>
          <cell r="E1539">
            <v>39904</v>
          </cell>
          <cell r="F1539">
            <v>-1.3124999823048711E-3</v>
          </cell>
        </row>
        <row r="1540">
          <cell r="A1540" t="str">
            <v>23-Feb-07</v>
          </cell>
          <cell r="B1540" t="str">
            <v>INDEXP</v>
          </cell>
          <cell r="C1540" t="str">
            <v>TCO</v>
          </cell>
          <cell r="D1540" t="str">
            <v>POOL</v>
          </cell>
          <cell r="E1540">
            <v>39934</v>
          </cell>
          <cell r="F1540">
            <v>-1.2624999508261681E-3</v>
          </cell>
        </row>
        <row r="1541">
          <cell r="A1541" t="str">
            <v>23-Feb-07</v>
          </cell>
          <cell r="B1541" t="str">
            <v>INDEXP</v>
          </cell>
          <cell r="C1541" t="str">
            <v>TCO</v>
          </cell>
          <cell r="D1541" t="str">
            <v>POOL</v>
          </cell>
          <cell r="E1541">
            <v>39965</v>
          </cell>
          <cell r="F1541">
            <v>-1.2250000145286322E-3</v>
          </cell>
        </row>
        <row r="1542">
          <cell r="A1542" t="str">
            <v>23-Feb-07</v>
          </cell>
          <cell r="B1542" t="str">
            <v>INDEXP</v>
          </cell>
          <cell r="C1542" t="str">
            <v>TCO</v>
          </cell>
          <cell r="D1542" t="str">
            <v>POOL</v>
          </cell>
          <cell r="E1542">
            <v>39995</v>
          </cell>
          <cell r="F1542">
            <v>-1.2250000145286322E-3</v>
          </cell>
        </row>
        <row r="1543">
          <cell r="A1543" t="str">
            <v>23-Feb-07</v>
          </cell>
          <cell r="B1543" t="str">
            <v>INDEXP</v>
          </cell>
          <cell r="C1543" t="str">
            <v>TCO</v>
          </cell>
          <cell r="D1543" t="str">
            <v>POOL</v>
          </cell>
          <cell r="E1543">
            <v>40026</v>
          </cell>
          <cell r="F1543">
            <v>-1.2250000145286322E-3</v>
          </cell>
        </row>
        <row r="1544">
          <cell r="A1544" t="str">
            <v>23-Feb-07</v>
          </cell>
          <cell r="B1544" t="str">
            <v>INDEXP</v>
          </cell>
          <cell r="C1544" t="str">
            <v>TCO</v>
          </cell>
          <cell r="D1544" t="str">
            <v>POOL</v>
          </cell>
          <cell r="E1544">
            <v>40057</v>
          </cell>
          <cell r="F1544">
            <v>-1.2250000145286322E-3</v>
          </cell>
        </row>
        <row r="1545">
          <cell r="A1545" t="str">
            <v>23-Feb-07</v>
          </cell>
          <cell r="B1545" t="str">
            <v>INDEXP</v>
          </cell>
          <cell r="C1545" t="str">
            <v>TCO</v>
          </cell>
          <cell r="D1545" t="str">
            <v>POOL</v>
          </cell>
          <cell r="E1545">
            <v>40087</v>
          </cell>
          <cell r="F1545">
            <v>-1.2750000460073352E-3</v>
          </cell>
        </row>
        <row r="1546">
          <cell r="A1546" t="str">
            <v>23-Feb-07</v>
          </cell>
          <cell r="B1546" t="str">
            <v>INDEXP</v>
          </cell>
          <cell r="C1546" t="str">
            <v>TCO</v>
          </cell>
          <cell r="D1546" t="str">
            <v>POOL</v>
          </cell>
          <cell r="E1546">
            <v>40118</v>
          </cell>
          <cell r="F1546">
            <v>4.6000001020729542E-3</v>
          </cell>
        </row>
        <row r="1547">
          <cell r="A1547" t="str">
            <v>23-Feb-07</v>
          </cell>
          <cell r="B1547" t="str">
            <v>INDEXP</v>
          </cell>
          <cell r="C1547" t="str">
            <v>TCO</v>
          </cell>
          <cell r="D1547" t="str">
            <v>POOL</v>
          </cell>
          <cell r="E1547">
            <v>40148</v>
          </cell>
          <cell r="F1547">
            <v>4.9000000581145287E-3</v>
          </cell>
        </row>
        <row r="1548">
          <cell r="A1548" t="str">
            <v>23-Feb-07</v>
          </cell>
          <cell r="B1548" t="str">
            <v>INDEXP</v>
          </cell>
          <cell r="C1548" t="str">
            <v>TCO</v>
          </cell>
          <cell r="D1548" t="str">
            <v>POOL</v>
          </cell>
          <cell r="E1548">
            <v>40179</v>
          </cell>
          <cell r="F1548">
            <v>5.4250000976026058E-3</v>
          </cell>
        </row>
        <row r="1549">
          <cell r="A1549" t="str">
            <v>23-Feb-07</v>
          </cell>
          <cell r="B1549" t="str">
            <v>INDEXP</v>
          </cell>
          <cell r="C1549" t="str">
            <v>TCO</v>
          </cell>
          <cell r="D1549" t="str">
            <v>POOL</v>
          </cell>
          <cell r="E1549">
            <v>40210</v>
          </cell>
          <cell r="F1549">
            <v>5.4250000976026058E-3</v>
          </cell>
        </row>
        <row r="1550">
          <cell r="A1550" t="str">
            <v>23-Feb-07</v>
          </cell>
          <cell r="B1550" t="str">
            <v>INDEXP</v>
          </cell>
          <cell r="C1550" t="str">
            <v>TCO</v>
          </cell>
          <cell r="D1550" t="str">
            <v>POOL</v>
          </cell>
          <cell r="E1550">
            <v>40238</v>
          </cell>
          <cell r="F1550">
            <v>4.6500000171363354E-3</v>
          </cell>
        </row>
        <row r="1551">
          <cell r="A1551" t="str">
            <v>23-Feb-07</v>
          </cell>
          <cell r="B1551" t="str">
            <v>INDEXP</v>
          </cell>
          <cell r="C1551" t="str">
            <v>TCO</v>
          </cell>
          <cell r="D1551" t="str">
            <v>POOL</v>
          </cell>
          <cell r="E1551">
            <v>40269</v>
          </cell>
          <cell r="F1551">
            <v>-1.3124999823048711E-3</v>
          </cell>
        </row>
        <row r="1552">
          <cell r="A1552" t="str">
            <v>23-Feb-07</v>
          </cell>
          <cell r="B1552" t="str">
            <v>INDEXP</v>
          </cell>
          <cell r="C1552" t="str">
            <v>TCO</v>
          </cell>
          <cell r="D1552" t="str">
            <v>POOL</v>
          </cell>
          <cell r="E1552">
            <v>40299</v>
          </cell>
          <cell r="F1552">
            <v>-1.2624999508261681E-3</v>
          </cell>
        </row>
        <row r="1553">
          <cell r="A1553" t="str">
            <v>23-Feb-07</v>
          </cell>
          <cell r="B1553" t="str">
            <v>INDEXP</v>
          </cell>
          <cell r="C1553" t="str">
            <v>TCO</v>
          </cell>
          <cell r="D1553" t="str">
            <v>POOL</v>
          </cell>
          <cell r="E1553">
            <v>40330</v>
          </cell>
          <cell r="F1553">
            <v>-1.2250000145286322E-3</v>
          </cell>
        </row>
        <row r="1554">
          <cell r="A1554" t="str">
            <v>23-Feb-07</v>
          </cell>
          <cell r="B1554" t="str">
            <v>INDEXP</v>
          </cell>
          <cell r="C1554" t="str">
            <v>TCO</v>
          </cell>
          <cell r="D1554" t="str">
            <v>POOL</v>
          </cell>
          <cell r="E1554">
            <v>40360</v>
          </cell>
          <cell r="F1554">
            <v>-1.2250000145286322E-3</v>
          </cell>
        </row>
        <row r="1555">
          <cell r="A1555" t="str">
            <v>23-Feb-07</v>
          </cell>
          <cell r="B1555" t="str">
            <v>INDEXP</v>
          </cell>
          <cell r="C1555" t="str">
            <v>TCO</v>
          </cell>
          <cell r="D1555" t="str">
            <v>POOL</v>
          </cell>
          <cell r="E1555">
            <v>40391</v>
          </cell>
          <cell r="F1555">
            <v>-1.2250000145286322E-3</v>
          </cell>
        </row>
        <row r="1556">
          <cell r="A1556" t="str">
            <v>23-Feb-07</v>
          </cell>
          <cell r="B1556" t="str">
            <v>INDEXP</v>
          </cell>
          <cell r="C1556" t="str">
            <v>TCO</v>
          </cell>
          <cell r="D1556" t="str">
            <v>POOL</v>
          </cell>
          <cell r="E1556">
            <v>40422</v>
          </cell>
          <cell r="F1556">
            <v>-1.2250000145286322E-3</v>
          </cell>
        </row>
        <row r="1557">
          <cell r="A1557" t="str">
            <v>23-Feb-07</v>
          </cell>
          <cell r="B1557" t="str">
            <v>INDEXP</v>
          </cell>
          <cell r="C1557" t="str">
            <v>TCO</v>
          </cell>
          <cell r="D1557" t="str">
            <v>POOL</v>
          </cell>
          <cell r="E1557">
            <v>40452</v>
          </cell>
          <cell r="F1557">
            <v>-1.2750000460073352E-3</v>
          </cell>
        </row>
        <row r="1558">
          <cell r="A1558" t="str">
            <v>23-Feb-07</v>
          </cell>
          <cell r="B1558" t="str">
            <v>INDEXP</v>
          </cell>
          <cell r="C1558" t="str">
            <v>TCO</v>
          </cell>
          <cell r="D1558" t="str">
            <v>POOL</v>
          </cell>
          <cell r="E1558">
            <v>40483</v>
          </cell>
          <cell r="F1558">
            <v>4.6000001020729542E-3</v>
          </cell>
        </row>
        <row r="1559">
          <cell r="A1559" t="str">
            <v>23-Feb-07</v>
          </cell>
          <cell r="B1559" t="str">
            <v>INDEXP</v>
          </cell>
          <cell r="C1559" t="str">
            <v>TCO</v>
          </cell>
          <cell r="D1559" t="str">
            <v>POOL</v>
          </cell>
          <cell r="E1559">
            <v>40513</v>
          </cell>
          <cell r="F1559">
            <v>4.9000000581145287E-3</v>
          </cell>
        </row>
        <row r="1560">
          <cell r="A1560" t="str">
            <v>23-Feb-07</v>
          </cell>
          <cell r="B1560" t="str">
            <v>INDEXP</v>
          </cell>
          <cell r="C1560" t="str">
            <v>TCO</v>
          </cell>
          <cell r="D1560" t="str">
            <v>POOL</v>
          </cell>
          <cell r="E1560">
            <v>40544</v>
          </cell>
          <cell r="F1560">
            <v>5.4250000976026058E-3</v>
          </cell>
        </row>
        <row r="1561">
          <cell r="A1561" t="str">
            <v>23-Feb-07</v>
          </cell>
          <cell r="B1561" t="str">
            <v>INDEXP</v>
          </cell>
          <cell r="C1561" t="str">
            <v>TCO</v>
          </cell>
          <cell r="D1561" t="str">
            <v>POOL</v>
          </cell>
          <cell r="E1561">
            <v>40575</v>
          </cell>
          <cell r="F1561">
            <v>5.4250000976026058E-3</v>
          </cell>
        </row>
        <row r="1562">
          <cell r="A1562" t="str">
            <v>23-Feb-07</v>
          </cell>
          <cell r="B1562" t="str">
            <v>INDEXP</v>
          </cell>
          <cell r="C1562" t="str">
            <v>TCO</v>
          </cell>
          <cell r="D1562" t="str">
            <v>POOL</v>
          </cell>
          <cell r="E1562">
            <v>40603</v>
          </cell>
          <cell r="F1562">
            <v>4.6500000171363354E-3</v>
          </cell>
        </row>
        <row r="1563">
          <cell r="A1563" t="str">
            <v>23-Feb-07</v>
          </cell>
          <cell r="B1563" t="str">
            <v>INDEXP</v>
          </cell>
          <cell r="C1563" t="str">
            <v>TCO</v>
          </cell>
          <cell r="D1563" t="str">
            <v>POOL</v>
          </cell>
          <cell r="E1563">
            <v>40634</v>
          </cell>
          <cell r="F1563">
            <v>-1.3124999823048711E-3</v>
          </cell>
        </row>
        <row r="1564">
          <cell r="A1564" t="str">
            <v>23-Feb-07</v>
          </cell>
          <cell r="B1564" t="str">
            <v>INDEXP</v>
          </cell>
          <cell r="C1564" t="str">
            <v>TCO</v>
          </cell>
          <cell r="D1564" t="str">
            <v>POOL</v>
          </cell>
          <cell r="E1564">
            <v>40664</v>
          </cell>
          <cell r="F1564">
            <v>-1.2624999508261681E-3</v>
          </cell>
        </row>
        <row r="1565">
          <cell r="A1565" t="str">
            <v>23-Feb-07</v>
          </cell>
          <cell r="B1565" t="str">
            <v>INDEXP</v>
          </cell>
          <cell r="C1565" t="str">
            <v>TCO</v>
          </cell>
          <cell r="D1565" t="str">
            <v>POOL</v>
          </cell>
          <cell r="E1565">
            <v>40695</v>
          </cell>
          <cell r="F1565">
            <v>-1.2250000145286322E-3</v>
          </cell>
        </row>
        <row r="1566">
          <cell r="A1566" t="str">
            <v>23-Feb-07</v>
          </cell>
          <cell r="B1566" t="str">
            <v>INDEXP</v>
          </cell>
          <cell r="C1566" t="str">
            <v>TCO</v>
          </cell>
          <cell r="D1566" t="str">
            <v>POOL</v>
          </cell>
          <cell r="E1566">
            <v>40725</v>
          </cell>
          <cell r="F1566">
            <v>-1.2250000145286322E-3</v>
          </cell>
        </row>
        <row r="1567">
          <cell r="A1567" t="str">
            <v>23-Feb-07</v>
          </cell>
          <cell r="B1567" t="str">
            <v>INDEXP</v>
          </cell>
          <cell r="C1567" t="str">
            <v>TCO</v>
          </cell>
          <cell r="D1567" t="str">
            <v>POOL</v>
          </cell>
          <cell r="E1567">
            <v>40756</v>
          </cell>
          <cell r="F1567">
            <v>-1.2250000145286322E-3</v>
          </cell>
        </row>
        <row r="1568">
          <cell r="A1568" t="str">
            <v>23-Feb-07</v>
          </cell>
          <cell r="B1568" t="str">
            <v>INDEXP</v>
          </cell>
          <cell r="C1568" t="str">
            <v>TCO</v>
          </cell>
          <cell r="D1568" t="str">
            <v>POOL</v>
          </cell>
          <cell r="E1568">
            <v>40787</v>
          </cell>
          <cell r="F1568">
            <v>-1.2250000145286322E-3</v>
          </cell>
        </row>
        <row r="1569">
          <cell r="A1569" t="str">
            <v>23-Feb-07</v>
          </cell>
          <cell r="B1569" t="str">
            <v>INDEXP</v>
          </cell>
          <cell r="C1569" t="str">
            <v>TCO</v>
          </cell>
          <cell r="D1569" t="str">
            <v>POOL</v>
          </cell>
          <cell r="E1569">
            <v>40817</v>
          </cell>
          <cell r="F1569">
            <v>-1.2750000460073352E-3</v>
          </cell>
        </row>
        <row r="1570">
          <cell r="A1570" t="str">
            <v>23-Feb-07</v>
          </cell>
          <cell r="B1570" t="str">
            <v>INDEXP</v>
          </cell>
          <cell r="C1570" t="str">
            <v>TCO</v>
          </cell>
          <cell r="D1570" t="str">
            <v>POOL</v>
          </cell>
          <cell r="E1570">
            <v>40848</v>
          </cell>
          <cell r="F1570">
            <v>4.6000001020729542E-3</v>
          </cell>
        </row>
        <row r="1571">
          <cell r="A1571" t="str">
            <v>23-Feb-07</v>
          </cell>
          <cell r="B1571" t="str">
            <v>INDEXP</v>
          </cell>
          <cell r="C1571" t="str">
            <v>TCO</v>
          </cell>
          <cell r="D1571" t="str">
            <v>POOL</v>
          </cell>
          <cell r="E1571">
            <v>40878</v>
          </cell>
          <cell r="F1571">
            <v>4.9000000581145287E-3</v>
          </cell>
        </row>
        <row r="1572">
          <cell r="A1572" t="str">
            <v>23-Feb-07</v>
          </cell>
          <cell r="B1572" t="str">
            <v>INDEXP</v>
          </cell>
          <cell r="C1572" t="str">
            <v>TCO</v>
          </cell>
          <cell r="D1572" t="str">
            <v>POOL</v>
          </cell>
          <cell r="E1572">
            <v>40909</v>
          </cell>
          <cell r="F1572">
            <v>5.4250000976026058E-3</v>
          </cell>
        </row>
        <row r="1573">
          <cell r="A1573" t="str">
            <v>23-Feb-07</v>
          </cell>
          <cell r="B1573" t="str">
            <v>INDEXP</v>
          </cell>
          <cell r="C1573" t="str">
            <v>TCO</v>
          </cell>
          <cell r="D1573" t="str">
            <v>POOL</v>
          </cell>
          <cell r="E1573">
            <v>40940</v>
          </cell>
          <cell r="F1573">
            <v>5.4250000976026058E-3</v>
          </cell>
        </row>
        <row r="1574">
          <cell r="A1574" t="str">
            <v>23-Feb-07</v>
          </cell>
          <cell r="B1574" t="str">
            <v>INDEXP</v>
          </cell>
          <cell r="C1574" t="str">
            <v>TCO</v>
          </cell>
          <cell r="D1574" t="str">
            <v>POOL</v>
          </cell>
          <cell r="E1574">
            <v>40969</v>
          </cell>
          <cell r="F1574">
            <v>4.6500000171363354E-3</v>
          </cell>
        </row>
        <row r="1575">
          <cell r="A1575" t="str">
            <v>23-Feb-07</v>
          </cell>
          <cell r="B1575" t="str">
            <v>INDEXP</v>
          </cell>
          <cell r="C1575" t="str">
            <v>TCO</v>
          </cell>
          <cell r="D1575" t="str">
            <v>POOL</v>
          </cell>
          <cell r="E1575">
            <v>41000</v>
          </cell>
          <cell r="F1575">
            <v>-1.3124999823048711E-3</v>
          </cell>
        </row>
        <row r="1576">
          <cell r="A1576" t="str">
            <v>23-Feb-07</v>
          </cell>
          <cell r="B1576" t="str">
            <v>INDEXP</v>
          </cell>
          <cell r="C1576" t="str">
            <v>TCO</v>
          </cell>
          <cell r="D1576" t="str">
            <v>POOL</v>
          </cell>
          <cell r="E1576">
            <v>41030</v>
          </cell>
          <cell r="F1576">
            <v>-1.2624999508261681E-3</v>
          </cell>
        </row>
        <row r="1577">
          <cell r="A1577" t="str">
            <v>23-Feb-07</v>
          </cell>
          <cell r="B1577" t="str">
            <v>INDEXP</v>
          </cell>
          <cell r="C1577" t="str">
            <v>TCO</v>
          </cell>
          <cell r="D1577" t="str">
            <v>POOL</v>
          </cell>
          <cell r="E1577">
            <v>41061</v>
          </cell>
          <cell r="F1577">
            <v>-1.2250000145286322E-3</v>
          </cell>
        </row>
        <row r="1578">
          <cell r="A1578" t="str">
            <v>23-Feb-07</v>
          </cell>
          <cell r="B1578" t="str">
            <v>INDEXP</v>
          </cell>
          <cell r="C1578" t="str">
            <v>TCO</v>
          </cell>
          <cell r="D1578" t="str">
            <v>POOL</v>
          </cell>
          <cell r="E1578">
            <v>41091</v>
          </cell>
          <cell r="F1578">
            <v>-1.2250000145286322E-3</v>
          </cell>
        </row>
        <row r="1579">
          <cell r="A1579" t="str">
            <v>23-Feb-07</v>
          </cell>
          <cell r="B1579" t="str">
            <v>INDEXP</v>
          </cell>
          <cell r="C1579" t="str">
            <v>TCO</v>
          </cell>
          <cell r="D1579" t="str">
            <v>POOL</v>
          </cell>
          <cell r="E1579">
            <v>41122</v>
          </cell>
          <cell r="F1579">
            <v>-1.2250000145286322E-3</v>
          </cell>
        </row>
        <row r="1580">
          <cell r="A1580" t="str">
            <v>23-Feb-07</v>
          </cell>
          <cell r="B1580" t="str">
            <v>INDEXP</v>
          </cell>
          <cell r="C1580" t="str">
            <v>TCO</v>
          </cell>
          <cell r="D1580" t="str">
            <v>POOL</v>
          </cell>
          <cell r="E1580">
            <v>41153</v>
          </cell>
          <cell r="F1580">
            <v>-1.2250000145286322E-3</v>
          </cell>
        </row>
        <row r="1581">
          <cell r="A1581" t="str">
            <v>23-Feb-07</v>
          </cell>
          <cell r="B1581" t="str">
            <v>INDEXP</v>
          </cell>
          <cell r="C1581" t="str">
            <v>TCO</v>
          </cell>
          <cell r="D1581" t="str">
            <v>POOL</v>
          </cell>
          <cell r="E1581">
            <v>41183</v>
          </cell>
          <cell r="F1581">
            <v>-1.2750000460073352E-3</v>
          </cell>
        </row>
        <row r="1582">
          <cell r="A1582" t="str">
            <v>23-Feb-07</v>
          </cell>
          <cell r="B1582" t="str">
            <v>INDEXP</v>
          </cell>
          <cell r="C1582" t="str">
            <v>TCO</v>
          </cell>
          <cell r="D1582" t="str">
            <v>POOL</v>
          </cell>
          <cell r="E1582">
            <v>41214</v>
          </cell>
          <cell r="F1582">
            <v>4.6000001020729542E-3</v>
          </cell>
        </row>
        <row r="1583">
          <cell r="A1583" t="str">
            <v>23-Feb-07</v>
          </cell>
          <cell r="B1583" t="str">
            <v>INDEXP</v>
          </cell>
          <cell r="C1583" t="str">
            <v>TCO</v>
          </cell>
          <cell r="D1583" t="str">
            <v>POOL</v>
          </cell>
          <cell r="E1583">
            <v>41244</v>
          </cell>
          <cell r="F1583">
            <v>4.9000000581145287E-3</v>
          </cell>
        </row>
        <row r="1584">
          <cell r="A1584" t="str">
            <v>23-Feb-07</v>
          </cell>
          <cell r="B1584" t="str">
            <v>INDEXP</v>
          </cell>
          <cell r="C1584" t="str">
            <v>TCO</v>
          </cell>
          <cell r="D1584" t="str">
            <v>POOL</v>
          </cell>
          <cell r="E1584">
            <v>41275</v>
          </cell>
          <cell r="F1584">
            <v>5.4250000976026058E-3</v>
          </cell>
        </row>
        <row r="1585">
          <cell r="A1585" t="str">
            <v>23-Feb-07</v>
          </cell>
          <cell r="B1585" t="str">
            <v>INDEXP</v>
          </cell>
          <cell r="C1585" t="str">
            <v>TCO</v>
          </cell>
          <cell r="D1585" t="str">
            <v>POOL</v>
          </cell>
          <cell r="E1585">
            <v>41306</v>
          </cell>
          <cell r="F1585">
            <v>5.4250000976026058E-3</v>
          </cell>
        </row>
        <row r="1586">
          <cell r="A1586" t="str">
            <v>23-Feb-07</v>
          </cell>
          <cell r="B1586" t="str">
            <v>INDEXP</v>
          </cell>
          <cell r="C1586" t="str">
            <v>TCO</v>
          </cell>
          <cell r="D1586" t="str">
            <v>POOL</v>
          </cell>
          <cell r="E1586">
            <v>41334</v>
          </cell>
          <cell r="F1586">
            <v>4.6500000171363354E-3</v>
          </cell>
        </row>
        <row r="1587">
          <cell r="A1587" t="str">
            <v>23-Feb-07</v>
          </cell>
          <cell r="B1587" t="str">
            <v>INDEXP</v>
          </cell>
          <cell r="C1587" t="str">
            <v>TCO</v>
          </cell>
          <cell r="D1587" t="str">
            <v>POOL</v>
          </cell>
          <cell r="E1587">
            <v>41365</v>
          </cell>
          <cell r="F1587">
            <v>-1.3124999823048711E-3</v>
          </cell>
        </row>
        <row r="1588">
          <cell r="A1588" t="str">
            <v>23-Feb-07</v>
          </cell>
          <cell r="B1588" t="str">
            <v>INDEXP</v>
          </cell>
          <cell r="C1588" t="str">
            <v>TCO</v>
          </cell>
          <cell r="D1588" t="str">
            <v>POOL</v>
          </cell>
          <cell r="E1588">
            <v>41395</v>
          </cell>
          <cell r="F1588">
            <v>-1.2624999508261681E-3</v>
          </cell>
        </row>
        <row r="1589">
          <cell r="A1589" t="str">
            <v>23-Feb-07</v>
          </cell>
          <cell r="B1589" t="str">
            <v>INDEXP</v>
          </cell>
          <cell r="C1589" t="str">
            <v>TCO</v>
          </cell>
          <cell r="D1589" t="str">
            <v>POOL</v>
          </cell>
          <cell r="E1589">
            <v>41426</v>
          </cell>
          <cell r="F1589">
            <v>-1.2250000145286322E-3</v>
          </cell>
        </row>
        <row r="1590">
          <cell r="A1590" t="str">
            <v>23-Feb-07</v>
          </cell>
          <cell r="B1590" t="str">
            <v>INDEXP</v>
          </cell>
          <cell r="C1590" t="str">
            <v>TCO</v>
          </cell>
          <cell r="D1590" t="str">
            <v>POOL</v>
          </cell>
          <cell r="E1590">
            <v>41456</v>
          </cell>
          <cell r="F1590">
            <v>-1.2250000145286322E-3</v>
          </cell>
        </row>
        <row r="1591">
          <cell r="A1591" t="str">
            <v>23-Feb-07</v>
          </cell>
          <cell r="B1591" t="str">
            <v>INDEXP</v>
          </cell>
          <cell r="C1591" t="str">
            <v>TCO</v>
          </cell>
          <cell r="D1591" t="str">
            <v>POOL</v>
          </cell>
          <cell r="E1591">
            <v>41487</v>
          </cell>
          <cell r="F1591">
            <v>-1.2250000145286322E-3</v>
          </cell>
        </row>
        <row r="1592">
          <cell r="A1592" t="str">
            <v>23-Feb-07</v>
          </cell>
          <cell r="B1592" t="str">
            <v>INDEXP</v>
          </cell>
          <cell r="C1592" t="str">
            <v>TCO</v>
          </cell>
          <cell r="D1592" t="str">
            <v>POOL</v>
          </cell>
          <cell r="E1592">
            <v>41518</v>
          </cell>
          <cell r="F1592">
            <v>-1.2250000145286322E-3</v>
          </cell>
        </row>
        <row r="1593">
          <cell r="A1593" t="str">
            <v>23-Feb-07</v>
          </cell>
          <cell r="B1593" t="str">
            <v>INDEXP</v>
          </cell>
          <cell r="C1593" t="str">
            <v>TCO</v>
          </cell>
          <cell r="D1593" t="str">
            <v>POOL</v>
          </cell>
          <cell r="E1593">
            <v>41548</v>
          </cell>
          <cell r="F1593">
            <v>-1.2750000460073352E-3</v>
          </cell>
        </row>
        <row r="1594">
          <cell r="A1594" t="str">
            <v>23-Feb-07</v>
          </cell>
          <cell r="B1594" t="str">
            <v>INDEXP</v>
          </cell>
          <cell r="C1594" t="str">
            <v>TCO</v>
          </cell>
          <cell r="D1594" t="str">
            <v>POOL</v>
          </cell>
          <cell r="E1594">
            <v>41579</v>
          </cell>
          <cell r="F1594">
            <v>4.6000001020729542E-3</v>
          </cell>
        </row>
        <row r="1595">
          <cell r="A1595" t="str">
            <v>23-Feb-07</v>
          </cell>
          <cell r="B1595" t="str">
            <v>INDEXP</v>
          </cell>
          <cell r="C1595" t="str">
            <v>TCO</v>
          </cell>
          <cell r="D1595" t="str">
            <v>POOL</v>
          </cell>
          <cell r="E1595">
            <v>41609</v>
          </cell>
          <cell r="F1595">
            <v>4.3000001460313797E-3</v>
          </cell>
        </row>
        <row r="1596">
          <cell r="A1596" t="str">
            <v>23-Feb-07</v>
          </cell>
          <cell r="B1596" t="str">
            <v>INDEXP</v>
          </cell>
          <cell r="C1596" t="str">
            <v>TCO</v>
          </cell>
          <cell r="D1596" t="str">
            <v>POOL</v>
          </cell>
          <cell r="E1596">
            <v>41640</v>
          </cell>
          <cell r="F1596">
            <v>5.4250000976026058E-3</v>
          </cell>
        </row>
        <row r="1597">
          <cell r="A1597" t="str">
            <v>23-Feb-07</v>
          </cell>
          <cell r="B1597" t="str">
            <v>INDEXP</v>
          </cell>
          <cell r="C1597" t="str">
            <v>TCO</v>
          </cell>
          <cell r="D1597" t="str">
            <v>POOL</v>
          </cell>
          <cell r="E1597">
            <v>41671</v>
          </cell>
          <cell r="F1597">
            <v>5.4250000976026058E-3</v>
          </cell>
        </row>
        <row r="1598">
          <cell r="A1598" t="str">
            <v>23-Feb-07</v>
          </cell>
          <cell r="B1598" t="str">
            <v>INDEXP</v>
          </cell>
          <cell r="C1598" t="str">
            <v>TETCO</v>
          </cell>
          <cell r="D1598" t="str">
            <v>ELA</v>
          </cell>
          <cell r="E1598">
            <v>39142</v>
          </cell>
          <cell r="F1598">
            <v>-1.2499999720603228E-3</v>
          </cell>
        </row>
        <row r="1599">
          <cell r="A1599" t="str">
            <v>23-Feb-07</v>
          </cell>
          <cell r="B1599" t="str">
            <v>INDEXP</v>
          </cell>
          <cell r="C1599" t="str">
            <v>TETCO</v>
          </cell>
          <cell r="D1599" t="str">
            <v>ELA</v>
          </cell>
          <cell r="E1599">
            <v>39173</v>
          </cell>
          <cell r="F1599">
            <v>-1.2499999720603228E-3</v>
          </cell>
        </row>
        <row r="1600">
          <cell r="A1600" t="str">
            <v>23-Feb-07</v>
          </cell>
          <cell r="B1600" t="str">
            <v>INDEXP</v>
          </cell>
          <cell r="C1600" t="str">
            <v>TETCO</v>
          </cell>
          <cell r="D1600" t="str">
            <v>ELA</v>
          </cell>
          <cell r="E1600">
            <v>39203</v>
          </cell>
          <cell r="F1600">
            <v>-1.2499999720603228E-3</v>
          </cell>
        </row>
        <row r="1601">
          <cell r="A1601" t="str">
            <v>23-Feb-07</v>
          </cell>
          <cell r="B1601" t="str">
            <v>INDEXP</v>
          </cell>
          <cell r="C1601" t="str">
            <v>TETCO</v>
          </cell>
          <cell r="D1601" t="str">
            <v>ELA</v>
          </cell>
          <cell r="E1601">
            <v>39234</v>
          </cell>
          <cell r="F1601">
            <v>-1.2499999720603228E-3</v>
          </cell>
        </row>
        <row r="1602">
          <cell r="A1602" t="str">
            <v>23-Feb-07</v>
          </cell>
          <cell r="B1602" t="str">
            <v>INDEXP</v>
          </cell>
          <cell r="C1602" t="str">
            <v>TETCO</v>
          </cell>
          <cell r="D1602" t="str">
            <v>ELA</v>
          </cell>
          <cell r="E1602">
            <v>39264</v>
          </cell>
          <cell r="F1602">
            <v>-1.2499999720603228E-3</v>
          </cell>
        </row>
        <row r="1603">
          <cell r="A1603" t="str">
            <v>23-Feb-07</v>
          </cell>
          <cell r="B1603" t="str">
            <v>INDEXP</v>
          </cell>
          <cell r="C1603" t="str">
            <v>TETCO</v>
          </cell>
          <cell r="D1603" t="str">
            <v>ELA</v>
          </cell>
          <cell r="E1603">
            <v>39295</v>
          </cell>
          <cell r="F1603">
            <v>-1.2499999720603228E-3</v>
          </cell>
        </row>
        <row r="1604">
          <cell r="A1604" t="str">
            <v>23-Feb-07</v>
          </cell>
          <cell r="B1604" t="str">
            <v>INDEXP</v>
          </cell>
          <cell r="C1604" t="str">
            <v>TETCO</v>
          </cell>
          <cell r="D1604" t="str">
            <v>ELA</v>
          </cell>
          <cell r="E1604">
            <v>39326</v>
          </cell>
          <cell r="F1604">
            <v>-1.2499999720603228E-3</v>
          </cell>
        </row>
        <row r="1605">
          <cell r="A1605" t="str">
            <v>23-Feb-07</v>
          </cell>
          <cell r="B1605" t="str">
            <v>INDEXP</v>
          </cell>
          <cell r="C1605" t="str">
            <v>TETCO</v>
          </cell>
          <cell r="D1605" t="str">
            <v>ELA</v>
          </cell>
          <cell r="E1605">
            <v>39356</v>
          </cell>
          <cell r="F1605">
            <v>-1.2499999720603228E-3</v>
          </cell>
        </row>
        <row r="1606">
          <cell r="A1606" t="str">
            <v>23-Feb-07</v>
          </cell>
          <cell r="B1606" t="str">
            <v>INDEXP</v>
          </cell>
          <cell r="C1606" t="str">
            <v>TETCO</v>
          </cell>
          <cell r="D1606" t="str">
            <v>ELA</v>
          </cell>
          <cell r="E1606">
            <v>39387</v>
          </cell>
          <cell r="F1606">
            <v>-1.2499999720603228E-3</v>
          </cell>
        </row>
        <row r="1607">
          <cell r="A1607" t="str">
            <v>23-Feb-07</v>
          </cell>
          <cell r="B1607" t="str">
            <v>INDEXP</v>
          </cell>
          <cell r="C1607" t="str">
            <v>TETCO</v>
          </cell>
          <cell r="D1607" t="str">
            <v>ELA</v>
          </cell>
          <cell r="E1607">
            <v>39417</v>
          </cell>
          <cell r="F1607">
            <v>-1.2499999720603228E-3</v>
          </cell>
        </row>
        <row r="1608">
          <cell r="A1608" t="str">
            <v>23-Feb-07</v>
          </cell>
          <cell r="B1608" t="str">
            <v>INDEXP</v>
          </cell>
          <cell r="C1608" t="str">
            <v>TETCO</v>
          </cell>
          <cell r="D1608" t="str">
            <v>ELA</v>
          </cell>
          <cell r="E1608">
            <v>39448</v>
          </cell>
          <cell r="F1608">
            <v>-1.2499999720603228E-3</v>
          </cell>
        </row>
        <row r="1609">
          <cell r="A1609" t="str">
            <v>23-Feb-07</v>
          </cell>
          <cell r="B1609" t="str">
            <v>INDEXP</v>
          </cell>
          <cell r="C1609" t="str">
            <v>TETCO</v>
          </cell>
          <cell r="D1609" t="str">
            <v>ELA</v>
          </cell>
          <cell r="E1609">
            <v>39479</v>
          </cell>
          <cell r="F1609">
            <v>-1.2499999720603228E-3</v>
          </cell>
        </row>
        <row r="1610">
          <cell r="A1610" t="str">
            <v>23-Feb-07</v>
          </cell>
          <cell r="B1610" t="str">
            <v>INDEXP</v>
          </cell>
          <cell r="C1610" t="str">
            <v>TETCO</v>
          </cell>
          <cell r="D1610" t="str">
            <v>ELA</v>
          </cell>
          <cell r="E1610">
            <v>39508</v>
          </cell>
          <cell r="F1610">
            <v>-1.2499999720603228E-3</v>
          </cell>
        </row>
        <row r="1611">
          <cell r="A1611" t="str">
            <v>23-Feb-07</v>
          </cell>
          <cell r="B1611" t="str">
            <v>INDEXP</v>
          </cell>
          <cell r="C1611" t="str">
            <v>TETCO</v>
          </cell>
          <cell r="D1611" t="str">
            <v>ELA</v>
          </cell>
          <cell r="E1611">
            <v>39539</v>
          </cell>
          <cell r="F1611">
            <v>-1.2499999720603228E-3</v>
          </cell>
        </row>
        <row r="1612">
          <cell r="A1612" t="str">
            <v>23-Feb-07</v>
          </cell>
          <cell r="B1612" t="str">
            <v>INDEXP</v>
          </cell>
          <cell r="C1612" t="str">
            <v>TETCO</v>
          </cell>
          <cell r="D1612" t="str">
            <v>ELA</v>
          </cell>
          <cell r="E1612">
            <v>39569</v>
          </cell>
          <cell r="F1612">
            <v>-1.2499999720603228E-3</v>
          </cell>
        </row>
        <row r="1613">
          <cell r="A1613" t="str">
            <v>23-Feb-07</v>
          </cell>
          <cell r="B1613" t="str">
            <v>INDEXP</v>
          </cell>
          <cell r="C1613" t="str">
            <v>TETCO</v>
          </cell>
          <cell r="D1613" t="str">
            <v>ELA</v>
          </cell>
          <cell r="E1613">
            <v>39600</v>
          </cell>
          <cell r="F1613">
            <v>-1.2499999720603228E-3</v>
          </cell>
        </row>
        <row r="1614">
          <cell r="A1614" t="str">
            <v>23-Feb-07</v>
          </cell>
          <cell r="B1614" t="str">
            <v>INDEXP</v>
          </cell>
          <cell r="C1614" t="str">
            <v>TETCO</v>
          </cell>
          <cell r="D1614" t="str">
            <v>ELA</v>
          </cell>
          <cell r="E1614">
            <v>39630</v>
          </cell>
          <cell r="F1614">
            <v>-1.2499999720603228E-3</v>
          </cell>
        </row>
        <row r="1615">
          <cell r="A1615" t="str">
            <v>23-Feb-07</v>
          </cell>
          <cell r="B1615" t="str">
            <v>INDEXP</v>
          </cell>
          <cell r="C1615" t="str">
            <v>TETCO</v>
          </cell>
          <cell r="D1615" t="str">
            <v>ELA</v>
          </cell>
          <cell r="E1615">
            <v>39661</v>
          </cell>
          <cell r="F1615">
            <v>-1.2499999720603228E-3</v>
          </cell>
        </row>
        <row r="1616">
          <cell r="A1616" t="str">
            <v>23-Feb-07</v>
          </cell>
          <cell r="B1616" t="str">
            <v>INDEXP</v>
          </cell>
          <cell r="C1616" t="str">
            <v>TETCO</v>
          </cell>
          <cell r="D1616" t="str">
            <v>ELA</v>
          </cell>
          <cell r="E1616">
            <v>39692</v>
          </cell>
          <cell r="F1616">
            <v>-1.2499999720603228E-3</v>
          </cell>
        </row>
        <row r="1617">
          <cell r="A1617" t="str">
            <v>23-Feb-07</v>
          </cell>
          <cell r="B1617" t="str">
            <v>INDEXP</v>
          </cell>
          <cell r="C1617" t="str">
            <v>TETCO</v>
          </cell>
          <cell r="D1617" t="str">
            <v>ELA</v>
          </cell>
          <cell r="E1617">
            <v>39722</v>
          </cell>
          <cell r="F1617">
            <v>-1.2499999720603228E-3</v>
          </cell>
        </row>
        <row r="1618">
          <cell r="A1618" t="str">
            <v>23-Feb-07</v>
          </cell>
          <cell r="B1618" t="str">
            <v>INDEXP</v>
          </cell>
          <cell r="C1618" t="str">
            <v>TETCO</v>
          </cell>
          <cell r="D1618" t="str">
            <v>ELA</v>
          </cell>
          <cell r="E1618">
            <v>39753</v>
          </cell>
          <cell r="F1618">
            <v>-1.2499999720603228E-3</v>
          </cell>
        </row>
        <row r="1619">
          <cell r="A1619" t="str">
            <v>23-Feb-07</v>
          </cell>
          <cell r="B1619" t="str">
            <v>INDEXP</v>
          </cell>
          <cell r="C1619" t="str">
            <v>TETCO</v>
          </cell>
          <cell r="D1619" t="str">
            <v>ELA</v>
          </cell>
          <cell r="E1619">
            <v>39783</v>
          </cell>
          <cell r="F1619">
            <v>-1.2499999720603228E-3</v>
          </cell>
        </row>
        <row r="1620">
          <cell r="A1620" t="str">
            <v>23-Feb-07</v>
          </cell>
          <cell r="B1620" t="str">
            <v>INDEXP</v>
          </cell>
          <cell r="C1620" t="str">
            <v>TETCO</v>
          </cell>
          <cell r="D1620" t="str">
            <v>ELA</v>
          </cell>
          <cell r="E1620">
            <v>39814</v>
          </cell>
          <cell r="F1620">
            <v>-1.2499999720603228E-3</v>
          </cell>
        </row>
        <row r="1621">
          <cell r="A1621" t="str">
            <v>23-Feb-07</v>
          </cell>
          <cell r="B1621" t="str">
            <v>INDEXP</v>
          </cell>
          <cell r="C1621" t="str">
            <v>TETCO</v>
          </cell>
          <cell r="D1621" t="str">
            <v>ELA</v>
          </cell>
          <cell r="E1621">
            <v>39845</v>
          </cell>
          <cell r="F1621">
            <v>-1.2499999720603228E-3</v>
          </cell>
        </row>
        <row r="1622">
          <cell r="A1622" t="str">
            <v>23-Feb-07</v>
          </cell>
          <cell r="B1622" t="str">
            <v>INDEXP</v>
          </cell>
          <cell r="C1622" t="str">
            <v>TETCO</v>
          </cell>
          <cell r="D1622" t="str">
            <v>ELA</v>
          </cell>
          <cell r="E1622">
            <v>39873</v>
          </cell>
          <cell r="F1622">
            <v>-1.2499999720603228E-3</v>
          </cell>
        </row>
        <row r="1623">
          <cell r="A1623" t="str">
            <v>23-Feb-07</v>
          </cell>
          <cell r="B1623" t="str">
            <v>INDEXP</v>
          </cell>
          <cell r="C1623" t="str">
            <v>TETCO</v>
          </cell>
          <cell r="D1623" t="str">
            <v>ELA</v>
          </cell>
          <cell r="E1623">
            <v>39904</v>
          </cell>
          <cell r="F1623">
            <v>-1.2499999720603228E-3</v>
          </cell>
        </row>
        <row r="1624">
          <cell r="A1624" t="str">
            <v>23-Feb-07</v>
          </cell>
          <cell r="B1624" t="str">
            <v>INDEXP</v>
          </cell>
          <cell r="C1624" t="str">
            <v>TETCO</v>
          </cell>
          <cell r="D1624" t="str">
            <v>ELA</v>
          </cell>
          <cell r="E1624">
            <v>39934</v>
          </cell>
          <cell r="F1624">
            <v>-1.2499999720603228E-3</v>
          </cell>
        </row>
        <row r="1625">
          <cell r="A1625" t="str">
            <v>23-Feb-07</v>
          </cell>
          <cell r="B1625" t="str">
            <v>INDEXP</v>
          </cell>
          <cell r="C1625" t="str">
            <v>TETCO</v>
          </cell>
          <cell r="D1625" t="str">
            <v>ELA</v>
          </cell>
          <cell r="E1625">
            <v>39965</v>
          </cell>
          <cell r="F1625">
            <v>-1.2499999720603228E-3</v>
          </cell>
        </row>
        <row r="1626">
          <cell r="A1626" t="str">
            <v>23-Feb-07</v>
          </cell>
          <cell r="B1626" t="str">
            <v>INDEXP</v>
          </cell>
          <cell r="C1626" t="str">
            <v>TETCO</v>
          </cell>
          <cell r="D1626" t="str">
            <v>ELA</v>
          </cell>
          <cell r="E1626">
            <v>39995</v>
          </cell>
          <cell r="F1626">
            <v>-1.2499999720603228E-3</v>
          </cell>
        </row>
        <row r="1627">
          <cell r="A1627" t="str">
            <v>23-Feb-07</v>
          </cell>
          <cell r="B1627" t="str">
            <v>INDEXP</v>
          </cell>
          <cell r="C1627" t="str">
            <v>TETCO</v>
          </cell>
          <cell r="D1627" t="str">
            <v>ELA</v>
          </cell>
          <cell r="E1627">
            <v>40026</v>
          </cell>
          <cell r="F1627">
            <v>-1.2499999720603228E-3</v>
          </cell>
        </row>
        <row r="1628">
          <cell r="A1628" t="str">
            <v>23-Feb-07</v>
          </cell>
          <cell r="B1628" t="str">
            <v>INDEXP</v>
          </cell>
          <cell r="C1628" t="str">
            <v>TETCO</v>
          </cell>
          <cell r="D1628" t="str">
            <v>ELA</v>
          </cell>
          <cell r="E1628">
            <v>40057</v>
          </cell>
          <cell r="F1628">
            <v>-1.2499999720603228E-3</v>
          </cell>
        </row>
        <row r="1629">
          <cell r="A1629" t="str">
            <v>23-Feb-07</v>
          </cell>
          <cell r="B1629" t="str">
            <v>INDEXP</v>
          </cell>
          <cell r="C1629" t="str">
            <v>TETCO</v>
          </cell>
          <cell r="D1629" t="str">
            <v>ELA</v>
          </cell>
          <cell r="E1629">
            <v>40087</v>
          </cell>
          <cell r="F1629">
            <v>-1.2499999720603228E-3</v>
          </cell>
        </row>
        <row r="1630">
          <cell r="A1630" t="str">
            <v>23-Feb-07</v>
          </cell>
          <cell r="B1630" t="str">
            <v>INDEXP</v>
          </cell>
          <cell r="C1630" t="str">
            <v>TETCO</v>
          </cell>
          <cell r="D1630" t="str">
            <v>ELA</v>
          </cell>
          <cell r="E1630">
            <v>40118</v>
          </cell>
          <cell r="F1630">
            <v>-1.2499999720603228E-3</v>
          </cell>
        </row>
        <row r="1631">
          <cell r="A1631" t="str">
            <v>23-Feb-07</v>
          </cell>
          <cell r="B1631" t="str">
            <v>INDEXP</v>
          </cell>
          <cell r="C1631" t="str">
            <v>TETCO</v>
          </cell>
          <cell r="D1631" t="str">
            <v>ELA</v>
          </cell>
          <cell r="E1631">
            <v>40148</v>
          </cell>
          <cell r="F1631">
            <v>-1.2499999720603228E-3</v>
          </cell>
        </row>
        <row r="1632">
          <cell r="A1632" t="str">
            <v>23-Feb-07</v>
          </cell>
          <cell r="B1632" t="str">
            <v>INDEXP</v>
          </cell>
          <cell r="C1632" t="str">
            <v>TETCO</v>
          </cell>
          <cell r="D1632" t="str">
            <v>ELA</v>
          </cell>
          <cell r="E1632">
            <v>40179</v>
          </cell>
          <cell r="F1632">
            <v>-1.2499999720603228E-3</v>
          </cell>
        </row>
        <row r="1633">
          <cell r="A1633" t="str">
            <v>23-Feb-07</v>
          </cell>
          <cell r="B1633" t="str">
            <v>INDEXP</v>
          </cell>
          <cell r="C1633" t="str">
            <v>TETCO</v>
          </cell>
          <cell r="D1633" t="str">
            <v>ELA</v>
          </cell>
          <cell r="E1633">
            <v>40210</v>
          </cell>
          <cell r="F1633">
            <v>-1.2499999720603228E-3</v>
          </cell>
        </row>
        <row r="1634">
          <cell r="A1634" t="str">
            <v>23-Feb-07</v>
          </cell>
          <cell r="B1634" t="str">
            <v>INDEXP</v>
          </cell>
          <cell r="C1634" t="str">
            <v>TETCO</v>
          </cell>
          <cell r="D1634" t="str">
            <v>ELA</v>
          </cell>
          <cell r="E1634">
            <v>40238</v>
          </cell>
          <cell r="F1634">
            <v>-1.2499999720603228E-3</v>
          </cell>
        </row>
        <row r="1635">
          <cell r="A1635" t="str">
            <v>23-Feb-07</v>
          </cell>
          <cell r="B1635" t="str">
            <v>INDEXP</v>
          </cell>
          <cell r="C1635" t="str">
            <v>TETCO</v>
          </cell>
          <cell r="D1635" t="str">
            <v>ELA</v>
          </cell>
          <cell r="E1635">
            <v>40269</v>
          </cell>
          <cell r="F1635">
            <v>-1.2499999720603228E-3</v>
          </cell>
        </row>
        <row r="1636">
          <cell r="A1636" t="str">
            <v>23-Feb-07</v>
          </cell>
          <cell r="B1636" t="str">
            <v>INDEXP</v>
          </cell>
          <cell r="C1636" t="str">
            <v>TETCO</v>
          </cell>
          <cell r="D1636" t="str">
            <v>ELA</v>
          </cell>
          <cell r="E1636">
            <v>40299</v>
          </cell>
          <cell r="F1636">
            <v>-1.2499999720603228E-3</v>
          </cell>
        </row>
        <row r="1637">
          <cell r="A1637" t="str">
            <v>23-Feb-07</v>
          </cell>
          <cell r="B1637" t="str">
            <v>INDEXP</v>
          </cell>
          <cell r="C1637" t="str">
            <v>TETCO</v>
          </cell>
          <cell r="D1637" t="str">
            <v>ELA</v>
          </cell>
          <cell r="E1637">
            <v>40330</v>
          </cell>
          <cell r="F1637">
            <v>-1.2499999720603228E-3</v>
          </cell>
        </row>
        <row r="1638">
          <cell r="A1638" t="str">
            <v>23-Feb-07</v>
          </cell>
          <cell r="B1638" t="str">
            <v>INDEXP</v>
          </cell>
          <cell r="C1638" t="str">
            <v>TETCO</v>
          </cell>
          <cell r="D1638" t="str">
            <v>ELA</v>
          </cell>
          <cell r="E1638">
            <v>40360</v>
          </cell>
          <cell r="F1638">
            <v>-1.2499999720603228E-3</v>
          </cell>
        </row>
        <row r="1639">
          <cell r="A1639" t="str">
            <v>23-Feb-07</v>
          </cell>
          <cell r="B1639" t="str">
            <v>INDEXP</v>
          </cell>
          <cell r="C1639" t="str">
            <v>TETCO</v>
          </cell>
          <cell r="D1639" t="str">
            <v>ELA</v>
          </cell>
          <cell r="E1639">
            <v>40391</v>
          </cell>
          <cell r="F1639">
            <v>-1.2499999720603228E-3</v>
          </cell>
        </row>
        <row r="1640">
          <cell r="A1640" t="str">
            <v>23-Feb-07</v>
          </cell>
          <cell r="B1640" t="str">
            <v>INDEXP</v>
          </cell>
          <cell r="C1640" t="str">
            <v>TETCO</v>
          </cell>
          <cell r="D1640" t="str">
            <v>ELA</v>
          </cell>
          <cell r="E1640">
            <v>40422</v>
          </cell>
          <cell r="F1640">
            <v>-1.2499999720603228E-3</v>
          </cell>
        </row>
        <row r="1641">
          <cell r="A1641" t="str">
            <v>23-Feb-07</v>
          </cell>
          <cell r="B1641" t="str">
            <v>INDEXP</v>
          </cell>
          <cell r="C1641" t="str">
            <v>TETCO</v>
          </cell>
          <cell r="D1641" t="str">
            <v>ELA</v>
          </cell>
          <cell r="E1641">
            <v>40452</v>
          </cell>
          <cell r="F1641">
            <v>-1.2499999720603228E-3</v>
          </cell>
        </row>
        <row r="1642">
          <cell r="A1642" t="str">
            <v>23-Feb-07</v>
          </cell>
          <cell r="B1642" t="str">
            <v>INDEXP</v>
          </cell>
          <cell r="C1642" t="str">
            <v>TETCO</v>
          </cell>
          <cell r="D1642" t="str">
            <v>ELA</v>
          </cell>
          <cell r="E1642">
            <v>40483</v>
          </cell>
          <cell r="F1642">
            <v>-1.2499999720603228E-3</v>
          </cell>
        </row>
        <row r="1643">
          <cell r="A1643" t="str">
            <v>23-Feb-07</v>
          </cell>
          <cell r="B1643" t="str">
            <v>INDEXP</v>
          </cell>
          <cell r="C1643" t="str">
            <v>TETCO</v>
          </cell>
          <cell r="D1643" t="str">
            <v>ELA</v>
          </cell>
          <cell r="E1643">
            <v>40513</v>
          </cell>
          <cell r="F1643">
            <v>-1.2499999720603228E-3</v>
          </cell>
        </row>
        <row r="1644">
          <cell r="A1644" t="str">
            <v>23-Feb-07</v>
          </cell>
          <cell r="B1644" t="str">
            <v>INDEXP</v>
          </cell>
          <cell r="C1644" t="str">
            <v>TETCO</v>
          </cell>
          <cell r="D1644" t="str">
            <v>ELA</v>
          </cell>
          <cell r="E1644">
            <v>40544</v>
          </cell>
          <cell r="F1644">
            <v>-1.2499999720603228E-3</v>
          </cell>
        </row>
        <row r="1645">
          <cell r="A1645" t="str">
            <v>23-Feb-07</v>
          </cell>
          <cell r="B1645" t="str">
            <v>INDEXP</v>
          </cell>
          <cell r="C1645" t="str">
            <v>TETCO</v>
          </cell>
          <cell r="D1645" t="str">
            <v>ELA</v>
          </cell>
          <cell r="E1645">
            <v>40575</v>
          </cell>
          <cell r="F1645">
            <v>-1.2499999720603228E-3</v>
          </cell>
        </row>
        <row r="1646">
          <cell r="A1646" t="str">
            <v>23-Feb-07</v>
          </cell>
          <cell r="B1646" t="str">
            <v>INDEXP</v>
          </cell>
          <cell r="C1646" t="str">
            <v>TETCO</v>
          </cell>
          <cell r="D1646" t="str">
            <v>ELA</v>
          </cell>
          <cell r="E1646">
            <v>40603</v>
          </cell>
          <cell r="F1646">
            <v>-1.2499999720603228E-3</v>
          </cell>
        </row>
        <row r="1647">
          <cell r="A1647" t="str">
            <v>23-Feb-07</v>
          </cell>
          <cell r="B1647" t="str">
            <v>INDEXP</v>
          </cell>
          <cell r="C1647" t="str">
            <v>TETCO</v>
          </cell>
          <cell r="D1647" t="str">
            <v>ELA</v>
          </cell>
          <cell r="E1647">
            <v>40634</v>
          </cell>
          <cell r="F1647">
            <v>-1.2499999720603228E-3</v>
          </cell>
        </row>
        <row r="1648">
          <cell r="A1648" t="str">
            <v>23-Feb-07</v>
          </cell>
          <cell r="B1648" t="str">
            <v>INDEXP</v>
          </cell>
          <cell r="C1648" t="str">
            <v>TETCO</v>
          </cell>
          <cell r="D1648" t="str">
            <v>ELA</v>
          </cell>
          <cell r="E1648">
            <v>40664</v>
          </cell>
          <cell r="F1648">
            <v>-1.2499999720603228E-3</v>
          </cell>
        </row>
        <row r="1649">
          <cell r="A1649" t="str">
            <v>23-Feb-07</v>
          </cell>
          <cell r="B1649" t="str">
            <v>INDEXP</v>
          </cell>
          <cell r="C1649" t="str">
            <v>TETCO</v>
          </cell>
          <cell r="D1649" t="str">
            <v>ELA</v>
          </cell>
          <cell r="E1649">
            <v>40695</v>
          </cell>
          <cell r="F1649">
            <v>-1.2499999720603228E-3</v>
          </cell>
        </row>
        <row r="1650">
          <cell r="A1650" t="str">
            <v>23-Feb-07</v>
          </cell>
          <cell r="B1650" t="str">
            <v>INDEXP</v>
          </cell>
          <cell r="C1650" t="str">
            <v>TETCO</v>
          </cell>
          <cell r="D1650" t="str">
            <v>ELA</v>
          </cell>
          <cell r="E1650">
            <v>40725</v>
          </cell>
          <cell r="F1650">
            <v>-1.2499999720603228E-3</v>
          </cell>
        </row>
        <row r="1651">
          <cell r="A1651" t="str">
            <v>23-Feb-07</v>
          </cell>
          <cell r="B1651" t="str">
            <v>INDEXP</v>
          </cell>
          <cell r="C1651" t="str">
            <v>TETCO</v>
          </cell>
          <cell r="D1651" t="str">
            <v>ELA</v>
          </cell>
          <cell r="E1651">
            <v>40756</v>
          </cell>
          <cell r="F1651">
            <v>-1.2499999720603228E-3</v>
          </cell>
        </row>
        <row r="1652">
          <cell r="A1652" t="str">
            <v>23-Feb-07</v>
          </cell>
          <cell r="B1652" t="str">
            <v>INDEXP</v>
          </cell>
          <cell r="C1652" t="str">
            <v>TETCO</v>
          </cell>
          <cell r="D1652" t="str">
            <v>ELA</v>
          </cell>
          <cell r="E1652">
            <v>40787</v>
          </cell>
          <cell r="F1652">
            <v>-1.2499999720603228E-3</v>
          </cell>
        </row>
        <row r="1653">
          <cell r="A1653" t="str">
            <v>23-Feb-07</v>
          </cell>
          <cell r="B1653" t="str">
            <v>INDEXP</v>
          </cell>
          <cell r="C1653" t="str">
            <v>TETCO</v>
          </cell>
          <cell r="D1653" t="str">
            <v>ELA</v>
          </cell>
          <cell r="E1653">
            <v>40817</v>
          </cell>
          <cell r="F1653">
            <v>-1.2499999720603228E-3</v>
          </cell>
        </row>
        <row r="1654">
          <cell r="A1654" t="str">
            <v>23-Feb-07</v>
          </cell>
          <cell r="B1654" t="str">
            <v>INDEXP</v>
          </cell>
          <cell r="C1654" t="str">
            <v>TETCO</v>
          </cell>
          <cell r="D1654" t="str">
            <v>ELA</v>
          </cell>
          <cell r="E1654">
            <v>40848</v>
          </cell>
          <cell r="F1654">
            <v>-1.2499999720603228E-3</v>
          </cell>
        </row>
        <row r="1655">
          <cell r="A1655" t="str">
            <v>23-Feb-07</v>
          </cell>
          <cell r="B1655" t="str">
            <v>INDEXP</v>
          </cell>
          <cell r="C1655" t="str">
            <v>TETCO</v>
          </cell>
          <cell r="D1655" t="str">
            <v>ELA</v>
          </cell>
          <cell r="E1655">
            <v>40878</v>
          </cell>
          <cell r="F1655">
            <v>-1.2499999720603228E-3</v>
          </cell>
        </row>
        <row r="1656">
          <cell r="A1656" t="str">
            <v>23-Feb-07</v>
          </cell>
          <cell r="B1656" t="str">
            <v>INDEXP</v>
          </cell>
          <cell r="C1656" t="str">
            <v>TETCO</v>
          </cell>
          <cell r="D1656" t="str">
            <v>ELA</v>
          </cell>
          <cell r="E1656">
            <v>40909</v>
          </cell>
          <cell r="F1656">
            <v>-1.2499999720603228E-3</v>
          </cell>
        </row>
        <row r="1657">
          <cell r="A1657" t="str">
            <v>23-Feb-07</v>
          </cell>
          <cell r="B1657" t="str">
            <v>INDEXP</v>
          </cell>
          <cell r="C1657" t="str">
            <v>TETCO</v>
          </cell>
          <cell r="D1657" t="str">
            <v>ELA</v>
          </cell>
          <cell r="E1657">
            <v>40940</v>
          </cell>
          <cell r="F1657">
            <v>-1.2499999720603228E-3</v>
          </cell>
        </row>
        <row r="1658">
          <cell r="A1658" t="str">
            <v>23-Feb-07</v>
          </cell>
          <cell r="B1658" t="str">
            <v>INDEXP</v>
          </cell>
          <cell r="C1658" t="str">
            <v>TETCO</v>
          </cell>
          <cell r="D1658" t="str">
            <v>ELA</v>
          </cell>
          <cell r="E1658">
            <v>40969</v>
          </cell>
          <cell r="F1658">
            <v>-1.2499999720603228E-3</v>
          </cell>
        </row>
        <row r="1659">
          <cell r="A1659" t="str">
            <v>23-Feb-07</v>
          </cell>
          <cell r="B1659" t="str">
            <v>INDEXP</v>
          </cell>
          <cell r="C1659" t="str">
            <v>TETCO</v>
          </cell>
          <cell r="D1659" t="str">
            <v>ELA</v>
          </cell>
          <cell r="E1659">
            <v>41000</v>
          </cell>
          <cell r="F1659">
            <v>-1.2499999720603228E-3</v>
          </cell>
        </row>
        <row r="1660">
          <cell r="A1660" t="str">
            <v>23-Feb-07</v>
          </cell>
          <cell r="B1660" t="str">
            <v>INDEXP</v>
          </cell>
          <cell r="C1660" t="str">
            <v>TETCO</v>
          </cell>
          <cell r="D1660" t="str">
            <v>ELA</v>
          </cell>
          <cell r="E1660">
            <v>41030</v>
          </cell>
          <cell r="F1660">
            <v>-1.2499999720603228E-3</v>
          </cell>
        </row>
        <row r="1661">
          <cell r="A1661" t="str">
            <v>23-Feb-07</v>
          </cell>
          <cell r="B1661" t="str">
            <v>INDEXP</v>
          </cell>
          <cell r="C1661" t="str">
            <v>TETCO</v>
          </cell>
          <cell r="D1661" t="str">
            <v>ELA</v>
          </cell>
          <cell r="E1661">
            <v>41061</v>
          </cell>
          <cell r="F1661">
            <v>-1.2499999720603228E-3</v>
          </cell>
        </row>
        <row r="1662">
          <cell r="A1662" t="str">
            <v>23-Feb-07</v>
          </cell>
          <cell r="B1662" t="str">
            <v>INDEXP</v>
          </cell>
          <cell r="C1662" t="str">
            <v>TETCO</v>
          </cell>
          <cell r="D1662" t="str">
            <v>ELA</v>
          </cell>
          <cell r="E1662">
            <v>41091</v>
          </cell>
          <cell r="F1662">
            <v>-1.2499999720603228E-3</v>
          </cell>
        </row>
        <row r="1663">
          <cell r="A1663" t="str">
            <v>23-Feb-07</v>
          </cell>
          <cell r="B1663" t="str">
            <v>INDEXP</v>
          </cell>
          <cell r="C1663" t="str">
            <v>TETCO</v>
          </cell>
          <cell r="D1663" t="str">
            <v>ELA</v>
          </cell>
          <cell r="E1663">
            <v>41122</v>
          </cell>
          <cell r="F1663">
            <v>-1.2499999720603228E-3</v>
          </cell>
        </row>
        <row r="1664">
          <cell r="A1664" t="str">
            <v>23-Feb-07</v>
          </cell>
          <cell r="B1664" t="str">
            <v>INDEXP</v>
          </cell>
          <cell r="C1664" t="str">
            <v>TETCO</v>
          </cell>
          <cell r="D1664" t="str">
            <v>ELA</v>
          </cell>
          <cell r="E1664">
            <v>41153</v>
          </cell>
          <cell r="F1664">
            <v>-1.2499999720603228E-3</v>
          </cell>
        </row>
        <row r="1665">
          <cell r="A1665" t="str">
            <v>23-Feb-07</v>
          </cell>
          <cell r="B1665" t="str">
            <v>INDEXP</v>
          </cell>
          <cell r="C1665" t="str">
            <v>TETCO</v>
          </cell>
          <cell r="D1665" t="str">
            <v>ELA</v>
          </cell>
          <cell r="E1665">
            <v>41183</v>
          </cell>
          <cell r="F1665">
            <v>-1.2499999720603228E-3</v>
          </cell>
        </row>
        <row r="1666">
          <cell r="A1666" t="str">
            <v>23-Feb-07</v>
          </cell>
          <cell r="B1666" t="str">
            <v>INDEXP</v>
          </cell>
          <cell r="C1666" t="str">
            <v>TETCO</v>
          </cell>
          <cell r="D1666" t="str">
            <v>ELA</v>
          </cell>
          <cell r="E1666">
            <v>41214</v>
          </cell>
          <cell r="F1666">
            <v>-1.2499999720603228E-3</v>
          </cell>
        </row>
        <row r="1667">
          <cell r="A1667" t="str">
            <v>23-Feb-07</v>
          </cell>
          <cell r="B1667" t="str">
            <v>INDEXP</v>
          </cell>
          <cell r="C1667" t="str">
            <v>TETCO</v>
          </cell>
          <cell r="D1667" t="str">
            <v>ELA</v>
          </cell>
          <cell r="E1667">
            <v>41244</v>
          </cell>
          <cell r="F1667">
            <v>-1.2499999720603228E-3</v>
          </cell>
        </row>
        <row r="1668">
          <cell r="A1668" t="str">
            <v>23-Feb-07</v>
          </cell>
          <cell r="B1668" t="str">
            <v>INDEXP</v>
          </cell>
          <cell r="C1668" t="str">
            <v>TETCO</v>
          </cell>
          <cell r="D1668" t="str">
            <v>ELA</v>
          </cell>
          <cell r="E1668">
            <v>41275</v>
          </cell>
          <cell r="F1668">
            <v>-1.2499999720603228E-3</v>
          </cell>
        </row>
        <row r="1669">
          <cell r="A1669" t="str">
            <v>23-Feb-07</v>
          </cell>
          <cell r="B1669" t="str">
            <v>INDEXP</v>
          </cell>
          <cell r="C1669" t="str">
            <v>TETCO</v>
          </cell>
          <cell r="D1669" t="str">
            <v>ELA</v>
          </cell>
          <cell r="E1669">
            <v>41306</v>
          </cell>
          <cell r="F1669">
            <v>-1.2499999720603228E-3</v>
          </cell>
        </row>
        <row r="1670">
          <cell r="A1670" t="str">
            <v>23-Feb-07</v>
          </cell>
          <cell r="B1670" t="str">
            <v>INDEXP</v>
          </cell>
          <cell r="C1670" t="str">
            <v>TETCO</v>
          </cell>
          <cell r="D1670" t="str">
            <v>ELA</v>
          </cell>
          <cell r="E1670">
            <v>41334</v>
          </cell>
          <cell r="F1670">
            <v>-1.2499999720603228E-3</v>
          </cell>
        </row>
        <row r="1671">
          <cell r="A1671" t="str">
            <v>23-Feb-07</v>
          </cell>
          <cell r="B1671" t="str">
            <v>INDEXP</v>
          </cell>
          <cell r="C1671" t="str">
            <v>TETCO</v>
          </cell>
          <cell r="D1671" t="str">
            <v>ELA</v>
          </cell>
          <cell r="E1671">
            <v>41365</v>
          </cell>
          <cell r="F1671">
            <v>-1.2499999720603228E-3</v>
          </cell>
        </row>
        <row r="1672">
          <cell r="A1672" t="str">
            <v>23-Feb-07</v>
          </cell>
          <cell r="B1672" t="str">
            <v>INDEXP</v>
          </cell>
          <cell r="C1672" t="str">
            <v>TETCO</v>
          </cell>
          <cell r="D1672" t="str">
            <v>ELA</v>
          </cell>
          <cell r="E1672">
            <v>41395</v>
          </cell>
          <cell r="F1672">
            <v>-1.2499999720603228E-3</v>
          </cell>
        </row>
        <row r="1673">
          <cell r="A1673" t="str">
            <v>23-Feb-07</v>
          </cell>
          <cell r="B1673" t="str">
            <v>INDEXP</v>
          </cell>
          <cell r="C1673" t="str">
            <v>TETCO</v>
          </cell>
          <cell r="D1673" t="str">
            <v>ELA</v>
          </cell>
          <cell r="E1673">
            <v>41426</v>
          </cell>
          <cell r="F1673">
            <v>-1.2499999720603228E-3</v>
          </cell>
        </row>
        <row r="1674">
          <cell r="A1674" t="str">
            <v>23-Feb-07</v>
          </cell>
          <cell r="B1674" t="str">
            <v>INDEXP</v>
          </cell>
          <cell r="C1674" t="str">
            <v>TETCO</v>
          </cell>
          <cell r="D1674" t="str">
            <v>ELA</v>
          </cell>
          <cell r="E1674">
            <v>41456</v>
          </cell>
          <cell r="F1674">
            <v>-1.2499999720603228E-3</v>
          </cell>
        </row>
        <row r="1675">
          <cell r="A1675" t="str">
            <v>23-Feb-07</v>
          </cell>
          <cell r="B1675" t="str">
            <v>INDEXP</v>
          </cell>
          <cell r="C1675" t="str">
            <v>TETCO</v>
          </cell>
          <cell r="D1675" t="str">
            <v>ELA</v>
          </cell>
          <cell r="E1675">
            <v>41487</v>
          </cell>
          <cell r="F1675">
            <v>-1.2499999720603228E-3</v>
          </cell>
        </row>
        <row r="1676">
          <cell r="A1676" t="str">
            <v>23-Feb-07</v>
          </cell>
          <cell r="B1676" t="str">
            <v>INDEXP</v>
          </cell>
          <cell r="C1676" t="str">
            <v>TETCO</v>
          </cell>
          <cell r="D1676" t="str">
            <v>ELA</v>
          </cell>
          <cell r="E1676">
            <v>41518</v>
          </cell>
          <cell r="F1676">
            <v>-1.2499999720603228E-3</v>
          </cell>
        </row>
        <row r="1677">
          <cell r="A1677" t="str">
            <v>23-Feb-07</v>
          </cell>
          <cell r="B1677" t="str">
            <v>INDEXP</v>
          </cell>
          <cell r="C1677" t="str">
            <v>TETCO</v>
          </cell>
          <cell r="D1677" t="str">
            <v>ELA</v>
          </cell>
          <cell r="E1677">
            <v>41548</v>
          </cell>
          <cell r="F1677">
            <v>-1.2499999720603228E-3</v>
          </cell>
        </row>
        <row r="1678">
          <cell r="A1678" t="str">
            <v>23-Feb-07</v>
          </cell>
          <cell r="B1678" t="str">
            <v>INDEXP</v>
          </cell>
          <cell r="C1678" t="str">
            <v>TETCO</v>
          </cell>
          <cell r="D1678" t="str">
            <v>ELA</v>
          </cell>
          <cell r="E1678">
            <v>41579</v>
          </cell>
          <cell r="F1678">
            <v>-1.2499999720603228E-3</v>
          </cell>
        </row>
        <row r="1679">
          <cell r="A1679" t="str">
            <v>23-Feb-07</v>
          </cell>
          <cell r="B1679" t="str">
            <v>INDEXP</v>
          </cell>
          <cell r="C1679" t="str">
            <v>TETCO</v>
          </cell>
          <cell r="D1679" t="str">
            <v>ELA</v>
          </cell>
          <cell r="E1679">
            <v>41609</v>
          </cell>
          <cell r="F1679">
            <v>-1.2499999720603228E-3</v>
          </cell>
        </row>
        <row r="1680">
          <cell r="A1680" t="str">
            <v>23-Feb-07</v>
          </cell>
          <cell r="B1680" t="str">
            <v>INDEXP</v>
          </cell>
          <cell r="C1680" t="str">
            <v>TETCO</v>
          </cell>
          <cell r="D1680" t="str">
            <v>ELA</v>
          </cell>
          <cell r="E1680">
            <v>41640</v>
          </cell>
          <cell r="F1680">
            <v>-1.2499999720603228E-3</v>
          </cell>
        </row>
        <row r="1681">
          <cell r="A1681" t="str">
            <v>23-Feb-07</v>
          </cell>
          <cell r="B1681" t="str">
            <v>INDEXP</v>
          </cell>
          <cell r="C1681" t="str">
            <v>TETCO</v>
          </cell>
          <cell r="D1681" t="str">
            <v>ELA</v>
          </cell>
          <cell r="E1681">
            <v>41671</v>
          </cell>
          <cell r="F1681">
            <v>-1.2499999720603228E-3</v>
          </cell>
        </row>
        <row r="1682">
          <cell r="A1682" t="str">
            <v>23-Feb-07</v>
          </cell>
          <cell r="B1682" t="str">
            <v>INDEXP</v>
          </cell>
          <cell r="C1682" t="str">
            <v>TETCO</v>
          </cell>
          <cell r="D1682" t="str">
            <v>ETX</v>
          </cell>
          <cell r="E1682">
            <v>39142</v>
          </cell>
          <cell r="F1682">
            <v>-0.27500000596046448</v>
          </cell>
        </row>
        <row r="1683">
          <cell r="A1683" t="str">
            <v>23-Feb-07</v>
          </cell>
          <cell r="B1683" t="str">
            <v>INDEXP</v>
          </cell>
          <cell r="C1683" t="str">
            <v>TETCO</v>
          </cell>
          <cell r="D1683" t="str">
            <v>ETX</v>
          </cell>
          <cell r="E1683">
            <v>39173</v>
          </cell>
          <cell r="F1683">
            <v>-0.27500000596046448</v>
          </cell>
        </row>
        <row r="1684">
          <cell r="A1684" t="str">
            <v>23-Feb-07</v>
          </cell>
          <cell r="B1684" t="str">
            <v>INDEXP</v>
          </cell>
          <cell r="C1684" t="str">
            <v>TETCO</v>
          </cell>
          <cell r="D1684" t="str">
            <v>ETX</v>
          </cell>
          <cell r="E1684">
            <v>39203</v>
          </cell>
          <cell r="F1684">
            <v>-0.27500000596046448</v>
          </cell>
        </row>
        <row r="1685">
          <cell r="A1685" t="str">
            <v>23-Feb-07</v>
          </cell>
          <cell r="B1685" t="str">
            <v>INDEXP</v>
          </cell>
          <cell r="C1685" t="str">
            <v>TETCO</v>
          </cell>
          <cell r="D1685" t="str">
            <v>ETX</v>
          </cell>
          <cell r="E1685">
            <v>39234</v>
          </cell>
          <cell r="F1685">
            <v>-0.27500000596046448</v>
          </cell>
        </row>
        <row r="1686">
          <cell r="A1686" t="str">
            <v>23-Feb-07</v>
          </cell>
          <cell r="B1686" t="str">
            <v>INDEXP</v>
          </cell>
          <cell r="C1686" t="str">
            <v>TETCO</v>
          </cell>
          <cell r="D1686" t="str">
            <v>ETX</v>
          </cell>
          <cell r="E1686">
            <v>39264</v>
          </cell>
          <cell r="F1686">
            <v>-0.27500000596046448</v>
          </cell>
        </row>
        <row r="1687">
          <cell r="A1687" t="str">
            <v>23-Feb-07</v>
          </cell>
          <cell r="B1687" t="str">
            <v>INDEXP</v>
          </cell>
          <cell r="C1687" t="str">
            <v>TETCO</v>
          </cell>
          <cell r="D1687" t="str">
            <v>ETX</v>
          </cell>
          <cell r="E1687">
            <v>39295</v>
          </cell>
          <cell r="F1687">
            <v>-0.27500000596046448</v>
          </cell>
        </row>
        <row r="1688">
          <cell r="A1688" t="str">
            <v>23-Feb-07</v>
          </cell>
          <cell r="B1688" t="str">
            <v>INDEXP</v>
          </cell>
          <cell r="C1688" t="str">
            <v>TETCO</v>
          </cell>
          <cell r="D1688" t="str">
            <v>ETX</v>
          </cell>
          <cell r="E1688">
            <v>39326</v>
          </cell>
          <cell r="F1688">
            <v>-0.27500000596046448</v>
          </cell>
        </row>
        <row r="1689">
          <cell r="A1689" t="str">
            <v>23-Feb-07</v>
          </cell>
          <cell r="B1689" t="str">
            <v>INDEXP</v>
          </cell>
          <cell r="C1689" t="str">
            <v>TETCO</v>
          </cell>
          <cell r="D1689" t="str">
            <v>ETX</v>
          </cell>
          <cell r="E1689">
            <v>39356</v>
          </cell>
          <cell r="F1689">
            <v>-0.27500000596046448</v>
          </cell>
        </row>
        <row r="1690">
          <cell r="A1690" t="str">
            <v>23-Feb-07</v>
          </cell>
          <cell r="B1690" t="str">
            <v>INDEXP</v>
          </cell>
          <cell r="C1690" t="str">
            <v>TETCO</v>
          </cell>
          <cell r="D1690" t="str">
            <v>ETX</v>
          </cell>
          <cell r="E1690">
            <v>39387</v>
          </cell>
          <cell r="F1690">
            <v>-0.27500000596046448</v>
          </cell>
        </row>
        <row r="1691">
          <cell r="A1691" t="str">
            <v>23-Feb-07</v>
          </cell>
          <cell r="B1691" t="str">
            <v>INDEXP</v>
          </cell>
          <cell r="C1691" t="str">
            <v>TETCO</v>
          </cell>
          <cell r="D1691" t="str">
            <v>ETX</v>
          </cell>
          <cell r="E1691">
            <v>39417</v>
          </cell>
          <cell r="F1691">
            <v>-0.27500000596046448</v>
          </cell>
        </row>
        <row r="1692">
          <cell r="A1692" t="str">
            <v>23-Feb-07</v>
          </cell>
          <cell r="B1692" t="str">
            <v>INDEXP</v>
          </cell>
          <cell r="C1692" t="str">
            <v>TETCO</v>
          </cell>
          <cell r="D1692" t="str">
            <v>ETX</v>
          </cell>
          <cell r="E1692">
            <v>39448</v>
          </cell>
          <cell r="F1692">
            <v>-0.27500000596046448</v>
          </cell>
        </row>
        <row r="1693">
          <cell r="A1693" t="str">
            <v>23-Feb-07</v>
          </cell>
          <cell r="B1693" t="str">
            <v>INDEXP</v>
          </cell>
          <cell r="C1693" t="str">
            <v>TETCO</v>
          </cell>
          <cell r="D1693" t="str">
            <v>ETX</v>
          </cell>
          <cell r="E1693">
            <v>39479</v>
          </cell>
          <cell r="F1693">
            <v>-0.27500000596046448</v>
          </cell>
        </row>
        <row r="1694">
          <cell r="A1694" t="str">
            <v>23-Feb-07</v>
          </cell>
          <cell r="B1694" t="str">
            <v>INDEXP</v>
          </cell>
          <cell r="C1694" t="str">
            <v>TETCO</v>
          </cell>
          <cell r="D1694" t="str">
            <v>ETX</v>
          </cell>
          <cell r="E1694">
            <v>39508</v>
          </cell>
          <cell r="F1694">
            <v>-0.27500000596046448</v>
          </cell>
        </row>
        <row r="1695">
          <cell r="A1695" t="str">
            <v>23-Feb-07</v>
          </cell>
          <cell r="B1695" t="str">
            <v>INDEXP</v>
          </cell>
          <cell r="C1695" t="str">
            <v>TETCO</v>
          </cell>
          <cell r="D1695" t="str">
            <v>ETX</v>
          </cell>
          <cell r="E1695">
            <v>39539</v>
          </cell>
          <cell r="F1695">
            <v>-0.27500000596046448</v>
          </cell>
        </row>
        <row r="1696">
          <cell r="A1696" t="str">
            <v>23-Feb-07</v>
          </cell>
          <cell r="B1696" t="str">
            <v>INDEXP</v>
          </cell>
          <cell r="C1696" t="str">
            <v>TETCO</v>
          </cell>
          <cell r="D1696" t="str">
            <v>ETX</v>
          </cell>
          <cell r="E1696">
            <v>39569</v>
          </cell>
          <cell r="F1696">
            <v>-0.27500000596046448</v>
          </cell>
        </row>
        <row r="1697">
          <cell r="A1697" t="str">
            <v>23-Feb-07</v>
          </cell>
          <cell r="B1697" t="str">
            <v>INDEXP</v>
          </cell>
          <cell r="C1697" t="str">
            <v>TETCO</v>
          </cell>
          <cell r="D1697" t="str">
            <v>ETX</v>
          </cell>
          <cell r="E1697">
            <v>39600</v>
          </cell>
          <cell r="F1697">
            <v>-0.27500000596046448</v>
          </cell>
        </row>
        <row r="1698">
          <cell r="A1698" t="str">
            <v>23-Feb-07</v>
          </cell>
          <cell r="B1698" t="str">
            <v>INDEXP</v>
          </cell>
          <cell r="C1698" t="str">
            <v>TETCO</v>
          </cell>
          <cell r="D1698" t="str">
            <v>ETX</v>
          </cell>
          <cell r="E1698">
            <v>39630</v>
          </cell>
          <cell r="F1698">
            <v>-0.27500000596046448</v>
          </cell>
        </row>
        <row r="1699">
          <cell r="A1699" t="str">
            <v>23-Feb-07</v>
          </cell>
          <cell r="B1699" t="str">
            <v>INDEXP</v>
          </cell>
          <cell r="C1699" t="str">
            <v>TETCO</v>
          </cell>
          <cell r="D1699" t="str">
            <v>ETX</v>
          </cell>
          <cell r="E1699">
            <v>39661</v>
          </cell>
          <cell r="F1699">
            <v>-0.27500000596046448</v>
          </cell>
        </row>
        <row r="1700">
          <cell r="A1700" t="str">
            <v>23-Feb-07</v>
          </cell>
          <cell r="B1700" t="str">
            <v>INDEXP</v>
          </cell>
          <cell r="C1700" t="str">
            <v>TETCO</v>
          </cell>
          <cell r="D1700" t="str">
            <v>ETX</v>
          </cell>
          <cell r="E1700">
            <v>39692</v>
          </cell>
          <cell r="F1700">
            <v>-0.27500000596046448</v>
          </cell>
        </row>
        <row r="1701">
          <cell r="A1701" t="str">
            <v>23-Feb-07</v>
          </cell>
          <cell r="B1701" t="str">
            <v>INDEXP</v>
          </cell>
          <cell r="C1701" t="str">
            <v>TETCO</v>
          </cell>
          <cell r="D1701" t="str">
            <v>ETX</v>
          </cell>
          <cell r="E1701">
            <v>39722</v>
          </cell>
          <cell r="F1701">
            <v>-0.27500000596046448</v>
          </cell>
        </row>
        <row r="1702">
          <cell r="A1702" t="str">
            <v>23-Feb-07</v>
          </cell>
          <cell r="B1702" t="str">
            <v>INDEXP</v>
          </cell>
          <cell r="C1702" t="str">
            <v>TETCO</v>
          </cell>
          <cell r="D1702" t="str">
            <v>ETX</v>
          </cell>
          <cell r="E1702">
            <v>39753</v>
          </cell>
          <cell r="F1702">
            <v>-0.27500000596046448</v>
          </cell>
        </row>
        <row r="1703">
          <cell r="A1703" t="str">
            <v>23-Feb-07</v>
          </cell>
          <cell r="B1703" t="str">
            <v>INDEXP</v>
          </cell>
          <cell r="C1703" t="str">
            <v>TETCO</v>
          </cell>
          <cell r="D1703" t="str">
            <v>ETX</v>
          </cell>
          <cell r="E1703">
            <v>39783</v>
          </cell>
          <cell r="F1703">
            <v>-0.27500000596046448</v>
          </cell>
        </row>
        <row r="1704">
          <cell r="A1704" t="str">
            <v>23-Feb-07</v>
          </cell>
          <cell r="B1704" t="str">
            <v>INDEXP</v>
          </cell>
          <cell r="C1704" t="str">
            <v>TETCO</v>
          </cell>
          <cell r="D1704" t="str">
            <v>ETX</v>
          </cell>
          <cell r="E1704">
            <v>39814</v>
          </cell>
          <cell r="F1704">
            <v>-0.27500000596046448</v>
          </cell>
        </row>
        <row r="1705">
          <cell r="A1705" t="str">
            <v>23-Feb-07</v>
          </cell>
          <cell r="B1705" t="str">
            <v>INDEXP</v>
          </cell>
          <cell r="C1705" t="str">
            <v>TETCO</v>
          </cell>
          <cell r="D1705" t="str">
            <v>ETX</v>
          </cell>
          <cell r="E1705">
            <v>39845</v>
          </cell>
          <cell r="F1705">
            <v>-0.27500000596046448</v>
          </cell>
        </row>
        <row r="1706">
          <cell r="A1706" t="str">
            <v>23-Feb-07</v>
          </cell>
          <cell r="B1706" t="str">
            <v>INDEXP</v>
          </cell>
          <cell r="C1706" t="str">
            <v>TETCO</v>
          </cell>
          <cell r="D1706" t="str">
            <v>ETX</v>
          </cell>
          <cell r="E1706">
            <v>39873</v>
          </cell>
          <cell r="F1706">
            <v>-0.27500000596046448</v>
          </cell>
        </row>
        <row r="1707">
          <cell r="A1707" t="str">
            <v>23-Feb-07</v>
          </cell>
          <cell r="B1707" t="str">
            <v>INDEXP</v>
          </cell>
          <cell r="C1707" t="str">
            <v>TETCO</v>
          </cell>
          <cell r="D1707" t="str">
            <v>ETX</v>
          </cell>
          <cell r="E1707">
            <v>39904</v>
          </cell>
          <cell r="F1707">
            <v>-0.27500000596046448</v>
          </cell>
        </row>
        <row r="1708">
          <cell r="A1708" t="str">
            <v>23-Feb-07</v>
          </cell>
          <cell r="B1708" t="str">
            <v>INDEXP</v>
          </cell>
          <cell r="C1708" t="str">
            <v>TETCO</v>
          </cell>
          <cell r="D1708" t="str">
            <v>ETX</v>
          </cell>
          <cell r="E1708">
            <v>39934</v>
          </cell>
          <cell r="F1708">
            <v>-0.27500000596046448</v>
          </cell>
        </row>
        <row r="1709">
          <cell r="A1709" t="str">
            <v>23-Feb-07</v>
          </cell>
          <cell r="B1709" t="str">
            <v>INDEXP</v>
          </cell>
          <cell r="C1709" t="str">
            <v>TETCO</v>
          </cell>
          <cell r="D1709" t="str">
            <v>ETX</v>
          </cell>
          <cell r="E1709">
            <v>39965</v>
          </cell>
          <cell r="F1709">
            <v>-0.27500000596046448</v>
          </cell>
        </row>
        <row r="1710">
          <cell r="A1710" t="str">
            <v>23-Feb-07</v>
          </cell>
          <cell r="B1710" t="str">
            <v>INDEXP</v>
          </cell>
          <cell r="C1710" t="str">
            <v>TETCO</v>
          </cell>
          <cell r="D1710" t="str">
            <v>ETX</v>
          </cell>
          <cell r="E1710">
            <v>39995</v>
          </cell>
          <cell r="F1710">
            <v>-0.27500000596046448</v>
          </cell>
        </row>
        <row r="1711">
          <cell r="A1711" t="str">
            <v>23-Feb-07</v>
          </cell>
          <cell r="B1711" t="str">
            <v>INDEXP</v>
          </cell>
          <cell r="C1711" t="str">
            <v>TETCO</v>
          </cell>
          <cell r="D1711" t="str">
            <v>ETX</v>
          </cell>
          <cell r="E1711">
            <v>40026</v>
          </cell>
          <cell r="F1711">
            <v>-0.27500000596046448</v>
          </cell>
        </row>
        <row r="1712">
          <cell r="A1712" t="str">
            <v>23-Feb-07</v>
          </cell>
          <cell r="B1712" t="str">
            <v>INDEXP</v>
          </cell>
          <cell r="C1712" t="str">
            <v>TETCO</v>
          </cell>
          <cell r="D1712" t="str">
            <v>ETX</v>
          </cell>
          <cell r="E1712">
            <v>40057</v>
          </cell>
          <cell r="F1712">
            <v>-0.27500000596046448</v>
          </cell>
        </row>
        <row r="1713">
          <cell r="A1713" t="str">
            <v>23-Feb-07</v>
          </cell>
          <cell r="B1713" t="str">
            <v>INDEXP</v>
          </cell>
          <cell r="C1713" t="str">
            <v>TETCO</v>
          </cell>
          <cell r="D1713" t="str">
            <v>ETX</v>
          </cell>
          <cell r="E1713">
            <v>40087</v>
          </cell>
          <cell r="F1713">
            <v>-0.27500000596046448</v>
          </cell>
        </row>
        <row r="1714">
          <cell r="A1714" t="str">
            <v>23-Feb-07</v>
          </cell>
          <cell r="B1714" t="str">
            <v>INDEXP</v>
          </cell>
          <cell r="C1714" t="str">
            <v>TETCO</v>
          </cell>
          <cell r="D1714" t="str">
            <v>ETX</v>
          </cell>
          <cell r="E1714">
            <v>40118</v>
          </cell>
          <cell r="F1714">
            <v>-0.27500000596046448</v>
          </cell>
        </row>
        <row r="1715">
          <cell r="A1715" t="str">
            <v>23-Feb-07</v>
          </cell>
          <cell r="B1715" t="str">
            <v>INDEXP</v>
          </cell>
          <cell r="C1715" t="str">
            <v>TETCO</v>
          </cell>
          <cell r="D1715" t="str">
            <v>ETX</v>
          </cell>
          <cell r="E1715">
            <v>40148</v>
          </cell>
          <cell r="F1715">
            <v>-0.27500000596046448</v>
          </cell>
        </row>
        <row r="1716">
          <cell r="A1716" t="str">
            <v>23-Feb-07</v>
          </cell>
          <cell r="B1716" t="str">
            <v>INDEXP</v>
          </cell>
          <cell r="C1716" t="str">
            <v>TETCO</v>
          </cell>
          <cell r="D1716" t="str">
            <v>ETX</v>
          </cell>
          <cell r="E1716">
            <v>40179</v>
          </cell>
          <cell r="F1716">
            <v>-0.27500000596046448</v>
          </cell>
        </row>
        <row r="1717">
          <cell r="A1717" t="str">
            <v>23-Feb-07</v>
          </cell>
          <cell r="B1717" t="str">
            <v>INDEXP</v>
          </cell>
          <cell r="C1717" t="str">
            <v>TETCO</v>
          </cell>
          <cell r="D1717" t="str">
            <v>ETX</v>
          </cell>
          <cell r="E1717">
            <v>40210</v>
          </cell>
          <cell r="F1717">
            <v>-0.27500000596046448</v>
          </cell>
        </row>
        <row r="1718">
          <cell r="A1718" t="str">
            <v>23-Feb-07</v>
          </cell>
          <cell r="B1718" t="str">
            <v>INDEXP</v>
          </cell>
          <cell r="C1718" t="str">
            <v>TETCO</v>
          </cell>
          <cell r="D1718" t="str">
            <v>ETX</v>
          </cell>
          <cell r="E1718">
            <v>40238</v>
          </cell>
          <cell r="F1718">
            <v>-0.27500000596046448</v>
          </cell>
        </row>
        <row r="1719">
          <cell r="A1719" t="str">
            <v>23-Feb-07</v>
          </cell>
          <cell r="B1719" t="str">
            <v>INDEXP</v>
          </cell>
          <cell r="C1719" t="str">
            <v>TETCO</v>
          </cell>
          <cell r="D1719" t="str">
            <v>ETX</v>
          </cell>
          <cell r="E1719">
            <v>40269</v>
          </cell>
          <cell r="F1719">
            <v>-0.27500000596046448</v>
          </cell>
        </row>
        <row r="1720">
          <cell r="A1720" t="str">
            <v>23-Feb-07</v>
          </cell>
          <cell r="B1720" t="str">
            <v>INDEXP</v>
          </cell>
          <cell r="C1720" t="str">
            <v>TETCO</v>
          </cell>
          <cell r="D1720" t="str">
            <v>ETX</v>
          </cell>
          <cell r="E1720">
            <v>40299</v>
          </cell>
          <cell r="F1720">
            <v>-0.27500000596046448</v>
          </cell>
        </row>
        <row r="1721">
          <cell r="A1721" t="str">
            <v>23-Feb-07</v>
          </cell>
          <cell r="B1721" t="str">
            <v>INDEXP</v>
          </cell>
          <cell r="C1721" t="str">
            <v>TETCO</v>
          </cell>
          <cell r="D1721" t="str">
            <v>ETX</v>
          </cell>
          <cell r="E1721">
            <v>40330</v>
          </cell>
          <cell r="F1721">
            <v>-0.27500000596046448</v>
          </cell>
        </row>
        <row r="1722">
          <cell r="A1722" t="str">
            <v>23-Feb-07</v>
          </cell>
          <cell r="B1722" t="str">
            <v>INDEXP</v>
          </cell>
          <cell r="C1722" t="str">
            <v>TETCO</v>
          </cell>
          <cell r="D1722" t="str">
            <v>ETX</v>
          </cell>
          <cell r="E1722">
            <v>40360</v>
          </cell>
          <cell r="F1722">
            <v>-0.27500000596046448</v>
          </cell>
        </row>
        <row r="1723">
          <cell r="A1723" t="str">
            <v>23-Feb-07</v>
          </cell>
          <cell r="B1723" t="str">
            <v>INDEXP</v>
          </cell>
          <cell r="C1723" t="str">
            <v>TETCO</v>
          </cell>
          <cell r="D1723" t="str">
            <v>ETX</v>
          </cell>
          <cell r="E1723">
            <v>40391</v>
          </cell>
          <cell r="F1723">
            <v>-0.27500000596046448</v>
          </cell>
        </row>
        <row r="1724">
          <cell r="A1724" t="str">
            <v>23-Feb-07</v>
          </cell>
          <cell r="B1724" t="str">
            <v>INDEXP</v>
          </cell>
          <cell r="C1724" t="str">
            <v>TETCO</v>
          </cell>
          <cell r="D1724" t="str">
            <v>ETX</v>
          </cell>
          <cell r="E1724">
            <v>40422</v>
          </cell>
          <cell r="F1724">
            <v>-0.27500000596046448</v>
          </cell>
        </row>
        <row r="1725">
          <cell r="A1725" t="str">
            <v>23-Feb-07</v>
          </cell>
          <cell r="B1725" t="str">
            <v>INDEXP</v>
          </cell>
          <cell r="C1725" t="str">
            <v>TETCO</v>
          </cell>
          <cell r="D1725" t="str">
            <v>ETX</v>
          </cell>
          <cell r="E1725">
            <v>40452</v>
          </cell>
          <cell r="F1725">
            <v>-0.27500000596046448</v>
          </cell>
        </row>
        <row r="1726">
          <cell r="A1726" t="str">
            <v>23-Feb-07</v>
          </cell>
          <cell r="B1726" t="str">
            <v>INDEXP</v>
          </cell>
          <cell r="C1726" t="str">
            <v>TETCO</v>
          </cell>
          <cell r="D1726" t="str">
            <v>ETX</v>
          </cell>
          <cell r="E1726">
            <v>40483</v>
          </cell>
          <cell r="F1726">
            <v>-0.27500000596046448</v>
          </cell>
        </row>
        <row r="1727">
          <cell r="A1727" t="str">
            <v>23-Feb-07</v>
          </cell>
          <cell r="B1727" t="str">
            <v>INDEXP</v>
          </cell>
          <cell r="C1727" t="str">
            <v>TETCO</v>
          </cell>
          <cell r="D1727" t="str">
            <v>ETX</v>
          </cell>
          <cell r="E1727">
            <v>40513</v>
          </cell>
          <cell r="F1727">
            <v>-0.27500000596046448</v>
          </cell>
        </row>
        <row r="1728">
          <cell r="A1728" t="str">
            <v>23-Feb-07</v>
          </cell>
          <cell r="B1728" t="str">
            <v>INDEXP</v>
          </cell>
          <cell r="C1728" t="str">
            <v>TETCO</v>
          </cell>
          <cell r="D1728" t="str">
            <v>ETX</v>
          </cell>
          <cell r="E1728">
            <v>40544</v>
          </cell>
          <cell r="F1728">
            <v>-0.27500000596046448</v>
          </cell>
        </row>
        <row r="1729">
          <cell r="A1729" t="str">
            <v>23-Feb-07</v>
          </cell>
          <cell r="B1729" t="str">
            <v>INDEXP</v>
          </cell>
          <cell r="C1729" t="str">
            <v>TETCO</v>
          </cell>
          <cell r="D1729" t="str">
            <v>ETX</v>
          </cell>
          <cell r="E1729">
            <v>40575</v>
          </cell>
          <cell r="F1729">
            <v>-0.27500000596046448</v>
          </cell>
        </row>
        <row r="1730">
          <cell r="A1730" t="str">
            <v>23-Feb-07</v>
          </cell>
          <cell r="B1730" t="str">
            <v>INDEXP</v>
          </cell>
          <cell r="C1730" t="str">
            <v>TETCO</v>
          </cell>
          <cell r="D1730" t="str">
            <v>ETX</v>
          </cell>
          <cell r="E1730">
            <v>40603</v>
          </cell>
          <cell r="F1730">
            <v>-0.27500000596046448</v>
          </cell>
        </row>
        <row r="1731">
          <cell r="A1731" t="str">
            <v>23-Feb-07</v>
          </cell>
          <cell r="B1731" t="str">
            <v>INDEXP</v>
          </cell>
          <cell r="C1731" t="str">
            <v>TETCO</v>
          </cell>
          <cell r="D1731" t="str">
            <v>ETX</v>
          </cell>
          <cell r="E1731">
            <v>40634</v>
          </cell>
          <cell r="F1731">
            <v>-0.27500000596046448</v>
          </cell>
        </row>
        <row r="1732">
          <cell r="A1732" t="str">
            <v>23-Feb-07</v>
          </cell>
          <cell r="B1732" t="str">
            <v>INDEXP</v>
          </cell>
          <cell r="C1732" t="str">
            <v>TETCO</v>
          </cell>
          <cell r="D1732" t="str">
            <v>ETX</v>
          </cell>
          <cell r="E1732">
            <v>40664</v>
          </cell>
          <cell r="F1732">
            <v>-0.27500000596046448</v>
          </cell>
        </row>
        <row r="1733">
          <cell r="A1733" t="str">
            <v>23-Feb-07</v>
          </cell>
          <cell r="B1733" t="str">
            <v>INDEXP</v>
          </cell>
          <cell r="C1733" t="str">
            <v>TETCO</v>
          </cell>
          <cell r="D1733" t="str">
            <v>ETX</v>
          </cell>
          <cell r="E1733">
            <v>40695</v>
          </cell>
          <cell r="F1733">
            <v>-0.27500000596046448</v>
          </cell>
        </row>
        <row r="1734">
          <cell r="A1734" t="str">
            <v>23-Feb-07</v>
          </cell>
          <cell r="B1734" t="str">
            <v>INDEXP</v>
          </cell>
          <cell r="C1734" t="str">
            <v>TETCO</v>
          </cell>
          <cell r="D1734" t="str">
            <v>ETX</v>
          </cell>
          <cell r="E1734">
            <v>40725</v>
          </cell>
          <cell r="F1734">
            <v>-0.27500000596046448</v>
          </cell>
        </row>
        <row r="1735">
          <cell r="A1735" t="str">
            <v>23-Feb-07</v>
          </cell>
          <cell r="B1735" t="str">
            <v>INDEXP</v>
          </cell>
          <cell r="C1735" t="str">
            <v>TETCO</v>
          </cell>
          <cell r="D1735" t="str">
            <v>ETX</v>
          </cell>
          <cell r="E1735">
            <v>40756</v>
          </cell>
          <cell r="F1735">
            <v>-0.27500000596046448</v>
          </cell>
        </row>
        <row r="1736">
          <cell r="A1736" t="str">
            <v>23-Feb-07</v>
          </cell>
          <cell r="B1736" t="str">
            <v>INDEXP</v>
          </cell>
          <cell r="C1736" t="str">
            <v>TETCO</v>
          </cell>
          <cell r="D1736" t="str">
            <v>ETX</v>
          </cell>
          <cell r="E1736">
            <v>40787</v>
          </cell>
          <cell r="F1736">
            <v>-0.27500000596046448</v>
          </cell>
        </row>
        <row r="1737">
          <cell r="A1737" t="str">
            <v>23-Feb-07</v>
          </cell>
          <cell r="B1737" t="str">
            <v>INDEXP</v>
          </cell>
          <cell r="C1737" t="str">
            <v>TETCO</v>
          </cell>
          <cell r="D1737" t="str">
            <v>ETX</v>
          </cell>
          <cell r="E1737">
            <v>40817</v>
          </cell>
          <cell r="F1737">
            <v>-0.27500000596046448</v>
          </cell>
        </row>
        <row r="1738">
          <cell r="A1738" t="str">
            <v>23-Feb-07</v>
          </cell>
          <cell r="B1738" t="str">
            <v>INDEXP</v>
          </cell>
          <cell r="C1738" t="str">
            <v>TETCO</v>
          </cell>
          <cell r="D1738" t="str">
            <v>ETX</v>
          </cell>
          <cell r="E1738">
            <v>40848</v>
          </cell>
          <cell r="F1738">
            <v>-0.27500000596046448</v>
          </cell>
        </row>
        <row r="1739">
          <cell r="A1739" t="str">
            <v>23-Feb-07</v>
          </cell>
          <cell r="B1739" t="str">
            <v>INDEXP</v>
          </cell>
          <cell r="C1739" t="str">
            <v>TETCO</v>
          </cell>
          <cell r="D1739" t="str">
            <v>ETX</v>
          </cell>
          <cell r="E1739">
            <v>40878</v>
          </cell>
          <cell r="F1739">
            <v>-0.27500000596046448</v>
          </cell>
        </row>
        <row r="1740">
          <cell r="A1740" t="str">
            <v>23-Feb-07</v>
          </cell>
          <cell r="B1740" t="str">
            <v>INDEXP</v>
          </cell>
          <cell r="C1740" t="str">
            <v>TETCO</v>
          </cell>
          <cell r="D1740" t="str">
            <v>ETX</v>
          </cell>
          <cell r="E1740">
            <v>40909</v>
          </cell>
          <cell r="F1740">
            <v>-0.27500000596046448</v>
          </cell>
        </row>
        <row r="1741">
          <cell r="A1741" t="str">
            <v>23-Feb-07</v>
          </cell>
          <cell r="B1741" t="str">
            <v>INDEXP</v>
          </cell>
          <cell r="C1741" t="str">
            <v>TETCO</v>
          </cell>
          <cell r="D1741" t="str">
            <v>ETX</v>
          </cell>
          <cell r="E1741">
            <v>40940</v>
          </cell>
          <cell r="F1741">
            <v>-0.27500000596046448</v>
          </cell>
        </row>
        <row r="1742">
          <cell r="A1742" t="str">
            <v>23-Feb-07</v>
          </cell>
          <cell r="B1742" t="str">
            <v>INDEXP</v>
          </cell>
          <cell r="C1742" t="str">
            <v>TETCO</v>
          </cell>
          <cell r="D1742" t="str">
            <v>ETX</v>
          </cell>
          <cell r="E1742">
            <v>40969</v>
          </cell>
          <cell r="F1742">
            <v>-0.27500000596046448</v>
          </cell>
        </row>
        <row r="1743">
          <cell r="A1743" t="str">
            <v>23-Feb-07</v>
          </cell>
          <cell r="B1743" t="str">
            <v>INDEXP</v>
          </cell>
          <cell r="C1743" t="str">
            <v>TETCO</v>
          </cell>
          <cell r="D1743" t="str">
            <v>ETX</v>
          </cell>
          <cell r="E1743">
            <v>41000</v>
          </cell>
          <cell r="F1743">
            <v>-0.27500000596046448</v>
          </cell>
        </row>
        <row r="1744">
          <cell r="A1744" t="str">
            <v>23-Feb-07</v>
          </cell>
          <cell r="B1744" t="str">
            <v>INDEXP</v>
          </cell>
          <cell r="C1744" t="str">
            <v>TETCO</v>
          </cell>
          <cell r="D1744" t="str">
            <v>ETX</v>
          </cell>
          <cell r="E1744">
            <v>41030</v>
          </cell>
          <cell r="F1744">
            <v>-0.27500000596046448</v>
          </cell>
        </row>
        <row r="1745">
          <cell r="A1745" t="str">
            <v>23-Feb-07</v>
          </cell>
          <cell r="B1745" t="str">
            <v>INDEXP</v>
          </cell>
          <cell r="C1745" t="str">
            <v>TETCO</v>
          </cell>
          <cell r="D1745" t="str">
            <v>ETX</v>
          </cell>
          <cell r="E1745">
            <v>41061</v>
          </cell>
          <cell r="F1745">
            <v>-0.27500000596046448</v>
          </cell>
        </row>
        <row r="1746">
          <cell r="A1746" t="str">
            <v>23-Feb-07</v>
          </cell>
          <cell r="B1746" t="str">
            <v>INDEXP</v>
          </cell>
          <cell r="C1746" t="str">
            <v>TETCO</v>
          </cell>
          <cell r="D1746" t="str">
            <v>ETX</v>
          </cell>
          <cell r="E1746">
            <v>41091</v>
          </cell>
          <cell r="F1746">
            <v>-0.27500000596046448</v>
          </cell>
        </row>
        <row r="1747">
          <cell r="A1747" t="str">
            <v>23-Feb-07</v>
          </cell>
          <cell r="B1747" t="str">
            <v>INDEXP</v>
          </cell>
          <cell r="C1747" t="str">
            <v>TETCO</v>
          </cell>
          <cell r="D1747" t="str">
            <v>ETX</v>
          </cell>
          <cell r="E1747">
            <v>41122</v>
          </cell>
          <cell r="F1747">
            <v>-0.27500000596046448</v>
          </cell>
        </row>
        <row r="1748">
          <cell r="A1748" t="str">
            <v>23-Feb-07</v>
          </cell>
          <cell r="B1748" t="str">
            <v>INDEXP</v>
          </cell>
          <cell r="C1748" t="str">
            <v>TETCO</v>
          </cell>
          <cell r="D1748" t="str">
            <v>ETX</v>
          </cell>
          <cell r="E1748">
            <v>41153</v>
          </cell>
          <cell r="F1748">
            <v>-0.27500000596046448</v>
          </cell>
        </row>
        <row r="1749">
          <cell r="A1749" t="str">
            <v>23-Feb-07</v>
          </cell>
          <cell r="B1749" t="str">
            <v>INDEXP</v>
          </cell>
          <cell r="C1749" t="str">
            <v>TETCO</v>
          </cell>
          <cell r="D1749" t="str">
            <v>ETX</v>
          </cell>
          <cell r="E1749">
            <v>41183</v>
          </cell>
          <cell r="F1749">
            <v>-0.27500000596046448</v>
          </cell>
        </row>
        <row r="1750">
          <cell r="A1750" t="str">
            <v>23-Feb-07</v>
          </cell>
          <cell r="B1750" t="str">
            <v>INDEXP</v>
          </cell>
          <cell r="C1750" t="str">
            <v>TETCO</v>
          </cell>
          <cell r="D1750" t="str">
            <v>ETX</v>
          </cell>
          <cell r="E1750">
            <v>41214</v>
          </cell>
          <cell r="F1750">
            <v>-0.27500000596046448</v>
          </cell>
        </row>
        <row r="1751">
          <cell r="A1751" t="str">
            <v>23-Feb-07</v>
          </cell>
          <cell r="B1751" t="str">
            <v>INDEXP</v>
          </cell>
          <cell r="C1751" t="str">
            <v>TETCO</v>
          </cell>
          <cell r="D1751" t="str">
            <v>ETX</v>
          </cell>
          <cell r="E1751">
            <v>41244</v>
          </cell>
          <cell r="F1751">
            <v>-0.27500000596046448</v>
          </cell>
        </row>
        <row r="1752">
          <cell r="A1752" t="str">
            <v>23-Feb-07</v>
          </cell>
          <cell r="B1752" t="str">
            <v>INDEXP</v>
          </cell>
          <cell r="C1752" t="str">
            <v>TETCO</v>
          </cell>
          <cell r="D1752" t="str">
            <v>ETX</v>
          </cell>
          <cell r="E1752">
            <v>41275</v>
          </cell>
          <cell r="F1752">
            <v>-0.27500000596046448</v>
          </cell>
        </row>
        <row r="1753">
          <cell r="A1753" t="str">
            <v>23-Feb-07</v>
          </cell>
          <cell r="B1753" t="str">
            <v>INDEXP</v>
          </cell>
          <cell r="C1753" t="str">
            <v>TETCO</v>
          </cell>
          <cell r="D1753" t="str">
            <v>ETX</v>
          </cell>
          <cell r="E1753">
            <v>41306</v>
          </cell>
          <cell r="F1753">
            <v>-0.27500000596046448</v>
          </cell>
        </row>
        <row r="1754">
          <cell r="A1754" t="str">
            <v>23-Feb-07</v>
          </cell>
          <cell r="B1754" t="str">
            <v>INDEXP</v>
          </cell>
          <cell r="C1754" t="str">
            <v>TETCO</v>
          </cell>
          <cell r="D1754" t="str">
            <v>ETX</v>
          </cell>
          <cell r="E1754">
            <v>41334</v>
          </cell>
          <cell r="F1754">
            <v>-0.27500000596046448</v>
          </cell>
        </row>
        <row r="1755">
          <cell r="A1755" t="str">
            <v>23-Feb-07</v>
          </cell>
          <cell r="B1755" t="str">
            <v>INDEXP</v>
          </cell>
          <cell r="C1755" t="str">
            <v>TETCO</v>
          </cell>
          <cell r="D1755" t="str">
            <v>ETX</v>
          </cell>
          <cell r="E1755">
            <v>41365</v>
          </cell>
          <cell r="F1755">
            <v>-0.27500000596046448</v>
          </cell>
        </row>
        <row r="1756">
          <cell r="A1756" t="str">
            <v>23-Feb-07</v>
          </cell>
          <cell r="B1756" t="str">
            <v>INDEXP</v>
          </cell>
          <cell r="C1756" t="str">
            <v>TETCO</v>
          </cell>
          <cell r="D1756" t="str">
            <v>ETX</v>
          </cell>
          <cell r="E1756">
            <v>41395</v>
          </cell>
          <cell r="F1756">
            <v>-0.27500000596046448</v>
          </cell>
        </row>
        <row r="1757">
          <cell r="A1757" t="str">
            <v>23-Feb-07</v>
          </cell>
          <cell r="B1757" t="str">
            <v>INDEXP</v>
          </cell>
          <cell r="C1757" t="str">
            <v>TETCO</v>
          </cell>
          <cell r="D1757" t="str">
            <v>ETX</v>
          </cell>
          <cell r="E1757">
            <v>41426</v>
          </cell>
          <cell r="F1757">
            <v>-0.27500000596046448</v>
          </cell>
        </row>
        <row r="1758">
          <cell r="A1758" t="str">
            <v>23-Feb-07</v>
          </cell>
          <cell r="B1758" t="str">
            <v>INDEXP</v>
          </cell>
          <cell r="C1758" t="str">
            <v>TETCO</v>
          </cell>
          <cell r="D1758" t="str">
            <v>ETX</v>
          </cell>
          <cell r="E1758">
            <v>41456</v>
          </cell>
          <cell r="F1758">
            <v>-0.27500000596046448</v>
          </cell>
        </row>
        <row r="1759">
          <cell r="A1759" t="str">
            <v>23-Feb-07</v>
          </cell>
          <cell r="B1759" t="str">
            <v>INDEXP</v>
          </cell>
          <cell r="C1759" t="str">
            <v>TETCO</v>
          </cell>
          <cell r="D1759" t="str">
            <v>ETX</v>
          </cell>
          <cell r="E1759">
            <v>41487</v>
          </cell>
          <cell r="F1759">
            <v>-0.27500000596046448</v>
          </cell>
        </row>
        <row r="1760">
          <cell r="A1760" t="str">
            <v>23-Feb-07</v>
          </cell>
          <cell r="B1760" t="str">
            <v>INDEXP</v>
          </cell>
          <cell r="C1760" t="str">
            <v>TETCO</v>
          </cell>
          <cell r="D1760" t="str">
            <v>ETX</v>
          </cell>
          <cell r="E1760">
            <v>41518</v>
          </cell>
          <cell r="F1760">
            <v>-0.27500000596046448</v>
          </cell>
        </row>
        <row r="1761">
          <cell r="A1761" t="str">
            <v>23-Feb-07</v>
          </cell>
          <cell r="B1761" t="str">
            <v>INDEXP</v>
          </cell>
          <cell r="C1761" t="str">
            <v>TETCO</v>
          </cell>
          <cell r="D1761" t="str">
            <v>ETX</v>
          </cell>
          <cell r="E1761">
            <v>41548</v>
          </cell>
          <cell r="F1761">
            <v>-0.27500000596046448</v>
          </cell>
        </row>
        <row r="1762">
          <cell r="A1762" t="str">
            <v>23-Feb-07</v>
          </cell>
          <cell r="B1762" t="str">
            <v>INDEXP</v>
          </cell>
          <cell r="C1762" t="str">
            <v>TETCO</v>
          </cell>
          <cell r="D1762" t="str">
            <v>ETX</v>
          </cell>
          <cell r="E1762">
            <v>41579</v>
          </cell>
          <cell r="F1762">
            <v>-0.27500000596046448</v>
          </cell>
        </row>
        <row r="1763">
          <cell r="A1763" t="str">
            <v>23-Feb-07</v>
          </cell>
          <cell r="B1763" t="str">
            <v>INDEXP</v>
          </cell>
          <cell r="C1763" t="str">
            <v>TETCO</v>
          </cell>
          <cell r="D1763" t="str">
            <v>ETX</v>
          </cell>
          <cell r="E1763">
            <v>41609</v>
          </cell>
          <cell r="F1763">
            <v>-0.27500000596046448</v>
          </cell>
        </row>
        <row r="1764">
          <cell r="A1764" t="str">
            <v>23-Feb-07</v>
          </cell>
          <cell r="B1764" t="str">
            <v>INDEXP</v>
          </cell>
          <cell r="C1764" t="str">
            <v>TETCO</v>
          </cell>
          <cell r="D1764" t="str">
            <v>ETX</v>
          </cell>
          <cell r="E1764">
            <v>41640</v>
          </cell>
          <cell r="F1764">
            <v>-0.27500000596046448</v>
          </cell>
        </row>
        <row r="1765">
          <cell r="A1765" t="str">
            <v>23-Feb-07</v>
          </cell>
          <cell r="B1765" t="str">
            <v>INDEXP</v>
          </cell>
          <cell r="C1765" t="str">
            <v>TETCO</v>
          </cell>
          <cell r="D1765" t="str">
            <v>ETX</v>
          </cell>
          <cell r="E1765">
            <v>41671</v>
          </cell>
          <cell r="F1765">
            <v>-0.27500000596046448</v>
          </cell>
        </row>
        <row r="1766">
          <cell r="A1766" t="str">
            <v>23-Feb-07</v>
          </cell>
          <cell r="B1766" t="str">
            <v>INDEXP</v>
          </cell>
          <cell r="C1766" t="str">
            <v>TETCO</v>
          </cell>
          <cell r="D1766" t="str">
            <v>M1</v>
          </cell>
          <cell r="E1766">
            <v>39142</v>
          </cell>
          <cell r="F1766">
            <v>0.22499999403953552</v>
          </cell>
        </row>
        <row r="1767">
          <cell r="A1767" t="str">
            <v>23-Feb-07</v>
          </cell>
          <cell r="B1767" t="str">
            <v>INDEXP</v>
          </cell>
          <cell r="C1767" t="str">
            <v>TETCO</v>
          </cell>
          <cell r="D1767" t="str">
            <v>M1</v>
          </cell>
          <cell r="E1767">
            <v>39173</v>
          </cell>
          <cell r="F1767">
            <v>0.15999999642372131</v>
          </cell>
        </row>
        <row r="1768">
          <cell r="A1768" t="str">
            <v>23-Feb-07</v>
          </cell>
          <cell r="B1768" t="str">
            <v>INDEXP</v>
          </cell>
          <cell r="C1768" t="str">
            <v>TETCO</v>
          </cell>
          <cell r="D1768" t="str">
            <v>M1</v>
          </cell>
          <cell r="E1768">
            <v>39203</v>
          </cell>
          <cell r="F1768">
            <v>0.15999999642372131</v>
          </cell>
        </row>
        <row r="1769">
          <cell r="A1769" t="str">
            <v>23-Feb-07</v>
          </cell>
          <cell r="B1769" t="str">
            <v>INDEXP</v>
          </cell>
          <cell r="C1769" t="str">
            <v>TETCO</v>
          </cell>
          <cell r="D1769" t="str">
            <v>M1</v>
          </cell>
          <cell r="E1769">
            <v>39234</v>
          </cell>
          <cell r="F1769">
            <v>0.15999999642372131</v>
          </cell>
        </row>
        <row r="1770">
          <cell r="A1770" t="str">
            <v>23-Feb-07</v>
          </cell>
          <cell r="B1770" t="str">
            <v>INDEXP</v>
          </cell>
          <cell r="C1770" t="str">
            <v>TETCO</v>
          </cell>
          <cell r="D1770" t="str">
            <v>M1</v>
          </cell>
          <cell r="E1770">
            <v>39264</v>
          </cell>
          <cell r="F1770">
            <v>0.15999999642372131</v>
          </cell>
        </row>
        <row r="1771">
          <cell r="A1771" t="str">
            <v>23-Feb-07</v>
          </cell>
          <cell r="B1771" t="str">
            <v>INDEXP</v>
          </cell>
          <cell r="C1771" t="str">
            <v>TETCO</v>
          </cell>
          <cell r="D1771" t="str">
            <v>M1</v>
          </cell>
          <cell r="E1771">
            <v>39295</v>
          </cell>
          <cell r="F1771">
            <v>0.15999999642372131</v>
          </cell>
        </row>
        <row r="1772">
          <cell r="A1772" t="str">
            <v>23-Feb-07</v>
          </cell>
          <cell r="B1772" t="str">
            <v>INDEXP</v>
          </cell>
          <cell r="C1772" t="str">
            <v>TETCO</v>
          </cell>
          <cell r="D1772" t="str">
            <v>M1</v>
          </cell>
          <cell r="E1772">
            <v>39326</v>
          </cell>
          <cell r="F1772">
            <v>0.15999999642372131</v>
          </cell>
        </row>
        <row r="1773">
          <cell r="A1773" t="str">
            <v>23-Feb-07</v>
          </cell>
          <cell r="B1773" t="str">
            <v>INDEXP</v>
          </cell>
          <cell r="C1773" t="str">
            <v>TETCO</v>
          </cell>
          <cell r="D1773" t="str">
            <v>M1</v>
          </cell>
          <cell r="E1773">
            <v>39356</v>
          </cell>
          <cell r="F1773">
            <v>0.15999999642372131</v>
          </cell>
        </row>
        <row r="1774">
          <cell r="A1774" t="str">
            <v>23-Feb-07</v>
          </cell>
          <cell r="B1774" t="str">
            <v>INDEXP</v>
          </cell>
          <cell r="C1774" t="str">
            <v>TETCO</v>
          </cell>
          <cell r="D1774" t="str">
            <v>M1</v>
          </cell>
          <cell r="E1774">
            <v>39387</v>
          </cell>
          <cell r="F1774">
            <v>0.24000000953674316</v>
          </cell>
        </row>
        <row r="1775">
          <cell r="A1775" t="str">
            <v>23-Feb-07</v>
          </cell>
          <cell r="B1775" t="str">
            <v>INDEXP</v>
          </cell>
          <cell r="C1775" t="str">
            <v>TETCO</v>
          </cell>
          <cell r="D1775" t="str">
            <v>M1</v>
          </cell>
          <cell r="E1775">
            <v>39417</v>
          </cell>
          <cell r="F1775">
            <v>0.24000000953674316</v>
          </cell>
        </row>
        <row r="1776">
          <cell r="A1776" t="str">
            <v>23-Feb-07</v>
          </cell>
          <cell r="B1776" t="str">
            <v>INDEXP</v>
          </cell>
          <cell r="C1776" t="str">
            <v>TETCO</v>
          </cell>
          <cell r="D1776" t="str">
            <v>M1</v>
          </cell>
          <cell r="E1776">
            <v>39448</v>
          </cell>
          <cell r="F1776">
            <v>0.24000000953674316</v>
          </cell>
        </row>
        <row r="1777">
          <cell r="A1777" t="str">
            <v>23-Feb-07</v>
          </cell>
          <cell r="B1777" t="str">
            <v>INDEXP</v>
          </cell>
          <cell r="C1777" t="str">
            <v>TETCO</v>
          </cell>
          <cell r="D1777" t="str">
            <v>M1</v>
          </cell>
          <cell r="E1777">
            <v>39479</v>
          </cell>
          <cell r="F1777">
            <v>0.24000000953674316</v>
          </cell>
        </row>
        <row r="1778">
          <cell r="A1778" t="str">
            <v>23-Feb-07</v>
          </cell>
          <cell r="B1778" t="str">
            <v>INDEXP</v>
          </cell>
          <cell r="C1778" t="str">
            <v>TETCO</v>
          </cell>
          <cell r="D1778" t="str">
            <v>M1</v>
          </cell>
          <cell r="E1778">
            <v>39508</v>
          </cell>
          <cell r="F1778">
            <v>0.24000000953674316</v>
          </cell>
        </row>
        <row r="1779">
          <cell r="A1779" t="str">
            <v>23-Feb-07</v>
          </cell>
          <cell r="B1779" t="str">
            <v>INDEXP</v>
          </cell>
          <cell r="C1779" t="str">
            <v>TETCO</v>
          </cell>
          <cell r="D1779" t="str">
            <v>M1</v>
          </cell>
          <cell r="E1779">
            <v>39539</v>
          </cell>
          <cell r="F1779">
            <v>0.1574999988079071</v>
          </cell>
        </row>
        <row r="1780">
          <cell r="A1780" t="str">
            <v>23-Feb-07</v>
          </cell>
          <cell r="B1780" t="str">
            <v>INDEXP</v>
          </cell>
          <cell r="C1780" t="str">
            <v>TETCO</v>
          </cell>
          <cell r="D1780" t="str">
            <v>M1</v>
          </cell>
          <cell r="E1780">
            <v>39569</v>
          </cell>
          <cell r="F1780">
            <v>0.1574999988079071</v>
          </cell>
        </row>
        <row r="1781">
          <cell r="A1781" t="str">
            <v>23-Feb-07</v>
          </cell>
          <cell r="B1781" t="str">
            <v>INDEXP</v>
          </cell>
          <cell r="C1781" t="str">
            <v>TETCO</v>
          </cell>
          <cell r="D1781" t="str">
            <v>M1</v>
          </cell>
          <cell r="E1781">
            <v>39600</v>
          </cell>
          <cell r="F1781">
            <v>0.1574999988079071</v>
          </cell>
        </row>
        <row r="1782">
          <cell r="A1782" t="str">
            <v>23-Feb-07</v>
          </cell>
          <cell r="B1782" t="str">
            <v>INDEXP</v>
          </cell>
          <cell r="C1782" t="str">
            <v>TETCO</v>
          </cell>
          <cell r="D1782" t="str">
            <v>M1</v>
          </cell>
          <cell r="E1782">
            <v>39630</v>
          </cell>
          <cell r="F1782">
            <v>0.1574999988079071</v>
          </cell>
        </row>
        <row r="1783">
          <cell r="A1783" t="str">
            <v>23-Feb-07</v>
          </cell>
          <cell r="B1783" t="str">
            <v>INDEXP</v>
          </cell>
          <cell r="C1783" t="str">
            <v>TETCO</v>
          </cell>
          <cell r="D1783" t="str">
            <v>M1</v>
          </cell>
          <cell r="E1783">
            <v>39661</v>
          </cell>
          <cell r="F1783">
            <v>0.1574999988079071</v>
          </cell>
        </row>
        <row r="1784">
          <cell r="A1784" t="str">
            <v>23-Feb-07</v>
          </cell>
          <cell r="B1784" t="str">
            <v>INDEXP</v>
          </cell>
          <cell r="C1784" t="str">
            <v>TETCO</v>
          </cell>
          <cell r="D1784" t="str">
            <v>M1</v>
          </cell>
          <cell r="E1784">
            <v>39692</v>
          </cell>
          <cell r="F1784">
            <v>0.1574999988079071</v>
          </cell>
        </row>
        <row r="1785">
          <cell r="A1785" t="str">
            <v>23-Feb-07</v>
          </cell>
          <cell r="B1785" t="str">
            <v>INDEXP</v>
          </cell>
          <cell r="C1785" t="str">
            <v>TETCO</v>
          </cell>
          <cell r="D1785" t="str">
            <v>M1</v>
          </cell>
          <cell r="E1785">
            <v>39722</v>
          </cell>
          <cell r="F1785">
            <v>0.1574999988079071</v>
          </cell>
        </row>
        <row r="1786">
          <cell r="A1786" t="str">
            <v>23-Feb-07</v>
          </cell>
          <cell r="B1786" t="str">
            <v>INDEXP</v>
          </cell>
          <cell r="C1786" t="str">
            <v>TETCO</v>
          </cell>
          <cell r="D1786" t="str">
            <v>M1</v>
          </cell>
          <cell r="E1786">
            <v>39753</v>
          </cell>
          <cell r="F1786">
            <v>0.24000000953674316</v>
          </cell>
        </row>
        <row r="1787">
          <cell r="A1787" t="str">
            <v>23-Feb-07</v>
          </cell>
          <cell r="B1787" t="str">
            <v>INDEXP</v>
          </cell>
          <cell r="C1787" t="str">
            <v>TETCO</v>
          </cell>
          <cell r="D1787" t="str">
            <v>M1</v>
          </cell>
          <cell r="E1787">
            <v>39783</v>
          </cell>
          <cell r="F1787">
            <v>0.24000000953674316</v>
          </cell>
        </row>
        <row r="1788">
          <cell r="A1788" t="str">
            <v>23-Feb-07</v>
          </cell>
          <cell r="B1788" t="str">
            <v>INDEXP</v>
          </cell>
          <cell r="C1788" t="str">
            <v>TETCO</v>
          </cell>
          <cell r="D1788" t="str">
            <v>M1</v>
          </cell>
          <cell r="E1788">
            <v>39814</v>
          </cell>
          <cell r="F1788">
            <v>0.24000000953674316</v>
          </cell>
        </row>
        <row r="1789">
          <cell r="A1789" t="str">
            <v>23-Feb-07</v>
          </cell>
          <cell r="B1789" t="str">
            <v>INDEXP</v>
          </cell>
          <cell r="C1789" t="str">
            <v>TETCO</v>
          </cell>
          <cell r="D1789" t="str">
            <v>M1</v>
          </cell>
          <cell r="E1789">
            <v>39845</v>
          </cell>
          <cell r="F1789">
            <v>0.24000000953674316</v>
          </cell>
        </row>
        <row r="1790">
          <cell r="A1790" t="str">
            <v>23-Feb-07</v>
          </cell>
          <cell r="B1790" t="str">
            <v>INDEXP</v>
          </cell>
          <cell r="C1790" t="str">
            <v>TETCO</v>
          </cell>
          <cell r="D1790" t="str">
            <v>M1</v>
          </cell>
          <cell r="E1790">
            <v>39873</v>
          </cell>
          <cell r="F1790">
            <v>0.24000000953674316</v>
          </cell>
        </row>
        <row r="1791">
          <cell r="A1791" t="str">
            <v>23-Feb-07</v>
          </cell>
          <cell r="B1791" t="str">
            <v>INDEXP</v>
          </cell>
          <cell r="C1791" t="str">
            <v>TETCO</v>
          </cell>
          <cell r="D1791" t="str">
            <v>M1</v>
          </cell>
          <cell r="E1791">
            <v>39904</v>
          </cell>
          <cell r="F1791">
            <v>0.1574999988079071</v>
          </cell>
        </row>
        <row r="1792">
          <cell r="A1792" t="str">
            <v>23-Feb-07</v>
          </cell>
          <cell r="B1792" t="str">
            <v>INDEXP</v>
          </cell>
          <cell r="C1792" t="str">
            <v>TETCO</v>
          </cell>
          <cell r="D1792" t="str">
            <v>M1</v>
          </cell>
          <cell r="E1792">
            <v>39934</v>
          </cell>
          <cell r="F1792">
            <v>0.1574999988079071</v>
          </cell>
        </row>
        <row r="1793">
          <cell r="A1793" t="str">
            <v>23-Feb-07</v>
          </cell>
          <cell r="B1793" t="str">
            <v>INDEXP</v>
          </cell>
          <cell r="C1793" t="str">
            <v>TETCO</v>
          </cell>
          <cell r="D1793" t="str">
            <v>M1</v>
          </cell>
          <cell r="E1793">
            <v>39965</v>
          </cell>
          <cell r="F1793">
            <v>0.1574999988079071</v>
          </cell>
        </row>
        <row r="1794">
          <cell r="A1794" t="str">
            <v>23-Feb-07</v>
          </cell>
          <cell r="B1794" t="str">
            <v>INDEXP</v>
          </cell>
          <cell r="C1794" t="str">
            <v>TETCO</v>
          </cell>
          <cell r="D1794" t="str">
            <v>M1</v>
          </cell>
          <cell r="E1794">
            <v>39995</v>
          </cell>
          <cell r="F1794">
            <v>0.1574999988079071</v>
          </cell>
        </row>
        <row r="1795">
          <cell r="A1795" t="str">
            <v>23-Feb-07</v>
          </cell>
          <cell r="B1795" t="str">
            <v>INDEXP</v>
          </cell>
          <cell r="C1795" t="str">
            <v>TETCO</v>
          </cell>
          <cell r="D1795" t="str">
            <v>M1</v>
          </cell>
          <cell r="E1795">
            <v>40026</v>
          </cell>
          <cell r="F1795">
            <v>0.1574999988079071</v>
          </cell>
        </row>
        <row r="1796">
          <cell r="A1796" t="str">
            <v>23-Feb-07</v>
          </cell>
          <cell r="B1796" t="str">
            <v>INDEXP</v>
          </cell>
          <cell r="C1796" t="str">
            <v>TETCO</v>
          </cell>
          <cell r="D1796" t="str">
            <v>M1</v>
          </cell>
          <cell r="E1796">
            <v>40057</v>
          </cell>
          <cell r="F1796">
            <v>0.1574999988079071</v>
          </cell>
        </row>
        <row r="1797">
          <cell r="A1797" t="str">
            <v>23-Feb-07</v>
          </cell>
          <cell r="B1797" t="str">
            <v>INDEXP</v>
          </cell>
          <cell r="C1797" t="str">
            <v>TETCO</v>
          </cell>
          <cell r="D1797" t="str">
            <v>M1</v>
          </cell>
          <cell r="E1797">
            <v>40087</v>
          </cell>
          <cell r="F1797">
            <v>0.1574999988079071</v>
          </cell>
        </row>
        <row r="1798">
          <cell r="A1798" t="str">
            <v>23-Feb-07</v>
          </cell>
          <cell r="B1798" t="str">
            <v>INDEXP</v>
          </cell>
          <cell r="C1798" t="str">
            <v>TETCO</v>
          </cell>
          <cell r="D1798" t="str">
            <v>M1</v>
          </cell>
          <cell r="E1798">
            <v>40118</v>
          </cell>
          <cell r="F1798">
            <v>0.24000000953674316</v>
          </cell>
        </row>
        <row r="1799">
          <cell r="A1799" t="str">
            <v>23-Feb-07</v>
          </cell>
          <cell r="B1799" t="str">
            <v>INDEXP</v>
          </cell>
          <cell r="C1799" t="str">
            <v>TETCO</v>
          </cell>
          <cell r="D1799" t="str">
            <v>M1</v>
          </cell>
          <cell r="E1799">
            <v>40148</v>
          </cell>
          <cell r="F1799">
            <v>0.24000000953674316</v>
          </cell>
        </row>
        <row r="1800">
          <cell r="A1800" t="str">
            <v>23-Feb-07</v>
          </cell>
          <cell r="B1800" t="str">
            <v>INDEXP</v>
          </cell>
          <cell r="C1800" t="str">
            <v>TETCO</v>
          </cell>
          <cell r="D1800" t="str">
            <v>M1</v>
          </cell>
          <cell r="E1800">
            <v>40179</v>
          </cell>
          <cell r="F1800">
            <v>0.24000000953674316</v>
          </cell>
        </row>
        <row r="1801">
          <cell r="A1801" t="str">
            <v>23-Feb-07</v>
          </cell>
          <cell r="B1801" t="str">
            <v>INDEXP</v>
          </cell>
          <cell r="C1801" t="str">
            <v>TETCO</v>
          </cell>
          <cell r="D1801" t="str">
            <v>M1</v>
          </cell>
          <cell r="E1801">
            <v>40210</v>
          </cell>
          <cell r="F1801">
            <v>0.24000000953674316</v>
          </cell>
        </row>
        <row r="1802">
          <cell r="A1802" t="str">
            <v>23-Feb-07</v>
          </cell>
          <cell r="B1802" t="str">
            <v>INDEXP</v>
          </cell>
          <cell r="C1802" t="str">
            <v>TETCO</v>
          </cell>
          <cell r="D1802" t="str">
            <v>M1</v>
          </cell>
          <cell r="E1802">
            <v>40238</v>
          </cell>
          <cell r="F1802">
            <v>0.24000000953674316</v>
          </cell>
        </row>
        <row r="1803">
          <cell r="A1803" t="str">
            <v>23-Feb-07</v>
          </cell>
          <cell r="B1803" t="str">
            <v>INDEXP</v>
          </cell>
          <cell r="C1803" t="str">
            <v>TETCO</v>
          </cell>
          <cell r="D1803" t="str">
            <v>M1</v>
          </cell>
          <cell r="E1803">
            <v>40269</v>
          </cell>
          <cell r="F1803">
            <v>0.1574999988079071</v>
          </cell>
        </row>
        <row r="1804">
          <cell r="A1804" t="str">
            <v>23-Feb-07</v>
          </cell>
          <cell r="B1804" t="str">
            <v>INDEXP</v>
          </cell>
          <cell r="C1804" t="str">
            <v>TETCO</v>
          </cell>
          <cell r="D1804" t="str">
            <v>M1</v>
          </cell>
          <cell r="E1804">
            <v>40299</v>
          </cell>
          <cell r="F1804">
            <v>0.1574999988079071</v>
          </cell>
        </row>
        <row r="1805">
          <cell r="A1805" t="str">
            <v>23-Feb-07</v>
          </cell>
          <cell r="B1805" t="str">
            <v>INDEXP</v>
          </cell>
          <cell r="C1805" t="str">
            <v>TETCO</v>
          </cell>
          <cell r="D1805" t="str">
            <v>M1</v>
          </cell>
          <cell r="E1805">
            <v>40330</v>
          </cell>
          <cell r="F1805">
            <v>0.1574999988079071</v>
          </cell>
        </row>
        <row r="1806">
          <cell r="A1806" t="str">
            <v>23-Feb-07</v>
          </cell>
          <cell r="B1806" t="str">
            <v>INDEXP</v>
          </cell>
          <cell r="C1806" t="str">
            <v>TETCO</v>
          </cell>
          <cell r="D1806" t="str">
            <v>M1</v>
          </cell>
          <cell r="E1806">
            <v>40360</v>
          </cell>
          <cell r="F1806">
            <v>0.1574999988079071</v>
          </cell>
        </row>
        <row r="1807">
          <cell r="A1807" t="str">
            <v>23-Feb-07</v>
          </cell>
          <cell r="B1807" t="str">
            <v>INDEXP</v>
          </cell>
          <cell r="C1807" t="str">
            <v>TETCO</v>
          </cell>
          <cell r="D1807" t="str">
            <v>M1</v>
          </cell>
          <cell r="E1807">
            <v>40391</v>
          </cell>
          <cell r="F1807">
            <v>0.1574999988079071</v>
          </cell>
        </row>
        <row r="1808">
          <cell r="A1808" t="str">
            <v>23-Feb-07</v>
          </cell>
          <cell r="B1808" t="str">
            <v>INDEXP</v>
          </cell>
          <cell r="C1808" t="str">
            <v>TETCO</v>
          </cell>
          <cell r="D1808" t="str">
            <v>M1</v>
          </cell>
          <cell r="E1808">
            <v>40422</v>
          </cell>
          <cell r="F1808">
            <v>0.1574999988079071</v>
          </cell>
        </row>
        <row r="1809">
          <cell r="A1809" t="str">
            <v>23-Feb-07</v>
          </cell>
          <cell r="B1809" t="str">
            <v>INDEXP</v>
          </cell>
          <cell r="C1809" t="str">
            <v>TETCO</v>
          </cell>
          <cell r="D1809" t="str">
            <v>M1</v>
          </cell>
          <cell r="E1809">
            <v>40452</v>
          </cell>
          <cell r="F1809">
            <v>0.1574999988079071</v>
          </cell>
        </row>
        <row r="1810">
          <cell r="A1810" t="str">
            <v>23-Feb-07</v>
          </cell>
          <cell r="B1810" t="str">
            <v>INDEXP</v>
          </cell>
          <cell r="C1810" t="str">
            <v>TETCO</v>
          </cell>
          <cell r="D1810" t="str">
            <v>M1</v>
          </cell>
          <cell r="E1810">
            <v>40483</v>
          </cell>
          <cell r="F1810">
            <v>0.24000000953674316</v>
          </cell>
        </row>
        <row r="1811">
          <cell r="A1811" t="str">
            <v>23-Feb-07</v>
          </cell>
          <cell r="B1811" t="str">
            <v>INDEXP</v>
          </cell>
          <cell r="C1811" t="str">
            <v>TETCO</v>
          </cell>
          <cell r="D1811" t="str">
            <v>M1</v>
          </cell>
          <cell r="E1811">
            <v>40513</v>
          </cell>
          <cell r="F1811">
            <v>0.24000000953674316</v>
          </cell>
        </row>
        <row r="1812">
          <cell r="A1812" t="str">
            <v>23-Feb-07</v>
          </cell>
          <cell r="B1812" t="str">
            <v>INDEXP</v>
          </cell>
          <cell r="C1812" t="str">
            <v>TETCO</v>
          </cell>
          <cell r="D1812" t="str">
            <v>M1</v>
          </cell>
          <cell r="E1812">
            <v>40544</v>
          </cell>
          <cell r="F1812">
            <v>0.24000000953674316</v>
          </cell>
        </row>
        <row r="1813">
          <cell r="A1813" t="str">
            <v>23-Feb-07</v>
          </cell>
          <cell r="B1813" t="str">
            <v>INDEXP</v>
          </cell>
          <cell r="C1813" t="str">
            <v>TETCO</v>
          </cell>
          <cell r="D1813" t="str">
            <v>M1</v>
          </cell>
          <cell r="E1813">
            <v>40575</v>
          </cell>
          <cell r="F1813">
            <v>0.24000000953674316</v>
          </cell>
        </row>
        <row r="1814">
          <cell r="A1814" t="str">
            <v>23-Feb-07</v>
          </cell>
          <cell r="B1814" t="str">
            <v>INDEXP</v>
          </cell>
          <cell r="C1814" t="str">
            <v>TETCO</v>
          </cell>
          <cell r="D1814" t="str">
            <v>M1</v>
          </cell>
          <cell r="E1814">
            <v>40603</v>
          </cell>
          <cell r="F1814">
            <v>0.24000000953674316</v>
          </cell>
        </row>
        <row r="1815">
          <cell r="A1815" t="str">
            <v>23-Feb-07</v>
          </cell>
          <cell r="B1815" t="str">
            <v>INDEXP</v>
          </cell>
          <cell r="C1815" t="str">
            <v>TETCO</v>
          </cell>
          <cell r="D1815" t="str">
            <v>M1</v>
          </cell>
          <cell r="E1815">
            <v>40634</v>
          </cell>
          <cell r="F1815">
            <v>0.1574999988079071</v>
          </cell>
        </row>
        <row r="1816">
          <cell r="A1816" t="str">
            <v>23-Feb-07</v>
          </cell>
          <cell r="B1816" t="str">
            <v>INDEXP</v>
          </cell>
          <cell r="C1816" t="str">
            <v>TETCO</v>
          </cell>
          <cell r="D1816" t="str">
            <v>M1</v>
          </cell>
          <cell r="E1816">
            <v>40664</v>
          </cell>
          <cell r="F1816">
            <v>0.1574999988079071</v>
          </cell>
        </row>
        <row r="1817">
          <cell r="A1817" t="str">
            <v>23-Feb-07</v>
          </cell>
          <cell r="B1817" t="str">
            <v>INDEXP</v>
          </cell>
          <cell r="C1817" t="str">
            <v>TETCO</v>
          </cell>
          <cell r="D1817" t="str">
            <v>M1</v>
          </cell>
          <cell r="E1817">
            <v>40695</v>
          </cell>
          <cell r="F1817">
            <v>0.1574999988079071</v>
          </cell>
        </row>
        <row r="1818">
          <cell r="A1818" t="str">
            <v>23-Feb-07</v>
          </cell>
          <cell r="B1818" t="str">
            <v>INDEXP</v>
          </cell>
          <cell r="C1818" t="str">
            <v>TETCO</v>
          </cell>
          <cell r="D1818" t="str">
            <v>M1</v>
          </cell>
          <cell r="E1818">
            <v>40725</v>
          </cell>
          <cell r="F1818">
            <v>0.1574999988079071</v>
          </cell>
        </row>
        <row r="1819">
          <cell r="A1819" t="str">
            <v>23-Feb-07</v>
          </cell>
          <cell r="B1819" t="str">
            <v>INDEXP</v>
          </cell>
          <cell r="C1819" t="str">
            <v>TETCO</v>
          </cell>
          <cell r="D1819" t="str">
            <v>M1</v>
          </cell>
          <cell r="E1819">
            <v>40756</v>
          </cell>
          <cell r="F1819">
            <v>0.1574999988079071</v>
          </cell>
        </row>
        <row r="1820">
          <cell r="A1820" t="str">
            <v>23-Feb-07</v>
          </cell>
          <cell r="B1820" t="str">
            <v>INDEXP</v>
          </cell>
          <cell r="C1820" t="str">
            <v>TETCO</v>
          </cell>
          <cell r="D1820" t="str">
            <v>M1</v>
          </cell>
          <cell r="E1820">
            <v>40787</v>
          </cell>
          <cell r="F1820">
            <v>0.1574999988079071</v>
          </cell>
        </row>
        <row r="1821">
          <cell r="A1821" t="str">
            <v>23-Feb-07</v>
          </cell>
          <cell r="B1821" t="str">
            <v>INDEXP</v>
          </cell>
          <cell r="C1821" t="str">
            <v>TETCO</v>
          </cell>
          <cell r="D1821" t="str">
            <v>M1</v>
          </cell>
          <cell r="E1821">
            <v>40817</v>
          </cell>
          <cell r="F1821">
            <v>0.1574999988079071</v>
          </cell>
        </row>
        <row r="1822">
          <cell r="A1822" t="str">
            <v>23-Feb-07</v>
          </cell>
          <cell r="B1822" t="str">
            <v>INDEXP</v>
          </cell>
          <cell r="C1822" t="str">
            <v>TETCO</v>
          </cell>
          <cell r="D1822" t="str">
            <v>M1</v>
          </cell>
          <cell r="E1822">
            <v>40848</v>
          </cell>
          <cell r="F1822">
            <v>0.24000000953674316</v>
          </cell>
        </row>
        <row r="1823">
          <cell r="A1823" t="str">
            <v>23-Feb-07</v>
          </cell>
          <cell r="B1823" t="str">
            <v>INDEXP</v>
          </cell>
          <cell r="C1823" t="str">
            <v>TETCO</v>
          </cell>
          <cell r="D1823" t="str">
            <v>M1</v>
          </cell>
          <cell r="E1823">
            <v>40878</v>
          </cell>
          <cell r="F1823">
            <v>0.24000000953674316</v>
          </cell>
        </row>
        <row r="1824">
          <cell r="A1824" t="str">
            <v>23-Feb-07</v>
          </cell>
          <cell r="B1824" t="str">
            <v>INDEXP</v>
          </cell>
          <cell r="C1824" t="str">
            <v>TETCO</v>
          </cell>
          <cell r="D1824" t="str">
            <v>M1</v>
          </cell>
          <cell r="E1824">
            <v>40909</v>
          </cell>
          <cell r="F1824">
            <v>0.24000000953674316</v>
          </cell>
        </row>
        <row r="1825">
          <cell r="A1825" t="str">
            <v>23-Feb-07</v>
          </cell>
          <cell r="B1825" t="str">
            <v>INDEXP</v>
          </cell>
          <cell r="C1825" t="str">
            <v>TETCO</v>
          </cell>
          <cell r="D1825" t="str">
            <v>M1</v>
          </cell>
          <cell r="E1825">
            <v>40940</v>
          </cell>
          <cell r="F1825">
            <v>0.24000000953674316</v>
          </cell>
        </row>
        <row r="1826">
          <cell r="A1826" t="str">
            <v>23-Feb-07</v>
          </cell>
          <cell r="B1826" t="str">
            <v>INDEXP</v>
          </cell>
          <cell r="C1826" t="str">
            <v>TETCO</v>
          </cell>
          <cell r="D1826" t="str">
            <v>M1</v>
          </cell>
          <cell r="E1826">
            <v>40969</v>
          </cell>
          <cell r="F1826">
            <v>0.24000000953674316</v>
          </cell>
        </row>
        <row r="1827">
          <cell r="A1827" t="str">
            <v>23-Feb-07</v>
          </cell>
          <cell r="B1827" t="str">
            <v>INDEXP</v>
          </cell>
          <cell r="C1827" t="str">
            <v>TETCO</v>
          </cell>
          <cell r="D1827" t="str">
            <v>M1</v>
          </cell>
          <cell r="E1827">
            <v>41000</v>
          </cell>
          <cell r="F1827">
            <v>0.1574999988079071</v>
          </cell>
        </row>
        <row r="1828">
          <cell r="A1828" t="str">
            <v>23-Feb-07</v>
          </cell>
          <cell r="B1828" t="str">
            <v>INDEXP</v>
          </cell>
          <cell r="C1828" t="str">
            <v>TETCO</v>
          </cell>
          <cell r="D1828" t="str">
            <v>M1</v>
          </cell>
          <cell r="E1828">
            <v>41030</v>
          </cell>
          <cell r="F1828">
            <v>0.1574999988079071</v>
          </cell>
        </row>
        <row r="1829">
          <cell r="A1829" t="str">
            <v>23-Feb-07</v>
          </cell>
          <cell r="B1829" t="str">
            <v>INDEXP</v>
          </cell>
          <cell r="C1829" t="str">
            <v>TETCO</v>
          </cell>
          <cell r="D1829" t="str">
            <v>M1</v>
          </cell>
          <cell r="E1829">
            <v>41061</v>
          </cell>
          <cell r="F1829">
            <v>0.1574999988079071</v>
          </cell>
        </row>
        <row r="1830">
          <cell r="A1830" t="str">
            <v>23-Feb-07</v>
          </cell>
          <cell r="B1830" t="str">
            <v>INDEXP</v>
          </cell>
          <cell r="C1830" t="str">
            <v>TETCO</v>
          </cell>
          <cell r="D1830" t="str">
            <v>M1</v>
          </cell>
          <cell r="E1830">
            <v>41091</v>
          </cell>
          <cell r="F1830">
            <v>0.1574999988079071</v>
          </cell>
        </row>
        <row r="1831">
          <cell r="A1831" t="str">
            <v>23-Feb-07</v>
          </cell>
          <cell r="B1831" t="str">
            <v>INDEXP</v>
          </cell>
          <cell r="C1831" t="str">
            <v>TETCO</v>
          </cell>
          <cell r="D1831" t="str">
            <v>M1</v>
          </cell>
          <cell r="E1831">
            <v>41122</v>
          </cell>
          <cell r="F1831">
            <v>0.1574999988079071</v>
          </cell>
        </row>
        <row r="1832">
          <cell r="A1832" t="str">
            <v>23-Feb-07</v>
          </cell>
          <cell r="B1832" t="str">
            <v>INDEXP</v>
          </cell>
          <cell r="C1832" t="str">
            <v>TETCO</v>
          </cell>
          <cell r="D1832" t="str">
            <v>M1</v>
          </cell>
          <cell r="E1832">
            <v>41153</v>
          </cell>
          <cell r="F1832">
            <v>0.1574999988079071</v>
          </cell>
        </row>
        <row r="1833">
          <cell r="A1833" t="str">
            <v>23-Feb-07</v>
          </cell>
          <cell r="B1833" t="str">
            <v>INDEXP</v>
          </cell>
          <cell r="C1833" t="str">
            <v>TETCO</v>
          </cell>
          <cell r="D1833" t="str">
            <v>M1</v>
          </cell>
          <cell r="E1833">
            <v>41183</v>
          </cell>
          <cell r="F1833">
            <v>0.1574999988079071</v>
          </cell>
        </row>
        <row r="1834">
          <cell r="A1834" t="str">
            <v>23-Feb-07</v>
          </cell>
          <cell r="B1834" t="str">
            <v>INDEXP</v>
          </cell>
          <cell r="C1834" t="str">
            <v>TETCO</v>
          </cell>
          <cell r="D1834" t="str">
            <v>M1</v>
          </cell>
          <cell r="E1834">
            <v>41214</v>
          </cell>
          <cell r="F1834">
            <v>0.24000000953674316</v>
          </cell>
        </row>
        <row r="1835">
          <cell r="A1835" t="str">
            <v>23-Feb-07</v>
          </cell>
          <cell r="B1835" t="str">
            <v>INDEXP</v>
          </cell>
          <cell r="C1835" t="str">
            <v>TETCO</v>
          </cell>
          <cell r="D1835" t="str">
            <v>M1</v>
          </cell>
          <cell r="E1835">
            <v>41244</v>
          </cell>
          <cell r="F1835">
            <v>0.24000000953674316</v>
          </cell>
        </row>
        <row r="1836">
          <cell r="A1836" t="str">
            <v>23-Feb-07</v>
          </cell>
          <cell r="B1836" t="str">
            <v>INDEXP</v>
          </cell>
          <cell r="C1836" t="str">
            <v>TETCO</v>
          </cell>
          <cell r="D1836" t="str">
            <v>M1</v>
          </cell>
          <cell r="E1836">
            <v>41275</v>
          </cell>
          <cell r="F1836">
            <v>0.24000000953674316</v>
          </cell>
        </row>
        <row r="1837">
          <cell r="A1837" t="str">
            <v>23-Feb-07</v>
          </cell>
          <cell r="B1837" t="str">
            <v>INDEXP</v>
          </cell>
          <cell r="C1837" t="str">
            <v>TETCO</v>
          </cell>
          <cell r="D1837" t="str">
            <v>M1</v>
          </cell>
          <cell r="E1837">
            <v>41306</v>
          </cell>
          <cell r="F1837">
            <v>0.24000000953674316</v>
          </cell>
        </row>
        <row r="1838">
          <cell r="A1838" t="str">
            <v>23-Feb-07</v>
          </cell>
          <cell r="B1838" t="str">
            <v>INDEXP</v>
          </cell>
          <cell r="C1838" t="str">
            <v>TETCO</v>
          </cell>
          <cell r="D1838" t="str">
            <v>M1</v>
          </cell>
          <cell r="E1838">
            <v>41334</v>
          </cell>
          <cell r="F1838">
            <v>0.24000000953674316</v>
          </cell>
        </row>
        <row r="1839">
          <cell r="A1839" t="str">
            <v>23-Feb-07</v>
          </cell>
          <cell r="B1839" t="str">
            <v>INDEXP</v>
          </cell>
          <cell r="C1839" t="str">
            <v>TETCO</v>
          </cell>
          <cell r="D1839" t="str">
            <v>M1</v>
          </cell>
          <cell r="E1839">
            <v>41365</v>
          </cell>
          <cell r="F1839">
            <v>0.1574999988079071</v>
          </cell>
        </row>
        <row r="1840">
          <cell r="A1840" t="str">
            <v>23-Feb-07</v>
          </cell>
          <cell r="B1840" t="str">
            <v>INDEXP</v>
          </cell>
          <cell r="C1840" t="str">
            <v>TETCO</v>
          </cell>
          <cell r="D1840" t="str">
            <v>M1</v>
          </cell>
          <cell r="E1840">
            <v>41395</v>
          </cell>
          <cell r="F1840">
            <v>0.1574999988079071</v>
          </cell>
        </row>
        <row r="1841">
          <cell r="A1841" t="str">
            <v>23-Feb-07</v>
          </cell>
          <cell r="B1841" t="str">
            <v>INDEXP</v>
          </cell>
          <cell r="C1841" t="str">
            <v>TETCO</v>
          </cell>
          <cell r="D1841" t="str">
            <v>M1</v>
          </cell>
          <cell r="E1841">
            <v>41426</v>
          </cell>
          <cell r="F1841">
            <v>0.1574999988079071</v>
          </cell>
        </row>
        <row r="1842">
          <cell r="A1842" t="str">
            <v>23-Feb-07</v>
          </cell>
          <cell r="B1842" t="str">
            <v>INDEXP</v>
          </cell>
          <cell r="C1842" t="str">
            <v>TETCO</v>
          </cell>
          <cell r="D1842" t="str">
            <v>M1</v>
          </cell>
          <cell r="E1842">
            <v>41456</v>
          </cell>
          <cell r="F1842">
            <v>0.1574999988079071</v>
          </cell>
        </row>
        <row r="1843">
          <cell r="A1843" t="str">
            <v>23-Feb-07</v>
          </cell>
          <cell r="B1843" t="str">
            <v>INDEXP</v>
          </cell>
          <cell r="C1843" t="str">
            <v>TETCO</v>
          </cell>
          <cell r="D1843" t="str">
            <v>M1</v>
          </cell>
          <cell r="E1843">
            <v>41487</v>
          </cell>
          <cell r="F1843">
            <v>0.1574999988079071</v>
          </cell>
        </row>
        <row r="1844">
          <cell r="A1844" t="str">
            <v>23-Feb-07</v>
          </cell>
          <cell r="B1844" t="str">
            <v>INDEXP</v>
          </cell>
          <cell r="C1844" t="str">
            <v>TETCO</v>
          </cell>
          <cell r="D1844" t="str">
            <v>M1</v>
          </cell>
          <cell r="E1844">
            <v>41518</v>
          </cell>
          <cell r="F1844">
            <v>0.1574999988079071</v>
          </cell>
        </row>
        <row r="1845">
          <cell r="A1845" t="str">
            <v>23-Feb-07</v>
          </cell>
          <cell r="B1845" t="str">
            <v>INDEXP</v>
          </cell>
          <cell r="C1845" t="str">
            <v>TETCO</v>
          </cell>
          <cell r="D1845" t="str">
            <v>M1</v>
          </cell>
          <cell r="E1845">
            <v>41548</v>
          </cell>
          <cell r="F1845">
            <v>0.1574999988079071</v>
          </cell>
        </row>
        <row r="1846">
          <cell r="A1846" t="str">
            <v>23-Feb-07</v>
          </cell>
          <cell r="B1846" t="str">
            <v>INDEXP</v>
          </cell>
          <cell r="C1846" t="str">
            <v>TETCO</v>
          </cell>
          <cell r="D1846" t="str">
            <v>M1</v>
          </cell>
          <cell r="E1846">
            <v>41579</v>
          </cell>
          <cell r="F1846">
            <v>0.24000000953674316</v>
          </cell>
        </row>
        <row r="1847">
          <cell r="A1847" t="str">
            <v>23-Feb-07</v>
          </cell>
          <cell r="B1847" t="str">
            <v>INDEXP</v>
          </cell>
          <cell r="C1847" t="str">
            <v>TETCO</v>
          </cell>
          <cell r="D1847" t="str">
            <v>M1</v>
          </cell>
          <cell r="E1847">
            <v>41609</v>
          </cell>
          <cell r="F1847">
            <v>0.24000000953674316</v>
          </cell>
        </row>
        <row r="1848">
          <cell r="A1848" t="str">
            <v>23-Feb-07</v>
          </cell>
          <cell r="B1848" t="str">
            <v>INDEXP</v>
          </cell>
          <cell r="C1848" t="str">
            <v>TETCO</v>
          </cell>
          <cell r="D1848" t="str">
            <v>M1</v>
          </cell>
          <cell r="E1848">
            <v>41640</v>
          </cell>
          <cell r="F1848">
            <v>0.24000000953674316</v>
          </cell>
        </row>
        <row r="1849">
          <cell r="A1849" t="str">
            <v>23-Feb-07</v>
          </cell>
          <cell r="B1849" t="str">
            <v>INDEXP</v>
          </cell>
          <cell r="C1849" t="str">
            <v>TETCO</v>
          </cell>
          <cell r="D1849" t="str">
            <v>M1</v>
          </cell>
          <cell r="E1849">
            <v>41671</v>
          </cell>
          <cell r="F1849">
            <v>0.24000000953674316</v>
          </cell>
        </row>
        <row r="1850">
          <cell r="A1850" t="str">
            <v>23-Feb-07</v>
          </cell>
          <cell r="B1850" t="str">
            <v>INDEXP</v>
          </cell>
          <cell r="C1850" t="str">
            <v>TETCO</v>
          </cell>
          <cell r="D1850" t="str">
            <v>M2</v>
          </cell>
          <cell r="E1850">
            <v>39142</v>
          </cell>
          <cell r="F1850">
            <v>0.11500000208616257</v>
          </cell>
        </row>
        <row r="1851">
          <cell r="A1851" t="str">
            <v>23-Feb-07</v>
          </cell>
          <cell r="B1851" t="str">
            <v>INDEXP</v>
          </cell>
          <cell r="C1851" t="str">
            <v>TETCO</v>
          </cell>
          <cell r="D1851" t="str">
            <v>M2</v>
          </cell>
          <cell r="E1851">
            <v>39173</v>
          </cell>
          <cell r="F1851">
            <v>0.12074999511241913</v>
          </cell>
        </row>
        <row r="1852">
          <cell r="A1852" t="str">
            <v>23-Feb-07</v>
          </cell>
          <cell r="B1852" t="str">
            <v>INDEXP</v>
          </cell>
          <cell r="C1852" t="str">
            <v>TETCO</v>
          </cell>
          <cell r="D1852" t="str">
            <v>M2</v>
          </cell>
          <cell r="E1852">
            <v>39203</v>
          </cell>
          <cell r="F1852">
            <v>0.11614999920129776</v>
          </cell>
        </row>
        <row r="1853">
          <cell r="A1853" t="str">
            <v>23-Feb-07</v>
          </cell>
          <cell r="B1853" t="str">
            <v>INDEXP</v>
          </cell>
          <cell r="C1853" t="str">
            <v>TETCO</v>
          </cell>
          <cell r="D1853" t="str">
            <v>M2</v>
          </cell>
          <cell r="E1853">
            <v>39234</v>
          </cell>
          <cell r="F1853">
            <v>0.11270000040531158</v>
          </cell>
        </row>
        <row r="1854">
          <cell r="A1854" t="str">
            <v>23-Feb-07</v>
          </cell>
          <cell r="B1854" t="str">
            <v>INDEXP</v>
          </cell>
          <cell r="C1854" t="str">
            <v>TETCO</v>
          </cell>
          <cell r="D1854" t="str">
            <v>M2</v>
          </cell>
          <cell r="E1854">
            <v>39264</v>
          </cell>
          <cell r="F1854">
            <v>0.11270000040531158</v>
          </cell>
        </row>
        <row r="1855">
          <cell r="A1855" t="str">
            <v>23-Feb-07</v>
          </cell>
          <cell r="B1855" t="str">
            <v>INDEXP</v>
          </cell>
          <cell r="C1855" t="str">
            <v>TETCO</v>
          </cell>
          <cell r="D1855" t="str">
            <v>M2</v>
          </cell>
          <cell r="E1855">
            <v>39295</v>
          </cell>
          <cell r="F1855">
            <v>0.11270000040531158</v>
          </cell>
        </row>
        <row r="1856">
          <cell r="A1856" t="str">
            <v>23-Feb-07</v>
          </cell>
          <cell r="B1856" t="str">
            <v>INDEXP</v>
          </cell>
          <cell r="C1856" t="str">
            <v>TETCO</v>
          </cell>
          <cell r="D1856" t="str">
            <v>M2</v>
          </cell>
          <cell r="E1856">
            <v>39326</v>
          </cell>
          <cell r="F1856">
            <v>0.11270000040531158</v>
          </cell>
        </row>
        <row r="1857">
          <cell r="A1857" t="str">
            <v>23-Feb-07</v>
          </cell>
          <cell r="B1857" t="str">
            <v>INDEXP</v>
          </cell>
          <cell r="C1857" t="str">
            <v>TETCO</v>
          </cell>
          <cell r="D1857" t="str">
            <v>M2</v>
          </cell>
          <cell r="E1857">
            <v>39356</v>
          </cell>
          <cell r="F1857">
            <v>0.11729999631643295</v>
          </cell>
        </row>
        <row r="1858">
          <cell r="A1858" t="str">
            <v>23-Feb-07</v>
          </cell>
          <cell r="B1858" t="str">
            <v>INDEXP</v>
          </cell>
          <cell r="C1858" t="str">
            <v>TETCO</v>
          </cell>
          <cell r="D1858" t="str">
            <v>M2</v>
          </cell>
          <cell r="E1858">
            <v>39387</v>
          </cell>
          <cell r="F1858">
            <v>0.10580000281333923</v>
          </cell>
        </row>
        <row r="1859">
          <cell r="A1859" t="str">
            <v>23-Feb-07</v>
          </cell>
          <cell r="B1859" t="str">
            <v>INDEXP</v>
          </cell>
          <cell r="C1859" t="str">
            <v>TETCO</v>
          </cell>
          <cell r="D1859" t="str">
            <v>M2</v>
          </cell>
          <cell r="E1859">
            <v>39417</v>
          </cell>
          <cell r="F1859">
            <v>0.11270000040531158</v>
          </cell>
        </row>
        <row r="1860">
          <cell r="A1860" t="str">
            <v>23-Feb-07</v>
          </cell>
          <cell r="B1860" t="str">
            <v>INDEXP</v>
          </cell>
          <cell r="C1860" t="str">
            <v>TETCO</v>
          </cell>
          <cell r="D1860" t="str">
            <v>M2</v>
          </cell>
          <cell r="E1860">
            <v>39448</v>
          </cell>
          <cell r="F1860">
            <v>0.1247749999165535</v>
          </cell>
        </row>
        <row r="1861">
          <cell r="A1861" t="str">
            <v>23-Feb-07</v>
          </cell>
          <cell r="B1861" t="str">
            <v>INDEXP</v>
          </cell>
          <cell r="C1861" t="str">
            <v>TETCO</v>
          </cell>
          <cell r="D1861" t="str">
            <v>M2</v>
          </cell>
          <cell r="E1861">
            <v>39479</v>
          </cell>
          <cell r="F1861">
            <v>0.1247749999165535</v>
          </cell>
        </row>
        <row r="1862">
          <cell r="A1862" t="str">
            <v>23-Feb-07</v>
          </cell>
          <cell r="B1862" t="str">
            <v>INDEXP</v>
          </cell>
          <cell r="C1862" t="str">
            <v>TETCO</v>
          </cell>
          <cell r="D1862" t="str">
            <v>M2</v>
          </cell>
          <cell r="E1862">
            <v>39508</v>
          </cell>
          <cell r="F1862">
            <v>0.10694999992847443</v>
          </cell>
        </row>
        <row r="1863">
          <cell r="A1863" t="str">
            <v>23-Feb-07</v>
          </cell>
          <cell r="B1863" t="str">
            <v>INDEXP</v>
          </cell>
          <cell r="C1863" t="str">
            <v>TETCO</v>
          </cell>
          <cell r="D1863" t="str">
            <v>M2</v>
          </cell>
          <cell r="E1863">
            <v>39539</v>
          </cell>
          <cell r="F1863">
            <v>0.12074999511241913</v>
          </cell>
        </row>
        <row r="1864">
          <cell r="A1864" t="str">
            <v>23-Feb-07</v>
          </cell>
          <cell r="B1864" t="str">
            <v>INDEXP</v>
          </cell>
          <cell r="C1864" t="str">
            <v>TETCO</v>
          </cell>
          <cell r="D1864" t="str">
            <v>M2</v>
          </cell>
          <cell r="E1864">
            <v>39569</v>
          </cell>
          <cell r="F1864">
            <v>0.11614999920129776</v>
          </cell>
        </row>
        <row r="1865">
          <cell r="A1865" t="str">
            <v>23-Feb-07</v>
          </cell>
          <cell r="B1865" t="str">
            <v>INDEXP</v>
          </cell>
          <cell r="C1865" t="str">
            <v>TETCO</v>
          </cell>
          <cell r="D1865" t="str">
            <v>M2</v>
          </cell>
          <cell r="E1865">
            <v>39600</v>
          </cell>
          <cell r="F1865">
            <v>0.11270000040531158</v>
          </cell>
        </row>
        <row r="1866">
          <cell r="A1866" t="str">
            <v>23-Feb-07</v>
          </cell>
          <cell r="B1866" t="str">
            <v>INDEXP</v>
          </cell>
          <cell r="C1866" t="str">
            <v>TETCO</v>
          </cell>
          <cell r="D1866" t="str">
            <v>M2</v>
          </cell>
          <cell r="E1866">
            <v>39630</v>
          </cell>
          <cell r="F1866">
            <v>0.11270000040531158</v>
          </cell>
        </row>
        <row r="1867">
          <cell r="A1867" t="str">
            <v>23-Feb-07</v>
          </cell>
          <cell r="B1867" t="str">
            <v>INDEXP</v>
          </cell>
          <cell r="C1867" t="str">
            <v>TETCO</v>
          </cell>
          <cell r="D1867" t="str">
            <v>M2</v>
          </cell>
          <cell r="E1867">
            <v>39661</v>
          </cell>
          <cell r="F1867">
            <v>0.11270000040531158</v>
          </cell>
        </row>
        <row r="1868">
          <cell r="A1868" t="str">
            <v>23-Feb-07</v>
          </cell>
          <cell r="B1868" t="str">
            <v>INDEXP</v>
          </cell>
          <cell r="C1868" t="str">
            <v>TETCO</v>
          </cell>
          <cell r="D1868" t="str">
            <v>M2</v>
          </cell>
          <cell r="E1868">
            <v>39692</v>
          </cell>
          <cell r="F1868">
            <v>0.11270000040531158</v>
          </cell>
        </row>
        <row r="1869">
          <cell r="A1869" t="str">
            <v>23-Feb-07</v>
          </cell>
          <cell r="B1869" t="str">
            <v>INDEXP</v>
          </cell>
          <cell r="C1869" t="str">
            <v>TETCO</v>
          </cell>
          <cell r="D1869" t="str">
            <v>M2</v>
          </cell>
          <cell r="E1869">
            <v>39722</v>
          </cell>
          <cell r="F1869">
            <v>0.11729999631643295</v>
          </cell>
        </row>
        <row r="1870">
          <cell r="A1870" t="str">
            <v>23-Feb-07</v>
          </cell>
          <cell r="B1870" t="str">
            <v>INDEXP</v>
          </cell>
          <cell r="C1870" t="str">
            <v>TETCO</v>
          </cell>
          <cell r="D1870" t="str">
            <v>M2</v>
          </cell>
          <cell r="E1870">
            <v>39753</v>
          </cell>
          <cell r="F1870">
            <v>0.10580000281333923</v>
          </cell>
        </row>
        <row r="1871">
          <cell r="A1871" t="str">
            <v>23-Feb-07</v>
          </cell>
          <cell r="B1871" t="str">
            <v>INDEXP</v>
          </cell>
          <cell r="C1871" t="str">
            <v>TETCO</v>
          </cell>
          <cell r="D1871" t="str">
            <v>M2</v>
          </cell>
          <cell r="E1871">
            <v>39783</v>
          </cell>
          <cell r="F1871">
            <v>0.11270000040531158</v>
          </cell>
        </row>
        <row r="1872">
          <cell r="A1872" t="str">
            <v>23-Feb-07</v>
          </cell>
          <cell r="B1872" t="str">
            <v>INDEXP</v>
          </cell>
          <cell r="C1872" t="str">
            <v>TETCO</v>
          </cell>
          <cell r="D1872" t="str">
            <v>M2</v>
          </cell>
          <cell r="E1872">
            <v>39814</v>
          </cell>
          <cell r="F1872">
            <v>0.1247749999165535</v>
          </cell>
        </row>
        <row r="1873">
          <cell r="A1873" t="str">
            <v>23-Feb-07</v>
          </cell>
          <cell r="B1873" t="str">
            <v>INDEXP</v>
          </cell>
          <cell r="C1873" t="str">
            <v>TETCO</v>
          </cell>
          <cell r="D1873" t="str">
            <v>M2</v>
          </cell>
          <cell r="E1873">
            <v>39845</v>
          </cell>
          <cell r="F1873">
            <v>0.1247749999165535</v>
          </cell>
        </row>
        <row r="1874">
          <cell r="A1874" t="str">
            <v>23-Feb-07</v>
          </cell>
          <cell r="B1874" t="str">
            <v>INDEXP</v>
          </cell>
          <cell r="C1874" t="str">
            <v>TETCO</v>
          </cell>
          <cell r="D1874" t="str">
            <v>M2</v>
          </cell>
          <cell r="E1874">
            <v>39873</v>
          </cell>
          <cell r="F1874">
            <v>0.10694999992847443</v>
          </cell>
        </row>
        <row r="1875">
          <cell r="A1875" t="str">
            <v>23-Feb-07</v>
          </cell>
          <cell r="B1875" t="str">
            <v>INDEXP</v>
          </cell>
          <cell r="C1875" t="str">
            <v>TETCO</v>
          </cell>
          <cell r="D1875" t="str">
            <v>M2</v>
          </cell>
          <cell r="E1875">
            <v>39904</v>
          </cell>
          <cell r="F1875">
            <v>0.12074999511241913</v>
          </cell>
        </row>
        <row r="1876">
          <cell r="A1876" t="str">
            <v>23-Feb-07</v>
          </cell>
          <cell r="B1876" t="str">
            <v>INDEXP</v>
          </cell>
          <cell r="C1876" t="str">
            <v>TETCO</v>
          </cell>
          <cell r="D1876" t="str">
            <v>M2</v>
          </cell>
          <cell r="E1876">
            <v>39934</v>
          </cell>
          <cell r="F1876">
            <v>0.11614999920129776</v>
          </cell>
        </row>
        <row r="1877">
          <cell r="A1877" t="str">
            <v>23-Feb-07</v>
          </cell>
          <cell r="B1877" t="str">
            <v>INDEXP</v>
          </cell>
          <cell r="C1877" t="str">
            <v>TETCO</v>
          </cell>
          <cell r="D1877" t="str">
            <v>M2</v>
          </cell>
          <cell r="E1877">
            <v>39965</v>
          </cell>
          <cell r="F1877">
            <v>0.11270000040531158</v>
          </cell>
        </row>
        <row r="1878">
          <cell r="A1878" t="str">
            <v>23-Feb-07</v>
          </cell>
          <cell r="B1878" t="str">
            <v>INDEXP</v>
          </cell>
          <cell r="C1878" t="str">
            <v>TETCO</v>
          </cell>
          <cell r="D1878" t="str">
            <v>M2</v>
          </cell>
          <cell r="E1878">
            <v>39995</v>
          </cell>
          <cell r="F1878">
            <v>0.11270000040531158</v>
          </cell>
        </row>
        <row r="1879">
          <cell r="A1879" t="str">
            <v>23-Feb-07</v>
          </cell>
          <cell r="B1879" t="str">
            <v>INDEXP</v>
          </cell>
          <cell r="C1879" t="str">
            <v>TETCO</v>
          </cell>
          <cell r="D1879" t="str">
            <v>M2</v>
          </cell>
          <cell r="E1879">
            <v>40026</v>
          </cell>
          <cell r="F1879">
            <v>0.11270000040531158</v>
          </cell>
        </row>
        <row r="1880">
          <cell r="A1880" t="str">
            <v>23-Feb-07</v>
          </cell>
          <cell r="B1880" t="str">
            <v>INDEXP</v>
          </cell>
          <cell r="C1880" t="str">
            <v>TETCO</v>
          </cell>
          <cell r="D1880" t="str">
            <v>M2</v>
          </cell>
          <cell r="E1880">
            <v>40057</v>
          </cell>
          <cell r="F1880">
            <v>0.11270000040531158</v>
          </cell>
        </row>
        <row r="1881">
          <cell r="A1881" t="str">
            <v>23-Feb-07</v>
          </cell>
          <cell r="B1881" t="str">
            <v>INDEXP</v>
          </cell>
          <cell r="C1881" t="str">
            <v>TETCO</v>
          </cell>
          <cell r="D1881" t="str">
            <v>M2</v>
          </cell>
          <cell r="E1881">
            <v>40087</v>
          </cell>
          <cell r="F1881">
            <v>0.11729999631643295</v>
          </cell>
        </row>
        <row r="1882">
          <cell r="A1882" t="str">
            <v>23-Feb-07</v>
          </cell>
          <cell r="B1882" t="str">
            <v>INDEXP</v>
          </cell>
          <cell r="C1882" t="str">
            <v>TETCO</v>
          </cell>
          <cell r="D1882" t="str">
            <v>M2</v>
          </cell>
          <cell r="E1882">
            <v>40118</v>
          </cell>
          <cell r="F1882">
            <v>0.10580000281333923</v>
          </cell>
        </row>
        <row r="1883">
          <cell r="A1883" t="str">
            <v>23-Feb-07</v>
          </cell>
          <cell r="B1883" t="str">
            <v>INDEXP</v>
          </cell>
          <cell r="C1883" t="str">
            <v>TETCO</v>
          </cell>
          <cell r="D1883" t="str">
            <v>M2</v>
          </cell>
          <cell r="E1883">
            <v>40148</v>
          </cell>
          <cell r="F1883">
            <v>0.11270000040531158</v>
          </cell>
        </row>
        <row r="1884">
          <cell r="A1884" t="str">
            <v>23-Feb-07</v>
          </cell>
          <cell r="B1884" t="str">
            <v>INDEXP</v>
          </cell>
          <cell r="C1884" t="str">
            <v>TETCO</v>
          </cell>
          <cell r="D1884" t="str">
            <v>M2</v>
          </cell>
          <cell r="E1884">
            <v>40179</v>
          </cell>
          <cell r="F1884">
            <v>0.1247749999165535</v>
          </cell>
        </row>
        <row r="1885">
          <cell r="A1885" t="str">
            <v>23-Feb-07</v>
          </cell>
          <cell r="B1885" t="str">
            <v>INDEXP</v>
          </cell>
          <cell r="C1885" t="str">
            <v>TETCO</v>
          </cell>
          <cell r="D1885" t="str">
            <v>M2</v>
          </cell>
          <cell r="E1885">
            <v>40210</v>
          </cell>
          <cell r="F1885">
            <v>0.1247749999165535</v>
          </cell>
        </row>
        <row r="1886">
          <cell r="A1886" t="str">
            <v>23-Feb-07</v>
          </cell>
          <cell r="B1886" t="str">
            <v>INDEXP</v>
          </cell>
          <cell r="C1886" t="str">
            <v>TETCO</v>
          </cell>
          <cell r="D1886" t="str">
            <v>M2</v>
          </cell>
          <cell r="E1886">
            <v>40238</v>
          </cell>
          <cell r="F1886">
            <v>0.10694999992847443</v>
          </cell>
        </row>
        <row r="1887">
          <cell r="A1887" t="str">
            <v>23-Feb-07</v>
          </cell>
          <cell r="B1887" t="str">
            <v>INDEXP</v>
          </cell>
          <cell r="C1887" t="str">
            <v>TETCO</v>
          </cell>
          <cell r="D1887" t="str">
            <v>M2</v>
          </cell>
          <cell r="E1887">
            <v>40269</v>
          </cell>
          <cell r="F1887">
            <v>0.12074999511241913</v>
          </cell>
        </row>
        <row r="1888">
          <cell r="A1888" t="str">
            <v>23-Feb-07</v>
          </cell>
          <cell r="B1888" t="str">
            <v>INDEXP</v>
          </cell>
          <cell r="C1888" t="str">
            <v>TETCO</v>
          </cell>
          <cell r="D1888" t="str">
            <v>M2</v>
          </cell>
          <cell r="E1888">
            <v>40299</v>
          </cell>
          <cell r="F1888">
            <v>0.11614999920129776</v>
          </cell>
        </row>
        <row r="1889">
          <cell r="A1889" t="str">
            <v>23-Feb-07</v>
          </cell>
          <cell r="B1889" t="str">
            <v>INDEXP</v>
          </cell>
          <cell r="C1889" t="str">
            <v>TETCO</v>
          </cell>
          <cell r="D1889" t="str">
            <v>M2</v>
          </cell>
          <cell r="E1889">
            <v>40330</v>
          </cell>
          <cell r="F1889">
            <v>0.11270000040531158</v>
          </cell>
        </row>
        <row r="1890">
          <cell r="A1890" t="str">
            <v>23-Feb-07</v>
          </cell>
          <cell r="B1890" t="str">
            <v>INDEXP</v>
          </cell>
          <cell r="C1890" t="str">
            <v>TETCO</v>
          </cell>
          <cell r="D1890" t="str">
            <v>M2</v>
          </cell>
          <cell r="E1890">
            <v>40360</v>
          </cell>
          <cell r="F1890">
            <v>0.11270000040531158</v>
          </cell>
        </row>
        <row r="1891">
          <cell r="A1891" t="str">
            <v>23-Feb-07</v>
          </cell>
          <cell r="B1891" t="str">
            <v>INDEXP</v>
          </cell>
          <cell r="C1891" t="str">
            <v>TETCO</v>
          </cell>
          <cell r="D1891" t="str">
            <v>M2</v>
          </cell>
          <cell r="E1891">
            <v>40391</v>
          </cell>
          <cell r="F1891">
            <v>0.11270000040531158</v>
          </cell>
        </row>
        <row r="1892">
          <cell r="A1892" t="str">
            <v>23-Feb-07</v>
          </cell>
          <cell r="B1892" t="str">
            <v>INDEXP</v>
          </cell>
          <cell r="C1892" t="str">
            <v>TETCO</v>
          </cell>
          <cell r="D1892" t="str">
            <v>M2</v>
          </cell>
          <cell r="E1892">
            <v>40422</v>
          </cell>
          <cell r="F1892">
            <v>0.11270000040531158</v>
          </cell>
        </row>
        <row r="1893">
          <cell r="A1893" t="str">
            <v>23-Feb-07</v>
          </cell>
          <cell r="B1893" t="str">
            <v>INDEXP</v>
          </cell>
          <cell r="C1893" t="str">
            <v>TETCO</v>
          </cell>
          <cell r="D1893" t="str">
            <v>M2</v>
          </cell>
          <cell r="E1893">
            <v>40452</v>
          </cell>
          <cell r="F1893">
            <v>0.11729999631643295</v>
          </cell>
        </row>
        <row r="1894">
          <cell r="A1894" t="str">
            <v>23-Feb-07</v>
          </cell>
          <cell r="B1894" t="str">
            <v>INDEXP</v>
          </cell>
          <cell r="C1894" t="str">
            <v>TETCO</v>
          </cell>
          <cell r="D1894" t="str">
            <v>M2</v>
          </cell>
          <cell r="E1894">
            <v>40483</v>
          </cell>
          <cell r="F1894">
            <v>0.10580000281333923</v>
          </cell>
        </row>
        <row r="1895">
          <cell r="A1895" t="str">
            <v>23-Feb-07</v>
          </cell>
          <cell r="B1895" t="str">
            <v>INDEXP</v>
          </cell>
          <cell r="C1895" t="str">
            <v>TETCO</v>
          </cell>
          <cell r="D1895" t="str">
            <v>M2</v>
          </cell>
          <cell r="E1895">
            <v>40513</v>
          </cell>
          <cell r="F1895">
            <v>0.11270000040531158</v>
          </cell>
        </row>
        <row r="1896">
          <cell r="A1896" t="str">
            <v>23-Feb-07</v>
          </cell>
          <cell r="B1896" t="str">
            <v>INDEXP</v>
          </cell>
          <cell r="C1896" t="str">
            <v>TETCO</v>
          </cell>
          <cell r="D1896" t="str">
            <v>M2</v>
          </cell>
          <cell r="E1896">
            <v>40544</v>
          </cell>
          <cell r="F1896">
            <v>0.1247749999165535</v>
          </cell>
        </row>
        <row r="1897">
          <cell r="A1897" t="str">
            <v>23-Feb-07</v>
          </cell>
          <cell r="B1897" t="str">
            <v>INDEXP</v>
          </cell>
          <cell r="C1897" t="str">
            <v>TETCO</v>
          </cell>
          <cell r="D1897" t="str">
            <v>M2</v>
          </cell>
          <cell r="E1897">
            <v>40575</v>
          </cell>
          <cell r="F1897">
            <v>0.1247749999165535</v>
          </cell>
        </row>
        <row r="1898">
          <cell r="A1898" t="str">
            <v>23-Feb-07</v>
          </cell>
          <cell r="B1898" t="str">
            <v>INDEXP</v>
          </cell>
          <cell r="C1898" t="str">
            <v>TETCO</v>
          </cell>
          <cell r="D1898" t="str">
            <v>M2</v>
          </cell>
          <cell r="E1898">
            <v>40603</v>
          </cell>
          <cell r="F1898">
            <v>0.10694999992847443</v>
          </cell>
        </row>
        <row r="1899">
          <cell r="A1899" t="str">
            <v>23-Feb-07</v>
          </cell>
          <cell r="B1899" t="str">
            <v>INDEXP</v>
          </cell>
          <cell r="C1899" t="str">
            <v>TETCO</v>
          </cell>
          <cell r="D1899" t="str">
            <v>M2</v>
          </cell>
          <cell r="E1899">
            <v>40634</v>
          </cell>
          <cell r="F1899">
            <v>0.12074999511241913</v>
          </cell>
        </row>
        <row r="1900">
          <cell r="A1900" t="str">
            <v>23-Feb-07</v>
          </cell>
          <cell r="B1900" t="str">
            <v>INDEXP</v>
          </cell>
          <cell r="C1900" t="str">
            <v>TETCO</v>
          </cell>
          <cell r="D1900" t="str">
            <v>M2</v>
          </cell>
          <cell r="E1900">
            <v>40664</v>
          </cell>
          <cell r="F1900">
            <v>0.11614999920129776</v>
          </cell>
        </row>
        <row r="1901">
          <cell r="A1901" t="str">
            <v>23-Feb-07</v>
          </cell>
          <cell r="B1901" t="str">
            <v>INDEXP</v>
          </cell>
          <cell r="C1901" t="str">
            <v>TETCO</v>
          </cell>
          <cell r="D1901" t="str">
            <v>M2</v>
          </cell>
          <cell r="E1901">
            <v>40695</v>
          </cell>
          <cell r="F1901">
            <v>0.11270000040531158</v>
          </cell>
        </row>
        <row r="1902">
          <cell r="A1902" t="str">
            <v>23-Feb-07</v>
          </cell>
          <cell r="B1902" t="str">
            <v>INDEXP</v>
          </cell>
          <cell r="C1902" t="str">
            <v>TETCO</v>
          </cell>
          <cell r="D1902" t="str">
            <v>M2</v>
          </cell>
          <cell r="E1902">
            <v>40725</v>
          </cell>
          <cell r="F1902">
            <v>0.11270000040531158</v>
          </cell>
        </row>
        <row r="1903">
          <cell r="A1903" t="str">
            <v>23-Feb-07</v>
          </cell>
          <cell r="B1903" t="str">
            <v>INDEXP</v>
          </cell>
          <cell r="C1903" t="str">
            <v>TETCO</v>
          </cell>
          <cell r="D1903" t="str">
            <v>M2</v>
          </cell>
          <cell r="E1903">
            <v>40756</v>
          </cell>
          <cell r="F1903">
            <v>0.11270000040531158</v>
          </cell>
        </row>
        <row r="1904">
          <cell r="A1904" t="str">
            <v>23-Feb-07</v>
          </cell>
          <cell r="B1904" t="str">
            <v>INDEXP</v>
          </cell>
          <cell r="C1904" t="str">
            <v>TETCO</v>
          </cell>
          <cell r="D1904" t="str">
            <v>M2</v>
          </cell>
          <cell r="E1904">
            <v>40787</v>
          </cell>
          <cell r="F1904">
            <v>0.11270000040531158</v>
          </cell>
        </row>
        <row r="1905">
          <cell r="A1905" t="str">
            <v>23-Feb-07</v>
          </cell>
          <cell r="B1905" t="str">
            <v>INDEXP</v>
          </cell>
          <cell r="C1905" t="str">
            <v>TETCO</v>
          </cell>
          <cell r="D1905" t="str">
            <v>M2</v>
          </cell>
          <cell r="E1905">
            <v>40817</v>
          </cell>
          <cell r="F1905">
            <v>0.11729999631643295</v>
          </cell>
        </row>
        <row r="1906">
          <cell r="A1906" t="str">
            <v>23-Feb-07</v>
          </cell>
          <cell r="B1906" t="str">
            <v>INDEXP</v>
          </cell>
          <cell r="C1906" t="str">
            <v>TETCO</v>
          </cell>
          <cell r="D1906" t="str">
            <v>M2</v>
          </cell>
          <cell r="E1906">
            <v>40848</v>
          </cell>
          <cell r="F1906">
            <v>0.10580000281333923</v>
          </cell>
        </row>
        <row r="1907">
          <cell r="A1907" t="str">
            <v>23-Feb-07</v>
          </cell>
          <cell r="B1907" t="str">
            <v>INDEXP</v>
          </cell>
          <cell r="C1907" t="str">
            <v>TETCO</v>
          </cell>
          <cell r="D1907" t="str">
            <v>M2</v>
          </cell>
          <cell r="E1907">
            <v>40878</v>
          </cell>
          <cell r="F1907">
            <v>0.11270000040531158</v>
          </cell>
        </row>
        <row r="1908">
          <cell r="A1908" t="str">
            <v>23-Feb-07</v>
          </cell>
          <cell r="B1908" t="str">
            <v>INDEXP</v>
          </cell>
          <cell r="C1908" t="str">
            <v>TETCO</v>
          </cell>
          <cell r="D1908" t="str">
            <v>M2</v>
          </cell>
          <cell r="E1908">
            <v>40909</v>
          </cell>
          <cell r="F1908">
            <v>0.1247749999165535</v>
          </cell>
        </row>
        <row r="1909">
          <cell r="A1909" t="str">
            <v>23-Feb-07</v>
          </cell>
          <cell r="B1909" t="str">
            <v>INDEXP</v>
          </cell>
          <cell r="C1909" t="str">
            <v>TETCO</v>
          </cell>
          <cell r="D1909" t="str">
            <v>M2</v>
          </cell>
          <cell r="E1909">
            <v>40940</v>
          </cell>
          <cell r="F1909">
            <v>0.1247749999165535</v>
          </cell>
        </row>
        <row r="1910">
          <cell r="A1910" t="str">
            <v>23-Feb-07</v>
          </cell>
          <cell r="B1910" t="str">
            <v>INDEXP</v>
          </cell>
          <cell r="C1910" t="str">
            <v>TETCO</v>
          </cell>
          <cell r="D1910" t="str">
            <v>M2</v>
          </cell>
          <cell r="E1910">
            <v>40969</v>
          </cell>
          <cell r="F1910">
            <v>0.10694999992847443</v>
          </cell>
        </row>
        <row r="1911">
          <cell r="A1911" t="str">
            <v>23-Feb-07</v>
          </cell>
          <cell r="B1911" t="str">
            <v>INDEXP</v>
          </cell>
          <cell r="C1911" t="str">
            <v>TETCO</v>
          </cell>
          <cell r="D1911" t="str">
            <v>M2</v>
          </cell>
          <cell r="E1911">
            <v>41000</v>
          </cell>
          <cell r="F1911">
            <v>0.12074999511241913</v>
          </cell>
        </row>
        <row r="1912">
          <cell r="A1912" t="str">
            <v>23-Feb-07</v>
          </cell>
          <cell r="B1912" t="str">
            <v>INDEXP</v>
          </cell>
          <cell r="C1912" t="str">
            <v>TETCO</v>
          </cell>
          <cell r="D1912" t="str">
            <v>M2</v>
          </cell>
          <cell r="E1912">
            <v>41030</v>
          </cell>
          <cell r="F1912">
            <v>0.11614999920129776</v>
          </cell>
        </row>
        <row r="1913">
          <cell r="A1913" t="str">
            <v>23-Feb-07</v>
          </cell>
          <cell r="B1913" t="str">
            <v>INDEXP</v>
          </cell>
          <cell r="C1913" t="str">
            <v>TETCO</v>
          </cell>
          <cell r="D1913" t="str">
            <v>M2</v>
          </cell>
          <cell r="E1913">
            <v>41061</v>
          </cell>
          <cell r="F1913">
            <v>0.11270000040531158</v>
          </cell>
        </row>
        <row r="1914">
          <cell r="A1914" t="str">
            <v>23-Feb-07</v>
          </cell>
          <cell r="B1914" t="str">
            <v>INDEXP</v>
          </cell>
          <cell r="C1914" t="str">
            <v>TETCO</v>
          </cell>
          <cell r="D1914" t="str">
            <v>M2</v>
          </cell>
          <cell r="E1914">
            <v>41091</v>
          </cell>
          <cell r="F1914">
            <v>0.11270000040531158</v>
          </cell>
        </row>
        <row r="1915">
          <cell r="A1915" t="str">
            <v>23-Feb-07</v>
          </cell>
          <cell r="B1915" t="str">
            <v>INDEXP</v>
          </cell>
          <cell r="C1915" t="str">
            <v>TETCO</v>
          </cell>
          <cell r="D1915" t="str">
            <v>M2</v>
          </cell>
          <cell r="E1915">
            <v>41122</v>
          </cell>
          <cell r="F1915">
            <v>0.11270000040531158</v>
          </cell>
        </row>
        <row r="1916">
          <cell r="A1916" t="str">
            <v>23-Feb-07</v>
          </cell>
          <cell r="B1916" t="str">
            <v>INDEXP</v>
          </cell>
          <cell r="C1916" t="str">
            <v>TETCO</v>
          </cell>
          <cell r="D1916" t="str">
            <v>M2</v>
          </cell>
          <cell r="E1916">
            <v>41153</v>
          </cell>
          <cell r="F1916">
            <v>0.11270000040531158</v>
          </cell>
        </row>
        <row r="1917">
          <cell r="A1917" t="str">
            <v>23-Feb-07</v>
          </cell>
          <cell r="B1917" t="str">
            <v>INDEXP</v>
          </cell>
          <cell r="C1917" t="str">
            <v>TETCO</v>
          </cell>
          <cell r="D1917" t="str">
            <v>M2</v>
          </cell>
          <cell r="E1917">
            <v>41183</v>
          </cell>
          <cell r="F1917">
            <v>0.11729999631643295</v>
          </cell>
        </row>
        <row r="1918">
          <cell r="A1918" t="str">
            <v>23-Feb-07</v>
          </cell>
          <cell r="B1918" t="str">
            <v>INDEXP</v>
          </cell>
          <cell r="C1918" t="str">
            <v>TETCO</v>
          </cell>
          <cell r="D1918" t="str">
            <v>M2</v>
          </cell>
          <cell r="E1918">
            <v>41214</v>
          </cell>
          <cell r="F1918">
            <v>0.10580000281333923</v>
          </cell>
        </row>
        <row r="1919">
          <cell r="A1919" t="str">
            <v>23-Feb-07</v>
          </cell>
          <cell r="B1919" t="str">
            <v>INDEXP</v>
          </cell>
          <cell r="C1919" t="str">
            <v>TETCO</v>
          </cell>
          <cell r="D1919" t="str">
            <v>M2</v>
          </cell>
          <cell r="E1919">
            <v>41244</v>
          </cell>
          <cell r="F1919">
            <v>0.11270000040531158</v>
          </cell>
        </row>
        <row r="1920">
          <cell r="A1920" t="str">
            <v>23-Feb-07</v>
          </cell>
          <cell r="B1920" t="str">
            <v>INDEXP</v>
          </cell>
          <cell r="C1920" t="str">
            <v>TETCO</v>
          </cell>
          <cell r="D1920" t="str">
            <v>M2</v>
          </cell>
          <cell r="E1920">
            <v>41275</v>
          </cell>
          <cell r="F1920">
            <v>0.1247749999165535</v>
          </cell>
        </row>
        <row r="1921">
          <cell r="A1921" t="str">
            <v>23-Feb-07</v>
          </cell>
          <cell r="B1921" t="str">
            <v>INDEXP</v>
          </cell>
          <cell r="C1921" t="str">
            <v>TETCO</v>
          </cell>
          <cell r="D1921" t="str">
            <v>M2</v>
          </cell>
          <cell r="E1921">
            <v>41306</v>
          </cell>
          <cell r="F1921">
            <v>0.1247749999165535</v>
          </cell>
        </row>
        <row r="1922">
          <cell r="A1922" t="str">
            <v>23-Feb-07</v>
          </cell>
          <cell r="B1922" t="str">
            <v>INDEXP</v>
          </cell>
          <cell r="C1922" t="str">
            <v>TETCO</v>
          </cell>
          <cell r="D1922" t="str">
            <v>M2</v>
          </cell>
          <cell r="E1922">
            <v>41334</v>
          </cell>
          <cell r="F1922">
            <v>0.10694999992847443</v>
          </cell>
        </row>
        <row r="1923">
          <cell r="A1923" t="str">
            <v>23-Feb-07</v>
          </cell>
          <cell r="B1923" t="str">
            <v>INDEXP</v>
          </cell>
          <cell r="C1923" t="str">
            <v>TETCO</v>
          </cell>
          <cell r="D1923" t="str">
            <v>M2</v>
          </cell>
          <cell r="E1923">
            <v>41365</v>
          </cell>
          <cell r="F1923">
            <v>0.12074999511241913</v>
          </cell>
        </row>
        <row r="1924">
          <cell r="A1924" t="str">
            <v>23-Feb-07</v>
          </cell>
          <cell r="B1924" t="str">
            <v>INDEXP</v>
          </cell>
          <cell r="C1924" t="str">
            <v>TETCO</v>
          </cell>
          <cell r="D1924" t="str">
            <v>M2</v>
          </cell>
          <cell r="E1924">
            <v>41395</v>
          </cell>
          <cell r="F1924">
            <v>0.11614999920129776</v>
          </cell>
        </row>
        <row r="1925">
          <cell r="A1925" t="str">
            <v>23-Feb-07</v>
          </cell>
          <cell r="B1925" t="str">
            <v>INDEXP</v>
          </cell>
          <cell r="C1925" t="str">
            <v>TETCO</v>
          </cell>
          <cell r="D1925" t="str">
            <v>M2</v>
          </cell>
          <cell r="E1925">
            <v>41426</v>
          </cell>
          <cell r="F1925">
            <v>0.11270000040531158</v>
          </cell>
        </row>
        <row r="1926">
          <cell r="A1926" t="str">
            <v>23-Feb-07</v>
          </cell>
          <cell r="B1926" t="str">
            <v>INDEXP</v>
          </cell>
          <cell r="C1926" t="str">
            <v>TETCO</v>
          </cell>
          <cell r="D1926" t="str">
            <v>M2</v>
          </cell>
          <cell r="E1926">
            <v>41456</v>
          </cell>
          <cell r="F1926">
            <v>0.11270000040531158</v>
          </cell>
        </row>
        <row r="1927">
          <cell r="A1927" t="str">
            <v>23-Feb-07</v>
          </cell>
          <cell r="B1927" t="str">
            <v>INDEXP</v>
          </cell>
          <cell r="C1927" t="str">
            <v>TETCO</v>
          </cell>
          <cell r="D1927" t="str">
            <v>M2</v>
          </cell>
          <cell r="E1927">
            <v>41487</v>
          </cell>
          <cell r="F1927">
            <v>0.11270000040531158</v>
          </cell>
        </row>
        <row r="1928">
          <cell r="A1928" t="str">
            <v>23-Feb-07</v>
          </cell>
          <cell r="B1928" t="str">
            <v>INDEXP</v>
          </cell>
          <cell r="C1928" t="str">
            <v>TETCO</v>
          </cell>
          <cell r="D1928" t="str">
            <v>M2</v>
          </cell>
          <cell r="E1928">
            <v>41518</v>
          </cell>
          <cell r="F1928">
            <v>0.11270000040531158</v>
          </cell>
        </row>
        <row r="1929">
          <cell r="A1929" t="str">
            <v>23-Feb-07</v>
          </cell>
          <cell r="B1929" t="str">
            <v>INDEXP</v>
          </cell>
          <cell r="C1929" t="str">
            <v>TETCO</v>
          </cell>
          <cell r="D1929" t="str">
            <v>M2</v>
          </cell>
          <cell r="E1929">
            <v>41548</v>
          </cell>
          <cell r="F1929">
            <v>0.11729999631643295</v>
          </cell>
        </row>
        <row r="1930">
          <cell r="A1930" t="str">
            <v>23-Feb-07</v>
          </cell>
          <cell r="B1930" t="str">
            <v>INDEXP</v>
          </cell>
          <cell r="C1930" t="str">
            <v>TETCO</v>
          </cell>
          <cell r="D1930" t="str">
            <v>M2</v>
          </cell>
          <cell r="E1930">
            <v>41579</v>
          </cell>
          <cell r="F1930">
            <v>0.10580000281333923</v>
          </cell>
        </row>
        <row r="1931">
          <cell r="A1931" t="str">
            <v>23-Feb-07</v>
          </cell>
          <cell r="B1931" t="str">
            <v>INDEXP</v>
          </cell>
          <cell r="C1931" t="str">
            <v>TETCO</v>
          </cell>
          <cell r="D1931" t="str">
            <v>M2</v>
          </cell>
          <cell r="E1931">
            <v>41609</v>
          </cell>
          <cell r="F1931">
            <v>9.8899997770786285E-2</v>
          </cell>
        </row>
        <row r="1932">
          <cell r="A1932" t="str">
            <v>23-Feb-07</v>
          </cell>
          <cell r="B1932" t="str">
            <v>INDEXP</v>
          </cell>
          <cell r="C1932" t="str">
            <v>TETCO</v>
          </cell>
          <cell r="D1932" t="str">
            <v>M2</v>
          </cell>
          <cell r="E1932">
            <v>41640</v>
          </cell>
          <cell r="F1932">
            <v>0.1247749999165535</v>
          </cell>
        </row>
        <row r="1933">
          <cell r="A1933" t="str">
            <v>23-Feb-07</v>
          </cell>
          <cell r="B1933" t="str">
            <v>INDEXP</v>
          </cell>
          <cell r="C1933" t="str">
            <v>TETCO</v>
          </cell>
          <cell r="D1933" t="str">
            <v>M2</v>
          </cell>
          <cell r="E1933">
            <v>41671</v>
          </cell>
          <cell r="F1933">
            <v>0.1247749999165535</v>
          </cell>
        </row>
        <row r="1934">
          <cell r="A1934" t="str">
            <v>23-Feb-07</v>
          </cell>
          <cell r="B1934" t="str">
            <v>INDEXP</v>
          </cell>
          <cell r="C1934" t="str">
            <v>TETCO</v>
          </cell>
          <cell r="D1934" t="str">
            <v>M3</v>
          </cell>
          <cell r="E1934">
            <v>39142</v>
          </cell>
          <cell r="F1934">
            <v>1.9999999552965164E-2</v>
          </cell>
        </row>
        <row r="1935">
          <cell r="A1935" t="str">
            <v>23-Feb-07</v>
          </cell>
          <cell r="B1935" t="str">
            <v>INDEXP</v>
          </cell>
          <cell r="C1935" t="str">
            <v>TETCO</v>
          </cell>
          <cell r="D1935" t="str">
            <v>M3</v>
          </cell>
          <cell r="E1935">
            <v>39173</v>
          </cell>
          <cell r="F1935">
            <v>9.9999997764825821E-3</v>
          </cell>
        </row>
        <row r="1936">
          <cell r="A1936" t="str">
            <v>23-Feb-07</v>
          </cell>
          <cell r="B1936" t="str">
            <v>INDEXP</v>
          </cell>
          <cell r="C1936" t="str">
            <v>TETCO</v>
          </cell>
          <cell r="D1936" t="str">
            <v>M3</v>
          </cell>
          <cell r="E1936">
            <v>39203</v>
          </cell>
          <cell r="F1936">
            <v>9.9999997764825821E-3</v>
          </cell>
        </row>
        <row r="1937">
          <cell r="A1937" t="str">
            <v>23-Feb-07</v>
          </cell>
          <cell r="B1937" t="str">
            <v>INDEXP</v>
          </cell>
          <cell r="C1937" t="str">
            <v>TETCO</v>
          </cell>
          <cell r="D1937" t="str">
            <v>M3</v>
          </cell>
          <cell r="E1937">
            <v>39234</v>
          </cell>
          <cell r="F1937">
            <v>9.7000002861022949E-3</v>
          </cell>
        </row>
        <row r="1938">
          <cell r="A1938" t="str">
            <v>23-Feb-07</v>
          </cell>
          <cell r="B1938" t="str">
            <v>INDEXP</v>
          </cell>
          <cell r="C1938" t="str">
            <v>TETCO</v>
          </cell>
          <cell r="D1938" t="str">
            <v>M3</v>
          </cell>
          <cell r="E1938">
            <v>39264</v>
          </cell>
          <cell r="F1938">
            <v>1.0400000028312206E-2</v>
          </cell>
        </row>
        <row r="1939">
          <cell r="A1939" t="str">
            <v>23-Feb-07</v>
          </cell>
          <cell r="B1939" t="str">
            <v>INDEXP</v>
          </cell>
          <cell r="C1939" t="str">
            <v>TETCO</v>
          </cell>
          <cell r="D1939" t="str">
            <v>M3</v>
          </cell>
          <cell r="E1939">
            <v>39295</v>
          </cell>
          <cell r="F1939">
            <v>1.0400000028312206E-2</v>
          </cell>
        </row>
        <row r="1940">
          <cell r="A1940" t="str">
            <v>23-Feb-07</v>
          </cell>
          <cell r="B1940" t="str">
            <v>INDEXP</v>
          </cell>
          <cell r="C1940" t="str">
            <v>TETCO</v>
          </cell>
          <cell r="D1940" t="str">
            <v>M3</v>
          </cell>
          <cell r="E1940">
            <v>39326</v>
          </cell>
          <cell r="F1940">
            <v>9.4999996945261955E-3</v>
          </cell>
        </row>
        <row r="1941">
          <cell r="A1941" t="str">
            <v>23-Feb-07</v>
          </cell>
          <cell r="B1941" t="str">
            <v>INDEXP</v>
          </cell>
          <cell r="C1941" t="str">
            <v>TETCO</v>
          </cell>
          <cell r="D1941" t="str">
            <v>M3</v>
          </cell>
          <cell r="E1941">
            <v>39356</v>
          </cell>
          <cell r="F1941">
            <v>9.9999997764825821E-3</v>
          </cell>
        </row>
        <row r="1942">
          <cell r="A1942" t="str">
            <v>23-Feb-07</v>
          </cell>
          <cell r="B1942" t="str">
            <v>INDEXP</v>
          </cell>
          <cell r="C1942" t="str">
            <v>TETCO</v>
          </cell>
          <cell r="D1942" t="str">
            <v>M3</v>
          </cell>
          <cell r="E1942">
            <v>39387</v>
          </cell>
          <cell r="F1942">
            <v>3.5250000655651093E-2</v>
          </cell>
        </row>
        <row r="1943">
          <cell r="A1943" t="str">
            <v>23-Feb-07</v>
          </cell>
          <cell r="B1943" t="str">
            <v>INDEXP</v>
          </cell>
          <cell r="C1943" t="str">
            <v>TETCO</v>
          </cell>
          <cell r="D1943" t="str">
            <v>M3</v>
          </cell>
          <cell r="E1943">
            <v>39417</v>
          </cell>
          <cell r="F1943">
            <v>4.5749999582767487E-2</v>
          </cell>
        </row>
        <row r="1944">
          <cell r="A1944" t="str">
            <v>23-Feb-07</v>
          </cell>
          <cell r="B1944" t="str">
            <v>INDEXP</v>
          </cell>
          <cell r="C1944" t="str">
            <v>TETCO</v>
          </cell>
          <cell r="D1944" t="str">
            <v>M3</v>
          </cell>
          <cell r="E1944">
            <v>39448</v>
          </cell>
          <cell r="F1944">
            <v>0.12674999237060547</v>
          </cell>
        </row>
        <row r="1945">
          <cell r="A1945" t="str">
            <v>23-Feb-07</v>
          </cell>
          <cell r="B1945" t="str">
            <v>INDEXP</v>
          </cell>
          <cell r="C1945" t="str">
            <v>TETCO</v>
          </cell>
          <cell r="D1945" t="str">
            <v>M3</v>
          </cell>
          <cell r="E1945">
            <v>39479</v>
          </cell>
          <cell r="F1945">
            <v>0.11924999952316284</v>
          </cell>
        </row>
        <row r="1946">
          <cell r="A1946" t="str">
            <v>23-Feb-07</v>
          </cell>
          <cell r="B1946" t="str">
            <v>INDEXP</v>
          </cell>
          <cell r="C1946" t="str">
            <v>TETCO</v>
          </cell>
          <cell r="D1946" t="str">
            <v>M3</v>
          </cell>
          <cell r="E1946">
            <v>39508</v>
          </cell>
          <cell r="F1946">
            <v>4.8000000417232513E-2</v>
          </cell>
        </row>
        <row r="1947">
          <cell r="A1947" t="str">
            <v>23-Feb-07</v>
          </cell>
          <cell r="B1947" t="str">
            <v>INDEXP</v>
          </cell>
          <cell r="C1947" t="str">
            <v>TETCO</v>
          </cell>
          <cell r="D1947" t="str">
            <v>M3</v>
          </cell>
          <cell r="E1947">
            <v>39539</v>
          </cell>
          <cell r="F1947">
            <v>9.9999997764825821E-3</v>
          </cell>
        </row>
        <row r="1948">
          <cell r="A1948" t="str">
            <v>23-Feb-07</v>
          </cell>
          <cell r="B1948" t="str">
            <v>INDEXP</v>
          </cell>
          <cell r="C1948" t="str">
            <v>TETCO</v>
          </cell>
          <cell r="D1948" t="str">
            <v>M3</v>
          </cell>
          <cell r="E1948">
            <v>39569</v>
          </cell>
          <cell r="F1948">
            <v>9.9999997764825821E-3</v>
          </cell>
        </row>
        <row r="1949">
          <cell r="A1949" t="str">
            <v>23-Feb-07</v>
          </cell>
          <cell r="B1949" t="str">
            <v>INDEXP</v>
          </cell>
          <cell r="C1949" t="str">
            <v>TETCO</v>
          </cell>
          <cell r="D1949" t="str">
            <v>M3</v>
          </cell>
          <cell r="E1949">
            <v>39600</v>
          </cell>
          <cell r="F1949">
            <v>9.7000002861022949E-3</v>
          </cell>
        </row>
        <row r="1950">
          <cell r="A1950" t="str">
            <v>23-Feb-07</v>
          </cell>
          <cell r="B1950" t="str">
            <v>INDEXP</v>
          </cell>
          <cell r="C1950" t="str">
            <v>TETCO</v>
          </cell>
          <cell r="D1950" t="str">
            <v>M3</v>
          </cell>
          <cell r="E1950">
            <v>39630</v>
          </cell>
          <cell r="F1950">
            <v>1.0400000028312206E-2</v>
          </cell>
        </row>
        <row r="1951">
          <cell r="A1951" t="str">
            <v>23-Feb-07</v>
          </cell>
          <cell r="B1951" t="str">
            <v>INDEXP</v>
          </cell>
          <cell r="C1951" t="str">
            <v>TETCO</v>
          </cell>
          <cell r="D1951" t="str">
            <v>M3</v>
          </cell>
          <cell r="E1951">
            <v>39661</v>
          </cell>
          <cell r="F1951">
            <v>1.0400000028312206E-2</v>
          </cell>
        </row>
        <row r="1952">
          <cell r="A1952" t="str">
            <v>23-Feb-07</v>
          </cell>
          <cell r="B1952" t="str">
            <v>INDEXP</v>
          </cell>
          <cell r="C1952" t="str">
            <v>TETCO</v>
          </cell>
          <cell r="D1952" t="str">
            <v>M3</v>
          </cell>
          <cell r="E1952">
            <v>39692</v>
          </cell>
          <cell r="F1952">
            <v>9.4999996945261955E-3</v>
          </cell>
        </row>
        <row r="1953">
          <cell r="A1953" t="str">
            <v>23-Feb-07</v>
          </cell>
          <cell r="B1953" t="str">
            <v>INDEXP</v>
          </cell>
          <cell r="C1953" t="str">
            <v>TETCO</v>
          </cell>
          <cell r="D1953" t="str">
            <v>M3</v>
          </cell>
          <cell r="E1953">
            <v>39722</v>
          </cell>
          <cell r="F1953">
            <v>9.9999997764825821E-3</v>
          </cell>
        </row>
        <row r="1954">
          <cell r="A1954" t="str">
            <v>23-Feb-07</v>
          </cell>
          <cell r="B1954" t="str">
            <v>INDEXP</v>
          </cell>
          <cell r="C1954" t="str">
            <v>TETCO</v>
          </cell>
          <cell r="D1954" t="str">
            <v>M3</v>
          </cell>
          <cell r="E1954">
            <v>39753</v>
          </cell>
          <cell r="F1954">
            <v>3.5250000655651093E-2</v>
          </cell>
        </row>
        <row r="1955">
          <cell r="A1955" t="str">
            <v>23-Feb-07</v>
          </cell>
          <cell r="B1955" t="str">
            <v>INDEXP</v>
          </cell>
          <cell r="C1955" t="str">
            <v>TETCO</v>
          </cell>
          <cell r="D1955" t="str">
            <v>M3</v>
          </cell>
          <cell r="E1955">
            <v>39783</v>
          </cell>
          <cell r="F1955">
            <v>4.5749999582767487E-2</v>
          </cell>
        </row>
        <row r="1956">
          <cell r="A1956" t="str">
            <v>23-Feb-07</v>
          </cell>
          <cell r="B1956" t="str">
            <v>INDEXP</v>
          </cell>
          <cell r="C1956" t="str">
            <v>TETCO</v>
          </cell>
          <cell r="D1956" t="str">
            <v>M3</v>
          </cell>
          <cell r="E1956">
            <v>39814</v>
          </cell>
          <cell r="F1956">
            <v>0.12674999237060547</v>
          </cell>
        </row>
        <row r="1957">
          <cell r="A1957" t="str">
            <v>23-Feb-07</v>
          </cell>
          <cell r="B1957" t="str">
            <v>INDEXP</v>
          </cell>
          <cell r="C1957" t="str">
            <v>TETCO</v>
          </cell>
          <cell r="D1957" t="str">
            <v>M3</v>
          </cell>
          <cell r="E1957">
            <v>39845</v>
          </cell>
          <cell r="F1957">
            <v>0.11924999952316284</v>
          </cell>
        </row>
        <row r="1958">
          <cell r="A1958" t="str">
            <v>23-Feb-07</v>
          </cell>
          <cell r="B1958" t="str">
            <v>INDEXP</v>
          </cell>
          <cell r="C1958" t="str">
            <v>TETCO</v>
          </cell>
          <cell r="D1958" t="str">
            <v>M3</v>
          </cell>
          <cell r="E1958">
            <v>39873</v>
          </cell>
          <cell r="F1958">
            <v>4.8000000417232513E-2</v>
          </cell>
        </row>
        <row r="1959">
          <cell r="A1959" t="str">
            <v>23-Feb-07</v>
          </cell>
          <cell r="B1959" t="str">
            <v>INDEXP</v>
          </cell>
          <cell r="C1959" t="str">
            <v>TETCO</v>
          </cell>
          <cell r="D1959" t="str">
            <v>M3</v>
          </cell>
          <cell r="E1959">
            <v>39904</v>
          </cell>
          <cell r="F1959">
            <v>9.9999997764825821E-3</v>
          </cell>
        </row>
        <row r="1960">
          <cell r="A1960" t="str">
            <v>23-Feb-07</v>
          </cell>
          <cell r="B1960" t="str">
            <v>INDEXP</v>
          </cell>
          <cell r="C1960" t="str">
            <v>TETCO</v>
          </cell>
          <cell r="D1960" t="str">
            <v>M3</v>
          </cell>
          <cell r="E1960">
            <v>39934</v>
          </cell>
          <cell r="F1960">
            <v>9.9999997764825821E-3</v>
          </cell>
        </row>
        <row r="1961">
          <cell r="A1961" t="str">
            <v>23-Feb-07</v>
          </cell>
          <cell r="B1961" t="str">
            <v>INDEXP</v>
          </cell>
          <cell r="C1961" t="str">
            <v>TETCO</v>
          </cell>
          <cell r="D1961" t="str">
            <v>M3</v>
          </cell>
          <cell r="E1961">
            <v>39965</v>
          </cell>
          <cell r="F1961">
            <v>9.7000002861022949E-3</v>
          </cell>
        </row>
        <row r="1962">
          <cell r="A1962" t="str">
            <v>23-Feb-07</v>
          </cell>
          <cell r="B1962" t="str">
            <v>INDEXP</v>
          </cell>
          <cell r="C1962" t="str">
            <v>TETCO</v>
          </cell>
          <cell r="D1962" t="str">
            <v>M3</v>
          </cell>
          <cell r="E1962">
            <v>39995</v>
          </cell>
          <cell r="F1962">
            <v>1.0400000028312206E-2</v>
          </cell>
        </row>
        <row r="1963">
          <cell r="A1963" t="str">
            <v>23-Feb-07</v>
          </cell>
          <cell r="B1963" t="str">
            <v>INDEXP</v>
          </cell>
          <cell r="C1963" t="str">
            <v>TETCO</v>
          </cell>
          <cell r="D1963" t="str">
            <v>M3</v>
          </cell>
          <cell r="E1963">
            <v>40026</v>
          </cell>
          <cell r="F1963">
            <v>1.0400000028312206E-2</v>
          </cell>
        </row>
        <row r="1964">
          <cell r="A1964" t="str">
            <v>23-Feb-07</v>
          </cell>
          <cell r="B1964" t="str">
            <v>INDEXP</v>
          </cell>
          <cell r="C1964" t="str">
            <v>TETCO</v>
          </cell>
          <cell r="D1964" t="str">
            <v>M3</v>
          </cell>
          <cell r="E1964">
            <v>40057</v>
          </cell>
          <cell r="F1964">
            <v>9.4999996945261955E-3</v>
          </cell>
        </row>
        <row r="1965">
          <cell r="A1965" t="str">
            <v>23-Feb-07</v>
          </cell>
          <cell r="B1965" t="str">
            <v>INDEXP</v>
          </cell>
          <cell r="C1965" t="str">
            <v>TETCO</v>
          </cell>
          <cell r="D1965" t="str">
            <v>M3</v>
          </cell>
          <cell r="E1965">
            <v>40087</v>
          </cell>
          <cell r="F1965">
            <v>9.9999997764825821E-3</v>
          </cell>
        </row>
        <row r="1966">
          <cell r="A1966" t="str">
            <v>23-Feb-07</v>
          </cell>
          <cell r="B1966" t="str">
            <v>INDEXP</v>
          </cell>
          <cell r="C1966" t="str">
            <v>TETCO</v>
          </cell>
          <cell r="D1966" t="str">
            <v>M3</v>
          </cell>
          <cell r="E1966">
            <v>40118</v>
          </cell>
          <cell r="F1966">
            <v>3.5250000655651093E-2</v>
          </cell>
        </row>
        <row r="1967">
          <cell r="A1967" t="str">
            <v>23-Feb-07</v>
          </cell>
          <cell r="B1967" t="str">
            <v>INDEXP</v>
          </cell>
          <cell r="C1967" t="str">
            <v>TETCO</v>
          </cell>
          <cell r="D1967" t="str">
            <v>M3</v>
          </cell>
          <cell r="E1967">
            <v>40148</v>
          </cell>
          <cell r="F1967">
            <v>4.5749999582767487E-2</v>
          </cell>
        </row>
        <row r="1968">
          <cell r="A1968" t="str">
            <v>23-Feb-07</v>
          </cell>
          <cell r="B1968" t="str">
            <v>INDEXP</v>
          </cell>
          <cell r="C1968" t="str">
            <v>TETCO</v>
          </cell>
          <cell r="D1968" t="str">
            <v>M3</v>
          </cell>
          <cell r="E1968">
            <v>40179</v>
          </cell>
          <cell r="F1968">
            <v>0.12674999237060547</v>
          </cell>
        </row>
        <row r="1969">
          <cell r="A1969" t="str">
            <v>23-Feb-07</v>
          </cell>
          <cell r="B1969" t="str">
            <v>INDEXP</v>
          </cell>
          <cell r="C1969" t="str">
            <v>TETCO</v>
          </cell>
          <cell r="D1969" t="str">
            <v>M3</v>
          </cell>
          <cell r="E1969">
            <v>40210</v>
          </cell>
          <cell r="F1969">
            <v>0.11924999952316284</v>
          </cell>
        </row>
        <row r="1970">
          <cell r="A1970" t="str">
            <v>23-Feb-07</v>
          </cell>
          <cell r="B1970" t="str">
            <v>INDEXP</v>
          </cell>
          <cell r="C1970" t="str">
            <v>TETCO</v>
          </cell>
          <cell r="D1970" t="str">
            <v>M3</v>
          </cell>
          <cell r="E1970">
            <v>40238</v>
          </cell>
          <cell r="F1970">
            <v>4.8000000417232513E-2</v>
          </cell>
        </row>
        <row r="1971">
          <cell r="A1971" t="str">
            <v>23-Feb-07</v>
          </cell>
          <cell r="B1971" t="str">
            <v>INDEXP</v>
          </cell>
          <cell r="C1971" t="str">
            <v>TETCO</v>
          </cell>
          <cell r="D1971" t="str">
            <v>M3</v>
          </cell>
          <cell r="E1971">
            <v>40269</v>
          </cell>
          <cell r="F1971">
            <v>9.9999997764825821E-3</v>
          </cell>
        </row>
        <row r="1972">
          <cell r="A1972" t="str">
            <v>23-Feb-07</v>
          </cell>
          <cell r="B1972" t="str">
            <v>INDEXP</v>
          </cell>
          <cell r="C1972" t="str">
            <v>TETCO</v>
          </cell>
          <cell r="D1972" t="str">
            <v>M3</v>
          </cell>
          <cell r="E1972">
            <v>40299</v>
          </cell>
          <cell r="F1972">
            <v>9.9999997764825821E-3</v>
          </cell>
        </row>
        <row r="1973">
          <cell r="A1973" t="str">
            <v>23-Feb-07</v>
          </cell>
          <cell r="B1973" t="str">
            <v>INDEXP</v>
          </cell>
          <cell r="C1973" t="str">
            <v>TETCO</v>
          </cell>
          <cell r="D1973" t="str">
            <v>M3</v>
          </cell>
          <cell r="E1973">
            <v>40330</v>
          </cell>
          <cell r="F1973">
            <v>9.7000002861022949E-3</v>
          </cell>
        </row>
        <row r="1974">
          <cell r="A1974" t="str">
            <v>23-Feb-07</v>
          </cell>
          <cell r="B1974" t="str">
            <v>INDEXP</v>
          </cell>
          <cell r="C1974" t="str">
            <v>TETCO</v>
          </cell>
          <cell r="D1974" t="str">
            <v>M3</v>
          </cell>
          <cell r="E1974">
            <v>40360</v>
          </cell>
          <cell r="F1974">
            <v>1.0400000028312206E-2</v>
          </cell>
        </row>
        <row r="1975">
          <cell r="A1975" t="str">
            <v>23-Feb-07</v>
          </cell>
          <cell r="B1975" t="str">
            <v>INDEXP</v>
          </cell>
          <cell r="C1975" t="str">
            <v>TETCO</v>
          </cell>
          <cell r="D1975" t="str">
            <v>M3</v>
          </cell>
          <cell r="E1975">
            <v>40391</v>
          </cell>
          <cell r="F1975">
            <v>1.0400000028312206E-2</v>
          </cell>
        </row>
        <row r="1976">
          <cell r="A1976" t="str">
            <v>23-Feb-07</v>
          </cell>
          <cell r="B1976" t="str">
            <v>INDEXP</v>
          </cell>
          <cell r="C1976" t="str">
            <v>TETCO</v>
          </cell>
          <cell r="D1976" t="str">
            <v>M3</v>
          </cell>
          <cell r="E1976">
            <v>40422</v>
          </cell>
          <cell r="F1976">
            <v>9.4999996945261955E-3</v>
          </cell>
        </row>
        <row r="1977">
          <cell r="A1977" t="str">
            <v>23-Feb-07</v>
          </cell>
          <cell r="B1977" t="str">
            <v>INDEXP</v>
          </cell>
          <cell r="C1977" t="str">
            <v>TETCO</v>
          </cell>
          <cell r="D1977" t="str">
            <v>M3</v>
          </cell>
          <cell r="E1977">
            <v>40452</v>
          </cell>
          <cell r="F1977">
            <v>9.9999997764825821E-3</v>
          </cell>
        </row>
        <row r="1978">
          <cell r="A1978" t="str">
            <v>23-Feb-07</v>
          </cell>
          <cell r="B1978" t="str">
            <v>INDEXP</v>
          </cell>
          <cell r="C1978" t="str">
            <v>TETCO</v>
          </cell>
          <cell r="D1978" t="str">
            <v>M3</v>
          </cell>
          <cell r="E1978">
            <v>40483</v>
          </cell>
          <cell r="F1978">
            <v>3.5250000655651093E-2</v>
          </cell>
        </row>
        <row r="1979">
          <cell r="A1979" t="str">
            <v>23-Feb-07</v>
          </cell>
          <cell r="B1979" t="str">
            <v>INDEXP</v>
          </cell>
          <cell r="C1979" t="str">
            <v>TETCO</v>
          </cell>
          <cell r="D1979" t="str">
            <v>M3</v>
          </cell>
          <cell r="E1979">
            <v>40513</v>
          </cell>
          <cell r="F1979">
            <v>4.5749999582767487E-2</v>
          </cell>
        </row>
        <row r="1980">
          <cell r="A1980" t="str">
            <v>23-Feb-07</v>
          </cell>
          <cell r="B1980" t="str">
            <v>INDEXP</v>
          </cell>
          <cell r="C1980" t="str">
            <v>TETCO</v>
          </cell>
          <cell r="D1980" t="str">
            <v>M3</v>
          </cell>
          <cell r="E1980">
            <v>40544</v>
          </cell>
          <cell r="F1980">
            <v>0.12674999237060547</v>
          </cell>
        </row>
        <row r="1981">
          <cell r="A1981" t="str">
            <v>23-Feb-07</v>
          </cell>
          <cell r="B1981" t="str">
            <v>INDEXP</v>
          </cell>
          <cell r="C1981" t="str">
            <v>TETCO</v>
          </cell>
          <cell r="D1981" t="str">
            <v>M3</v>
          </cell>
          <cell r="E1981">
            <v>40575</v>
          </cell>
          <cell r="F1981">
            <v>0.11924999952316284</v>
          </cell>
        </row>
        <row r="1982">
          <cell r="A1982" t="str">
            <v>23-Feb-07</v>
          </cell>
          <cell r="B1982" t="str">
            <v>INDEXP</v>
          </cell>
          <cell r="C1982" t="str">
            <v>TETCO</v>
          </cell>
          <cell r="D1982" t="str">
            <v>M3</v>
          </cell>
          <cell r="E1982">
            <v>40603</v>
          </cell>
          <cell r="F1982">
            <v>4.8000000417232513E-2</v>
          </cell>
        </row>
        <row r="1983">
          <cell r="A1983" t="str">
            <v>23-Feb-07</v>
          </cell>
          <cell r="B1983" t="str">
            <v>INDEXP</v>
          </cell>
          <cell r="C1983" t="str">
            <v>TETCO</v>
          </cell>
          <cell r="D1983" t="str">
            <v>M3</v>
          </cell>
          <cell r="E1983">
            <v>40634</v>
          </cell>
          <cell r="F1983">
            <v>9.9999997764825821E-3</v>
          </cell>
        </row>
        <row r="1984">
          <cell r="A1984" t="str">
            <v>23-Feb-07</v>
          </cell>
          <cell r="B1984" t="str">
            <v>INDEXP</v>
          </cell>
          <cell r="C1984" t="str">
            <v>TETCO</v>
          </cell>
          <cell r="D1984" t="str">
            <v>M3</v>
          </cell>
          <cell r="E1984">
            <v>40664</v>
          </cell>
          <cell r="F1984">
            <v>9.9999997764825821E-3</v>
          </cell>
        </row>
        <row r="1985">
          <cell r="A1985" t="str">
            <v>23-Feb-07</v>
          </cell>
          <cell r="B1985" t="str">
            <v>INDEXP</v>
          </cell>
          <cell r="C1985" t="str">
            <v>TETCO</v>
          </cell>
          <cell r="D1985" t="str">
            <v>M3</v>
          </cell>
          <cell r="E1985">
            <v>40695</v>
          </cell>
          <cell r="F1985">
            <v>9.7000002861022949E-3</v>
          </cell>
        </row>
        <row r="1986">
          <cell r="A1986" t="str">
            <v>23-Feb-07</v>
          </cell>
          <cell r="B1986" t="str">
            <v>INDEXP</v>
          </cell>
          <cell r="C1986" t="str">
            <v>TETCO</v>
          </cell>
          <cell r="D1986" t="str">
            <v>M3</v>
          </cell>
          <cell r="E1986">
            <v>40725</v>
          </cell>
          <cell r="F1986">
            <v>1.0400000028312206E-2</v>
          </cell>
        </row>
        <row r="1987">
          <cell r="A1987" t="str">
            <v>23-Feb-07</v>
          </cell>
          <cell r="B1987" t="str">
            <v>INDEXP</v>
          </cell>
          <cell r="C1987" t="str">
            <v>TETCO</v>
          </cell>
          <cell r="D1987" t="str">
            <v>M3</v>
          </cell>
          <cell r="E1987">
            <v>40756</v>
          </cell>
          <cell r="F1987">
            <v>1.0400000028312206E-2</v>
          </cell>
        </row>
        <row r="1988">
          <cell r="A1988" t="str">
            <v>23-Feb-07</v>
          </cell>
          <cell r="B1988" t="str">
            <v>INDEXP</v>
          </cell>
          <cell r="C1988" t="str">
            <v>TETCO</v>
          </cell>
          <cell r="D1988" t="str">
            <v>M3</v>
          </cell>
          <cell r="E1988">
            <v>40787</v>
          </cell>
          <cell r="F1988">
            <v>9.4999996945261955E-3</v>
          </cell>
        </row>
        <row r="1989">
          <cell r="A1989" t="str">
            <v>23-Feb-07</v>
          </cell>
          <cell r="B1989" t="str">
            <v>INDEXP</v>
          </cell>
          <cell r="C1989" t="str">
            <v>TETCO</v>
          </cell>
          <cell r="D1989" t="str">
            <v>M3</v>
          </cell>
          <cell r="E1989">
            <v>40817</v>
          </cell>
          <cell r="F1989">
            <v>9.9999997764825821E-3</v>
          </cell>
        </row>
        <row r="1990">
          <cell r="A1990" t="str">
            <v>23-Feb-07</v>
          </cell>
          <cell r="B1990" t="str">
            <v>INDEXP</v>
          </cell>
          <cell r="C1990" t="str">
            <v>TETCO</v>
          </cell>
          <cell r="D1990" t="str">
            <v>M3</v>
          </cell>
          <cell r="E1990">
            <v>40848</v>
          </cell>
          <cell r="F1990">
            <v>3.5250000655651093E-2</v>
          </cell>
        </row>
        <row r="1991">
          <cell r="A1991" t="str">
            <v>23-Feb-07</v>
          </cell>
          <cell r="B1991" t="str">
            <v>INDEXP</v>
          </cell>
          <cell r="C1991" t="str">
            <v>TETCO</v>
          </cell>
          <cell r="D1991" t="str">
            <v>M3</v>
          </cell>
          <cell r="E1991">
            <v>40878</v>
          </cell>
          <cell r="F1991">
            <v>4.5749999582767487E-2</v>
          </cell>
        </row>
        <row r="1992">
          <cell r="A1992" t="str">
            <v>23-Feb-07</v>
          </cell>
          <cell r="B1992" t="str">
            <v>INDEXP</v>
          </cell>
          <cell r="C1992" t="str">
            <v>TETCO</v>
          </cell>
          <cell r="D1992" t="str">
            <v>M3</v>
          </cell>
          <cell r="E1992">
            <v>40909</v>
          </cell>
          <cell r="F1992">
            <v>0.12674999237060547</v>
          </cell>
        </row>
        <row r="1993">
          <cell r="A1993" t="str">
            <v>23-Feb-07</v>
          </cell>
          <cell r="B1993" t="str">
            <v>INDEXP</v>
          </cell>
          <cell r="C1993" t="str">
            <v>TETCO</v>
          </cell>
          <cell r="D1993" t="str">
            <v>M3</v>
          </cell>
          <cell r="E1993">
            <v>40940</v>
          </cell>
          <cell r="F1993">
            <v>0.11924999952316284</v>
          </cell>
        </row>
        <row r="1994">
          <cell r="A1994" t="str">
            <v>23-Feb-07</v>
          </cell>
          <cell r="B1994" t="str">
            <v>INDEXP</v>
          </cell>
          <cell r="C1994" t="str">
            <v>TETCO</v>
          </cell>
          <cell r="D1994" t="str">
            <v>M3</v>
          </cell>
          <cell r="E1994">
            <v>40969</v>
          </cell>
          <cell r="F1994">
            <v>4.8000000417232513E-2</v>
          </cell>
        </row>
        <row r="1995">
          <cell r="A1995" t="str">
            <v>23-Feb-07</v>
          </cell>
          <cell r="B1995" t="str">
            <v>INDEXP</v>
          </cell>
          <cell r="C1995" t="str">
            <v>TETCO</v>
          </cell>
          <cell r="D1995" t="str">
            <v>M3</v>
          </cell>
          <cell r="E1995">
            <v>41000</v>
          </cell>
          <cell r="F1995">
            <v>9.9999997764825821E-3</v>
          </cell>
        </row>
        <row r="1996">
          <cell r="A1996" t="str">
            <v>23-Feb-07</v>
          </cell>
          <cell r="B1996" t="str">
            <v>INDEXP</v>
          </cell>
          <cell r="C1996" t="str">
            <v>TETCO</v>
          </cell>
          <cell r="D1996" t="str">
            <v>M3</v>
          </cell>
          <cell r="E1996">
            <v>41030</v>
          </cell>
          <cell r="F1996">
            <v>9.9999997764825821E-3</v>
          </cell>
        </row>
        <row r="1997">
          <cell r="A1997" t="str">
            <v>23-Feb-07</v>
          </cell>
          <cell r="B1997" t="str">
            <v>INDEXP</v>
          </cell>
          <cell r="C1997" t="str">
            <v>TETCO</v>
          </cell>
          <cell r="D1997" t="str">
            <v>M3</v>
          </cell>
          <cell r="E1997">
            <v>41061</v>
          </cell>
          <cell r="F1997">
            <v>9.7000002861022949E-3</v>
          </cell>
        </row>
        <row r="1998">
          <cell r="A1998" t="str">
            <v>23-Feb-07</v>
          </cell>
          <cell r="B1998" t="str">
            <v>INDEXP</v>
          </cell>
          <cell r="C1998" t="str">
            <v>TETCO</v>
          </cell>
          <cell r="D1998" t="str">
            <v>M3</v>
          </cell>
          <cell r="E1998">
            <v>41091</v>
          </cell>
          <cell r="F1998">
            <v>1.0400000028312206E-2</v>
          </cell>
        </row>
        <row r="1999">
          <cell r="A1999" t="str">
            <v>23-Feb-07</v>
          </cell>
          <cell r="B1999" t="str">
            <v>INDEXP</v>
          </cell>
          <cell r="C1999" t="str">
            <v>TETCO</v>
          </cell>
          <cell r="D1999" t="str">
            <v>M3</v>
          </cell>
          <cell r="E1999">
            <v>41122</v>
          </cell>
          <cell r="F1999">
            <v>1.0400000028312206E-2</v>
          </cell>
        </row>
        <row r="2000">
          <cell r="A2000" t="str">
            <v>23-Feb-07</v>
          </cell>
          <cell r="B2000" t="str">
            <v>INDEXP</v>
          </cell>
          <cell r="C2000" t="str">
            <v>TETCO</v>
          </cell>
          <cell r="D2000" t="str">
            <v>M3</v>
          </cell>
          <cell r="E2000">
            <v>41153</v>
          </cell>
          <cell r="F2000">
            <v>9.4999996945261955E-3</v>
          </cell>
        </row>
        <row r="2001">
          <cell r="A2001" t="str">
            <v>23-Feb-07</v>
          </cell>
          <cell r="B2001" t="str">
            <v>INDEXP</v>
          </cell>
          <cell r="C2001" t="str">
            <v>TETCO</v>
          </cell>
          <cell r="D2001" t="str">
            <v>M3</v>
          </cell>
          <cell r="E2001">
            <v>41183</v>
          </cell>
          <cell r="F2001">
            <v>9.9999997764825821E-3</v>
          </cell>
        </row>
        <row r="2002">
          <cell r="A2002" t="str">
            <v>23-Feb-07</v>
          </cell>
          <cell r="B2002" t="str">
            <v>INDEXP</v>
          </cell>
          <cell r="C2002" t="str">
            <v>TETCO</v>
          </cell>
          <cell r="D2002" t="str">
            <v>M3</v>
          </cell>
          <cell r="E2002">
            <v>41214</v>
          </cell>
          <cell r="F2002">
            <v>3.5250000655651093E-2</v>
          </cell>
        </row>
        <row r="2003">
          <cell r="A2003" t="str">
            <v>23-Feb-07</v>
          </cell>
          <cell r="B2003" t="str">
            <v>INDEXP</v>
          </cell>
          <cell r="C2003" t="str">
            <v>TETCO</v>
          </cell>
          <cell r="D2003" t="str">
            <v>M3</v>
          </cell>
          <cell r="E2003">
            <v>41244</v>
          </cell>
          <cell r="F2003">
            <v>4.5749999582767487E-2</v>
          </cell>
        </row>
        <row r="2004">
          <cell r="A2004" t="str">
            <v>23-Feb-07</v>
          </cell>
          <cell r="B2004" t="str">
            <v>INDEXP</v>
          </cell>
          <cell r="C2004" t="str">
            <v>TETCO</v>
          </cell>
          <cell r="D2004" t="str">
            <v>M3</v>
          </cell>
          <cell r="E2004">
            <v>41275</v>
          </cell>
          <cell r="F2004">
            <v>0.12674999237060547</v>
          </cell>
        </row>
        <row r="2005">
          <cell r="A2005" t="str">
            <v>23-Feb-07</v>
          </cell>
          <cell r="B2005" t="str">
            <v>INDEXP</v>
          </cell>
          <cell r="C2005" t="str">
            <v>TETCO</v>
          </cell>
          <cell r="D2005" t="str">
            <v>M3</v>
          </cell>
          <cell r="E2005">
            <v>41306</v>
          </cell>
          <cell r="F2005">
            <v>0.11924999952316284</v>
          </cell>
        </row>
        <row r="2006">
          <cell r="A2006" t="str">
            <v>23-Feb-07</v>
          </cell>
          <cell r="B2006" t="str">
            <v>INDEXP</v>
          </cell>
          <cell r="C2006" t="str">
            <v>TETCO</v>
          </cell>
          <cell r="D2006" t="str">
            <v>M3</v>
          </cell>
          <cell r="E2006">
            <v>41334</v>
          </cell>
          <cell r="F2006">
            <v>4.8000000417232513E-2</v>
          </cell>
        </row>
        <row r="2007">
          <cell r="A2007" t="str">
            <v>23-Feb-07</v>
          </cell>
          <cell r="B2007" t="str">
            <v>INDEXP</v>
          </cell>
          <cell r="C2007" t="str">
            <v>TETCO</v>
          </cell>
          <cell r="D2007" t="str">
            <v>M3</v>
          </cell>
          <cell r="E2007">
            <v>41365</v>
          </cell>
          <cell r="F2007">
            <v>9.9999997764825821E-3</v>
          </cell>
        </row>
        <row r="2008">
          <cell r="A2008" t="str">
            <v>23-Feb-07</v>
          </cell>
          <cell r="B2008" t="str">
            <v>INDEXP</v>
          </cell>
          <cell r="C2008" t="str">
            <v>TETCO</v>
          </cell>
          <cell r="D2008" t="str">
            <v>M3</v>
          </cell>
          <cell r="E2008">
            <v>41395</v>
          </cell>
          <cell r="F2008">
            <v>9.9999997764825821E-3</v>
          </cell>
        </row>
        <row r="2009">
          <cell r="A2009" t="str">
            <v>23-Feb-07</v>
          </cell>
          <cell r="B2009" t="str">
            <v>INDEXP</v>
          </cell>
          <cell r="C2009" t="str">
            <v>TETCO</v>
          </cell>
          <cell r="D2009" t="str">
            <v>M3</v>
          </cell>
          <cell r="E2009">
            <v>41426</v>
          </cell>
          <cell r="F2009">
            <v>9.7000002861022949E-3</v>
          </cell>
        </row>
        <row r="2010">
          <cell r="A2010" t="str">
            <v>23-Feb-07</v>
          </cell>
          <cell r="B2010" t="str">
            <v>INDEXP</v>
          </cell>
          <cell r="C2010" t="str">
            <v>TETCO</v>
          </cell>
          <cell r="D2010" t="str">
            <v>M3</v>
          </cell>
          <cell r="E2010">
            <v>41456</v>
          </cell>
          <cell r="F2010">
            <v>1.0400000028312206E-2</v>
          </cell>
        </row>
        <row r="2011">
          <cell r="A2011" t="str">
            <v>23-Feb-07</v>
          </cell>
          <cell r="B2011" t="str">
            <v>INDEXP</v>
          </cell>
          <cell r="C2011" t="str">
            <v>TETCO</v>
          </cell>
          <cell r="D2011" t="str">
            <v>M3</v>
          </cell>
          <cell r="E2011">
            <v>41487</v>
          </cell>
          <cell r="F2011">
            <v>1.0400000028312206E-2</v>
          </cell>
        </row>
        <row r="2012">
          <cell r="A2012" t="str">
            <v>23-Feb-07</v>
          </cell>
          <cell r="B2012" t="str">
            <v>INDEXP</v>
          </cell>
          <cell r="C2012" t="str">
            <v>TETCO</v>
          </cell>
          <cell r="D2012" t="str">
            <v>M3</v>
          </cell>
          <cell r="E2012">
            <v>41518</v>
          </cell>
          <cell r="F2012">
            <v>9.4999996945261955E-3</v>
          </cell>
        </row>
        <row r="2013">
          <cell r="A2013" t="str">
            <v>23-Feb-07</v>
          </cell>
          <cell r="B2013" t="str">
            <v>INDEXP</v>
          </cell>
          <cell r="C2013" t="str">
            <v>TETCO</v>
          </cell>
          <cell r="D2013" t="str">
            <v>M3</v>
          </cell>
          <cell r="E2013">
            <v>41548</v>
          </cell>
          <cell r="F2013">
            <v>9.9999997764825821E-3</v>
          </cell>
        </row>
        <row r="2014">
          <cell r="A2014" t="str">
            <v>23-Feb-07</v>
          </cell>
          <cell r="B2014" t="str">
            <v>INDEXP</v>
          </cell>
          <cell r="C2014" t="str">
            <v>TETCO</v>
          </cell>
          <cell r="D2014" t="str">
            <v>M3</v>
          </cell>
          <cell r="E2014">
            <v>41579</v>
          </cell>
          <cell r="F2014">
            <v>3.5250000655651093E-2</v>
          </cell>
        </row>
        <row r="2015">
          <cell r="A2015" t="str">
            <v>23-Feb-07</v>
          </cell>
          <cell r="B2015" t="str">
            <v>INDEXP</v>
          </cell>
          <cell r="C2015" t="str">
            <v>TETCO</v>
          </cell>
          <cell r="D2015" t="str">
            <v>M3</v>
          </cell>
          <cell r="E2015">
            <v>41609</v>
          </cell>
          <cell r="F2015">
            <v>4.5749999582767487E-2</v>
          </cell>
        </row>
        <row r="2016">
          <cell r="A2016" t="str">
            <v>23-Feb-07</v>
          </cell>
          <cell r="B2016" t="str">
            <v>INDEXP</v>
          </cell>
          <cell r="C2016" t="str">
            <v>TETCO</v>
          </cell>
          <cell r="D2016" t="str">
            <v>M3</v>
          </cell>
          <cell r="E2016">
            <v>41640</v>
          </cell>
          <cell r="F2016">
            <v>0.12674999237060547</v>
          </cell>
        </row>
        <row r="2017">
          <cell r="A2017" t="str">
            <v>23-Feb-07</v>
          </cell>
          <cell r="B2017" t="str">
            <v>INDEXP</v>
          </cell>
          <cell r="C2017" t="str">
            <v>TETCO</v>
          </cell>
          <cell r="D2017" t="str">
            <v>M3</v>
          </cell>
          <cell r="E2017">
            <v>41671</v>
          </cell>
          <cell r="F2017">
            <v>0.11924999952316284</v>
          </cell>
        </row>
        <row r="2018">
          <cell r="A2018" t="str">
            <v>23-Feb-07</v>
          </cell>
          <cell r="B2018" t="str">
            <v>INDEXP</v>
          </cell>
          <cell r="C2018" t="str">
            <v>TETCO</v>
          </cell>
          <cell r="D2018" t="str">
            <v>STX</v>
          </cell>
          <cell r="E2018">
            <v>39142</v>
          </cell>
          <cell r="F2018">
            <v>4.999999888241291E-3</v>
          </cell>
        </row>
        <row r="2019">
          <cell r="A2019" t="str">
            <v>23-Feb-07</v>
          </cell>
          <cell r="B2019" t="str">
            <v>INDEXP</v>
          </cell>
          <cell r="C2019" t="str">
            <v>TETCO</v>
          </cell>
          <cell r="D2019" t="str">
            <v>STX</v>
          </cell>
          <cell r="E2019">
            <v>39173</v>
          </cell>
          <cell r="F2019">
            <v>-1.2499999720603228E-3</v>
          </cell>
        </row>
        <row r="2020">
          <cell r="A2020" t="str">
            <v>23-Feb-07</v>
          </cell>
          <cell r="B2020" t="str">
            <v>INDEXP</v>
          </cell>
          <cell r="C2020" t="str">
            <v>TETCO</v>
          </cell>
          <cell r="D2020" t="str">
            <v>STX</v>
          </cell>
          <cell r="E2020">
            <v>39203</v>
          </cell>
          <cell r="F2020">
            <v>-1.2499999720603228E-3</v>
          </cell>
        </row>
        <row r="2021">
          <cell r="A2021" t="str">
            <v>23-Feb-07</v>
          </cell>
          <cell r="B2021" t="str">
            <v>INDEXP</v>
          </cell>
          <cell r="C2021" t="str">
            <v>TETCO</v>
          </cell>
          <cell r="D2021" t="str">
            <v>STX</v>
          </cell>
          <cell r="E2021">
            <v>39234</v>
          </cell>
          <cell r="F2021">
            <v>-1.2499999720603228E-3</v>
          </cell>
        </row>
        <row r="2022">
          <cell r="A2022" t="str">
            <v>23-Feb-07</v>
          </cell>
          <cell r="B2022" t="str">
            <v>INDEXP</v>
          </cell>
          <cell r="C2022" t="str">
            <v>TETCO</v>
          </cell>
          <cell r="D2022" t="str">
            <v>STX</v>
          </cell>
          <cell r="E2022">
            <v>39264</v>
          </cell>
          <cell r="F2022">
            <v>-1.2499999720603228E-3</v>
          </cell>
        </row>
        <row r="2023">
          <cell r="A2023" t="str">
            <v>23-Feb-07</v>
          </cell>
          <cell r="B2023" t="str">
            <v>INDEXP</v>
          </cell>
          <cell r="C2023" t="str">
            <v>TETCO</v>
          </cell>
          <cell r="D2023" t="str">
            <v>STX</v>
          </cell>
          <cell r="E2023">
            <v>39295</v>
          </cell>
          <cell r="F2023">
            <v>-1.2499999720603228E-3</v>
          </cell>
        </row>
        <row r="2024">
          <cell r="A2024" t="str">
            <v>23-Feb-07</v>
          </cell>
          <cell r="B2024" t="str">
            <v>INDEXP</v>
          </cell>
          <cell r="C2024" t="str">
            <v>TETCO</v>
          </cell>
          <cell r="D2024" t="str">
            <v>STX</v>
          </cell>
          <cell r="E2024">
            <v>39326</v>
          </cell>
          <cell r="F2024">
            <v>-1.2499999720603228E-3</v>
          </cell>
        </row>
        <row r="2025">
          <cell r="A2025" t="str">
            <v>23-Feb-07</v>
          </cell>
          <cell r="B2025" t="str">
            <v>INDEXP</v>
          </cell>
          <cell r="C2025" t="str">
            <v>TETCO</v>
          </cell>
          <cell r="D2025" t="str">
            <v>STX</v>
          </cell>
          <cell r="E2025">
            <v>39356</v>
          </cell>
          <cell r="F2025">
            <v>-1.2499999720603228E-3</v>
          </cell>
        </row>
        <row r="2026">
          <cell r="A2026" t="str">
            <v>23-Feb-07</v>
          </cell>
          <cell r="B2026" t="str">
            <v>INDEXP</v>
          </cell>
          <cell r="C2026" t="str">
            <v>TETCO</v>
          </cell>
          <cell r="D2026" t="str">
            <v>STX</v>
          </cell>
          <cell r="E2026">
            <v>39387</v>
          </cell>
          <cell r="F2026">
            <v>-1.2499999720603228E-3</v>
          </cell>
        </row>
        <row r="2027">
          <cell r="A2027" t="str">
            <v>23-Feb-07</v>
          </cell>
          <cell r="B2027" t="str">
            <v>INDEXP</v>
          </cell>
          <cell r="C2027" t="str">
            <v>TETCO</v>
          </cell>
          <cell r="D2027" t="str">
            <v>STX</v>
          </cell>
          <cell r="E2027">
            <v>39417</v>
          </cell>
          <cell r="F2027">
            <v>-1.2499999720603228E-3</v>
          </cell>
        </row>
        <row r="2028">
          <cell r="A2028" t="str">
            <v>23-Feb-07</v>
          </cell>
          <cell r="B2028" t="str">
            <v>INDEXP</v>
          </cell>
          <cell r="C2028" t="str">
            <v>TETCO</v>
          </cell>
          <cell r="D2028" t="str">
            <v>STX</v>
          </cell>
          <cell r="E2028">
            <v>39448</v>
          </cell>
          <cell r="F2028">
            <v>-1.2499999720603228E-3</v>
          </cell>
        </row>
        <row r="2029">
          <cell r="A2029" t="str">
            <v>23-Feb-07</v>
          </cell>
          <cell r="B2029" t="str">
            <v>INDEXP</v>
          </cell>
          <cell r="C2029" t="str">
            <v>TETCO</v>
          </cell>
          <cell r="D2029" t="str">
            <v>STX</v>
          </cell>
          <cell r="E2029">
            <v>39479</v>
          </cell>
          <cell r="F2029">
            <v>-1.2499999720603228E-3</v>
          </cell>
        </row>
        <row r="2030">
          <cell r="A2030" t="str">
            <v>23-Feb-07</v>
          </cell>
          <cell r="B2030" t="str">
            <v>INDEXP</v>
          </cell>
          <cell r="C2030" t="str">
            <v>TETCO</v>
          </cell>
          <cell r="D2030" t="str">
            <v>STX</v>
          </cell>
          <cell r="E2030">
            <v>39508</v>
          </cell>
          <cell r="F2030">
            <v>-1.2499999720603228E-3</v>
          </cell>
        </row>
        <row r="2031">
          <cell r="A2031" t="str">
            <v>23-Feb-07</v>
          </cell>
          <cell r="B2031" t="str">
            <v>INDEXP</v>
          </cell>
          <cell r="C2031" t="str">
            <v>TETCO</v>
          </cell>
          <cell r="D2031" t="str">
            <v>STX</v>
          </cell>
          <cell r="E2031">
            <v>39539</v>
          </cell>
          <cell r="F2031">
            <v>-1.2499999720603228E-3</v>
          </cell>
        </row>
        <row r="2032">
          <cell r="A2032" t="str">
            <v>23-Feb-07</v>
          </cell>
          <cell r="B2032" t="str">
            <v>INDEXP</v>
          </cell>
          <cell r="C2032" t="str">
            <v>TETCO</v>
          </cell>
          <cell r="D2032" t="str">
            <v>STX</v>
          </cell>
          <cell r="E2032">
            <v>39569</v>
          </cell>
          <cell r="F2032">
            <v>-1.2499999720603228E-3</v>
          </cell>
        </row>
        <row r="2033">
          <cell r="A2033" t="str">
            <v>23-Feb-07</v>
          </cell>
          <cell r="B2033" t="str">
            <v>INDEXP</v>
          </cell>
          <cell r="C2033" t="str">
            <v>TETCO</v>
          </cell>
          <cell r="D2033" t="str">
            <v>STX</v>
          </cell>
          <cell r="E2033">
            <v>39600</v>
          </cell>
          <cell r="F2033">
            <v>-1.2499999720603228E-3</v>
          </cell>
        </row>
        <row r="2034">
          <cell r="A2034" t="str">
            <v>23-Feb-07</v>
          </cell>
          <cell r="B2034" t="str">
            <v>INDEXP</v>
          </cell>
          <cell r="C2034" t="str">
            <v>TETCO</v>
          </cell>
          <cell r="D2034" t="str">
            <v>STX</v>
          </cell>
          <cell r="E2034">
            <v>39630</v>
          </cell>
          <cell r="F2034">
            <v>-1.2499999720603228E-3</v>
          </cell>
        </row>
        <row r="2035">
          <cell r="A2035" t="str">
            <v>23-Feb-07</v>
          </cell>
          <cell r="B2035" t="str">
            <v>INDEXP</v>
          </cell>
          <cell r="C2035" t="str">
            <v>TETCO</v>
          </cell>
          <cell r="D2035" t="str">
            <v>STX</v>
          </cell>
          <cell r="E2035">
            <v>39661</v>
          </cell>
          <cell r="F2035">
            <v>-1.2499999720603228E-3</v>
          </cell>
        </row>
        <row r="2036">
          <cell r="A2036" t="str">
            <v>23-Feb-07</v>
          </cell>
          <cell r="B2036" t="str">
            <v>INDEXP</v>
          </cell>
          <cell r="C2036" t="str">
            <v>TETCO</v>
          </cell>
          <cell r="D2036" t="str">
            <v>STX</v>
          </cell>
          <cell r="E2036">
            <v>39692</v>
          </cell>
          <cell r="F2036">
            <v>-1.2499999720603228E-3</v>
          </cell>
        </row>
        <row r="2037">
          <cell r="A2037" t="str">
            <v>23-Feb-07</v>
          </cell>
          <cell r="B2037" t="str">
            <v>INDEXP</v>
          </cell>
          <cell r="C2037" t="str">
            <v>TETCO</v>
          </cell>
          <cell r="D2037" t="str">
            <v>STX</v>
          </cell>
          <cell r="E2037">
            <v>39722</v>
          </cell>
          <cell r="F2037">
            <v>-1.2499999720603228E-3</v>
          </cell>
        </row>
        <row r="2038">
          <cell r="A2038" t="str">
            <v>23-Feb-07</v>
          </cell>
          <cell r="B2038" t="str">
            <v>INDEXP</v>
          </cell>
          <cell r="C2038" t="str">
            <v>TETCO</v>
          </cell>
          <cell r="D2038" t="str">
            <v>STX</v>
          </cell>
          <cell r="E2038">
            <v>39753</v>
          </cell>
          <cell r="F2038">
            <v>-1.2499999720603228E-3</v>
          </cell>
        </row>
        <row r="2039">
          <cell r="A2039" t="str">
            <v>23-Feb-07</v>
          </cell>
          <cell r="B2039" t="str">
            <v>INDEXP</v>
          </cell>
          <cell r="C2039" t="str">
            <v>TETCO</v>
          </cell>
          <cell r="D2039" t="str">
            <v>STX</v>
          </cell>
          <cell r="E2039">
            <v>39783</v>
          </cell>
          <cell r="F2039">
            <v>-1.2499999720603228E-3</v>
          </cell>
        </row>
        <row r="2040">
          <cell r="A2040" t="str">
            <v>23-Feb-07</v>
          </cell>
          <cell r="B2040" t="str">
            <v>INDEXP</v>
          </cell>
          <cell r="C2040" t="str">
            <v>TETCO</v>
          </cell>
          <cell r="D2040" t="str">
            <v>STX</v>
          </cell>
          <cell r="E2040">
            <v>39814</v>
          </cell>
          <cell r="F2040">
            <v>-1.2499999720603228E-3</v>
          </cell>
        </row>
        <row r="2041">
          <cell r="A2041" t="str">
            <v>23-Feb-07</v>
          </cell>
          <cell r="B2041" t="str">
            <v>INDEXP</v>
          </cell>
          <cell r="C2041" t="str">
            <v>TETCO</v>
          </cell>
          <cell r="D2041" t="str">
            <v>STX</v>
          </cell>
          <cell r="E2041">
            <v>39845</v>
          </cell>
          <cell r="F2041">
            <v>-1.2499999720603228E-3</v>
          </cell>
        </row>
        <row r="2042">
          <cell r="A2042" t="str">
            <v>23-Feb-07</v>
          </cell>
          <cell r="B2042" t="str">
            <v>INDEXP</v>
          </cell>
          <cell r="C2042" t="str">
            <v>TETCO</v>
          </cell>
          <cell r="D2042" t="str">
            <v>STX</v>
          </cell>
          <cell r="E2042">
            <v>39873</v>
          </cell>
          <cell r="F2042">
            <v>-1.2499999720603228E-3</v>
          </cell>
        </row>
        <row r="2043">
          <cell r="A2043" t="str">
            <v>23-Feb-07</v>
          </cell>
          <cell r="B2043" t="str">
            <v>INDEXP</v>
          </cell>
          <cell r="C2043" t="str">
            <v>TETCO</v>
          </cell>
          <cell r="D2043" t="str">
            <v>STX</v>
          </cell>
          <cell r="E2043">
            <v>39904</v>
          </cell>
          <cell r="F2043">
            <v>-1.2499999720603228E-3</v>
          </cell>
        </row>
        <row r="2044">
          <cell r="A2044" t="str">
            <v>23-Feb-07</v>
          </cell>
          <cell r="B2044" t="str">
            <v>INDEXP</v>
          </cell>
          <cell r="C2044" t="str">
            <v>TETCO</v>
          </cell>
          <cell r="D2044" t="str">
            <v>STX</v>
          </cell>
          <cell r="E2044">
            <v>39934</v>
          </cell>
          <cell r="F2044">
            <v>-1.2499999720603228E-3</v>
          </cell>
        </row>
        <row r="2045">
          <cell r="A2045" t="str">
            <v>23-Feb-07</v>
          </cell>
          <cell r="B2045" t="str">
            <v>INDEXP</v>
          </cell>
          <cell r="C2045" t="str">
            <v>TETCO</v>
          </cell>
          <cell r="D2045" t="str">
            <v>STX</v>
          </cell>
          <cell r="E2045">
            <v>39965</v>
          </cell>
          <cell r="F2045">
            <v>-1.2499999720603228E-3</v>
          </cell>
        </row>
        <row r="2046">
          <cell r="A2046" t="str">
            <v>23-Feb-07</v>
          </cell>
          <cell r="B2046" t="str">
            <v>INDEXP</v>
          </cell>
          <cell r="C2046" t="str">
            <v>TETCO</v>
          </cell>
          <cell r="D2046" t="str">
            <v>STX</v>
          </cell>
          <cell r="E2046">
            <v>39995</v>
          </cell>
          <cell r="F2046">
            <v>-1.2499999720603228E-3</v>
          </cell>
        </row>
        <row r="2047">
          <cell r="A2047" t="str">
            <v>23-Feb-07</v>
          </cell>
          <cell r="B2047" t="str">
            <v>INDEXP</v>
          </cell>
          <cell r="C2047" t="str">
            <v>TETCO</v>
          </cell>
          <cell r="D2047" t="str">
            <v>STX</v>
          </cell>
          <cell r="E2047">
            <v>40026</v>
          </cell>
          <cell r="F2047">
            <v>-1.2499999720603228E-3</v>
          </cell>
        </row>
        <row r="2048">
          <cell r="A2048" t="str">
            <v>23-Feb-07</v>
          </cell>
          <cell r="B2048" t="str">
            <v>INDEXP</v>
          </cell>
          <cell r="C2048" t="str">
            <v>TETCO</v>
          </cell>
          <cell r="D2048" t="str">
            <v>STX</v>
          </cell>
          <cell r="E2048">
            <v>40057</v>
          </cell>
          <cell r="F2048">
            <v>-1.2499999720603228E-3</v>
          </cell>
        </row>
        <row r="2049">
          <cell r="A2049" t="str">
            <v>23-Feb-07</v>
          </cell>
          <cell r="B2049" t="str">
            <v>INDEXP</v>
          </cell>
          <cell r="C2049" t="str">
            <v>TETCO</v>
          </cell>
          <cell r="D2049" t="str">
            <v>STX</v>
          </cell>
          <cell r="E2049">
            <v>40087</v>
          </cell>
          <cell r="F2049">
            <v>-1.2499999720603228E-3</v>
          </cell>
        </row>
        <row r="2050">
          <cell r="A2050" t="str">
            <v>23-Feb-07</v>
          </cell>
          <cell r="B2050" t="str">
            <v>INDEXP</v>
          </cell>
          <cell r="C2050" t="str">
            <v>TETCO</v>
          </cell>
          <cell r="D2050" t="str">
            <v>STX</v>
          </cell>
          <cell r="E2050">
            <v>40118</v>
          </cell>
          <cell r="F2050">
            <v>-1.2499999720603228E-3</v>
          </cell>
        </row>
        <row r="2051">
          <cell r="A2051" t="str">
            <v>23-Feb-07</v>
          </cell>
          <cell r="B2051" t="str">
            <v>INDEXP</v>
          </cell>
          <cell r="C2051" t="str">
            <v>TETCO</v>
          </cell>
          <cell r="D2051" t="str">
            <v>STX</v>
          </cell>
          <cell r="E2051">
            <v>40148</v>
          </cell>
          <cell r="F2051">
            <v>-1.2499999720603228E-3</v>
          </cell>
        </row>
        <row r="2052">
          <cell r="A2052" t="str">
            <v>23-Feb-07</v>
          </cell>
          <cell r="B2052" t="str">
            <v>INDEXP</v>
          </cell>
          <cell r="C2052" t="str">
            <v>TETCO</v>
          </cell>
          <cell r="D2052" t="str">
            <v>STX</v>
          </cell>
          <cell r="E2052">
            <v>40179</v>
          </cell>
          <cell r="F2052">
            <v>-1.2499999720603228E-3</v>
          </cell>
        </row>
        <row r="2053">
          <cell r="A2053" t="str">
            <v>23-Feb-07</v>
          </cell>
          <cell r="B2053" t="str">
            <v>INDEXP</v>
          </cell>
          <cell r="C2053" t="str">
            <v>TETCO</v>
          </cell>
          <cell r="D2053" t="str">
            <v>STX</v>
          </cell>
          <cell r="E2053">
            <v>40210</v>
          </cell>
          <cell r="F2053">
            <v>-1.2499999720603228E-3</v>
          </cell>
        </row>
        <row r="2054">
          <cell r="A2054" t="str">
            <v>23-Feb-07</v>
          </cell>
          <cell r="B2054" t="str">
            <v>INDEXP</v>
          </cell>
          <cell r="C2054" t="str">
            <v>TETCO</v>
          </cell>
          <cell r="D2054" t="str">
            <v>STX</v>
          </cell>
          <cell r="E2054">
            <v>40238</v>
          </cell>
          <cell r="F2054">
            <v>-1.2499999720603228E-3</v>
          </cell>
        </row>
        <row r="2055">
          <cell r="A2055" t="str">
            <v>23-Feb-07</v>
          </cell>
          <cell r="B2055" t="str">
            <v>INDEXP</v>
          </cell>
          <cell r="C2055" t="str">
            <v>TETCO</v>
          </cell>
          <cell r="D2055" t="str">
            <v>STX</v>
          </cell>
          <cell r="E2055">
            <v>40269</v>
          </cell>
          <cell r="F2055">
            <v>-1.2499999720603228E-3</v>
          </cell>
        </row>
        <row r="2056">
          <cell r="A2056" t="str">
            <v>23-Feb-07</v>
          </cell>
          <cell r="B2056" t="str">
            <v>INDEXP</v>
          </cell>
          <cell r="C2056" t="str">
            <v>TETCO</v>
          </cell>
          <cell r="D2056" t="str">
            <v>STX</v>
          </cell>
          <cell r="E2056">
            <v>40299</v>
          </cell>
          <cell r="F2056">
            <v>-1.2499999720603228E-3</v>
          </cell>
        </row>
        <row r="2057">
          <cell r="A2057" t="str">
            <v>23-Feb-07</v>
          </cell>
          <cell r="B2057" t="str">
            <v>INDEXP</v>
          </cell>
          <cell r="C2057" t="str">
            <v>TETCO</v>
          </cell>
          <cell r="D2057" t="str">
            <v>STX</v>
          </cell>
          <cell r="E2057">
            <v>40330</v>
          </cell>
          <cell r="F2057">
            <v>-1.2499999720603228E-3</v>
          </cell>
        </row>
        <row r="2058">
          <cell r="A2058" t="str">
            <v>23-Feb-07</v>
          </cell>
          <cell r="B2058" t="str">
            <v>INDEXP</v>
          </cell>
          <cell r="C2058" t="str">
            <v>TETCO</v>
          </cell>
          <cell r="D2058" t="str">
            <v>STX</v>
          </cell>
          <cell r="E2058">
            <v>40360</v>
          </cell>
          <cell r="F2058">
            <v>-1.2499999720603228E-3</v>
          </cell>
        </row>
        <row r="2059">
          <cell r="A2059" t="str">
            <v>23-Feb-07</v>
          </cell>
          <cell r="B2059" t="str">
            <v>INDEXP</v>
          </cell>
          <cell r="C2059" t="str">
            <v>TETCO</v>
          </cell>
          <cell r="D2059" t="str">
            <v>STX</v>
          </cell>
          <cell r="E2059">
            <v>40391</v>
          </cell>
          <cell r="F2059">
            <v>-1.2499999720603228E-3</v>
          </cell>
        </row>
        <row r="2060">
          <cell r="A2060" t="str">
            <v>23-Feb-07</v>
          </cell>
          <cell r="B2060" t="str">
            <v>INDEXP</v>
          </cell>
          <cell r="C2060" t="str">
            <v>TETCO</v>
          </cell>
          <cell r="D2060" t="str">
            <v>STX</v>
          </cell>
          <cell r="E2060">
            <v>40422</v>
          </cell>
          <cell r="F2060">
            <v>-1.2499999720603228E-3</v>
          </cell>
        </row>
        <row r="2061">
          <cell r="A2061" t="str">
            <v>23-Feb-07</v>
          </cell>
          <cell r="B2061" t="str">
            <v>INDEXP</v>
          </cell>
          <cell r="C2061" t="str">
            <v>TETCO</v>
          </cell>
          <cell r="D2061" t="str">
            <v>STX</v>
          </cell>
          <cell r="E2061">
            <v>40452</v>
          </cell>
          <cell r="F2061">
            <v>-1.2499999720603228E-3</v>
          </cell>
        </row>
        <row r="2062">
          <cell r="A2062" t="str">
            <v>23-Feb-07</v>
          </cell>
          <cell r="B2062" t="str">
            <v>INDEXP</v>
          </cell>
          <cell r="C2062" t="str">
            <v>TETCO</v>
          </cell>
          <cell r="D2062" t="str">
            <v>STX</v>
          </cell>
          <cell r="E2062">
            <v>40483</v>
          </cell>
          <cell r="F2062">
            <v>-1.2499999720603228E-3</v>
          </cell>
        </row>
        <row r="2063">
          <cell r="A2063" t="str">
            <v>23-Feb-07</v>
          </cell>
          <cell r="B2063" t="str">
            <v>INDEXP</v>
          </cell>
          <cell r="C2063" t="str">
            <v>TETCO</v>
          </cell>
          <cell r="D2063" t="str">
            <v>STX</v>
          </cell>
          <cell r="E2063">
            <v>40513</v>
          </cell>
          <cell r="F2063">
            <v>-1.2499999720603228E-3</v>
          </cell>
        </row>
        <row r="2064">
          <cell r="A2064" t="str">
            <v>23-Feb-07</v>
          </cell>
          <cell r="B2064" t="str">
            <v>INDEXP</v>
          </cell>
          <cell r="C2064" t="str">
            <v>TETCO</v>
          </cell>
          <cell r="D2064" t="str">
            <v>STX</v>
          </cell>
          <cell r="E2064">
            <v>40544</v>
          </cell>
          <cell r="F2064">
            <v>-1.2499999720603228E-3</v>
          </cell>
        </row>
        <row r="2065">
          <cell r="A2065" t="str">
            <v>23-Feb-07</v>
          </cell>
          <cell r="B2065" t="str">
            <v>INDEXP</v>
          </cell>
          <cell r="C2065" t="str">
            <v>TETCO</v>
          </cell>
          <cell r="D2065" t="str">
            <v>STX</v>
          </cell>
          <cell r="E2065">
            <v>40575</v>
          </cell>
          <cell r="F2065">
            <v>-1.2499999720603228E-3</v>
          </cell>
        </row>
        <row r="2066">
          <cell r="A2066" t="str">
            <v>23-Feb-07</v>
          </cell>
          <cell r="B2066" t="str">
            <v>INDEXP</v>
          </cell>
          <cell r="C2066" t="str">
            <v>TETCO</v>
          </cell>
          <cell r="D2066" t="str">
            <v>STX</v>
          </cell>
          <cell r="E2066">
            <v>40603</v>
          </cell>
          <cell r="F2066">
            <v>-1.2499999720603228E-3</v>
          </cell>
        </row>
        <row r="2067">
          <cell r="A2067" t="str">
            <v>23-Feb-07</v>
          </cell>
          <cell r="B2067" t="str">
            <v>INDEXP</v>
          </cell>
          <cell r="C2067" t="str">
            <v>TETCO</v>
          </cell>
          <cell r="D2067" t="str">
            <v>STX</v>
          </cell>
          <cell r="E2067">
            <v>40634</v>
          </cell>
          <cell r="F2067">
            <v>-1.2499999720603228E-3</v>
          </cell>
        </row>
        <row r="2068">
          <cell r="A2068" t="str">
            <v>23-Feb-07</v>
          </cell>
          <cell r="B2068" t="str">
            <v>INDEXP</v>
          </cell>
          <cell r="C2068" t="str">
            <v>TETCO</v>
          </cell>
          <cell r="D2068" t="str">
            <v>STX</v>
          </cell>
          <cell r="E2068">
            <v>40664</v>
          </cell>
          <cell r="F2068">
            <v>-1.2499999720603228E-3</v>
          </cell>
        </row>
        <row r="2069">
          <cell r="A2069" t="str">
            <v>23-Feb-07</v>
          </cell>
          <cell r="B2069" t="str">
            <v>INDEXP</v>
          </cell>
          <cell r="C2069" t="str">
            <v>TETCO</v>
          </cell>
          <cell r="D2069" t="str">
            <v>STX</v>
          </cell>
          <cell r="E2069">
            <v>40695</v>
          </cell>
          <cell r="F2069">
            <v>-1.2499999720603228E-3</v>
          </cell>
        </row>
        <row r="2070">
          <cell r="A2070" t="str">
            <v>23-Feb-07</v>
          </cell>
          <cell r="B2070" t="str">
            <v>INDEXP</v>
          </cell>
          <cell r="C2070" t="str">
            <v>TETCO</v>
          </cell>
          <cell r="D2070" t="str">
            <v>STX</v>
          </cell>
          <cell r="E2070">
            <v>40725</v>
          </cell>
          <cell r="F2070">
            <v>-1.2499999720603228E-3</v>
          </cell>
        </row>
        <row r="2071">
          <cell r="A2071" t="str">
            <v>23-Feb-07</v>
          </cell>
          <cell r="B2071" t="str">
            <v>INDEXP</v>
          </cell>
          <cell r="C2071" t="str">
            <v>TETCO</v>
          </cell>
          <cell r="D2071" t="str">
            <v>STX</v>
          </cell>
          <cell r="E2071">
            <v>40756</v>
          </cell>
          <cell r="F2071">
            <v>-1.2499999720603228E-3</v>
          </cell>
        </row>
        <row r="2072">
          <cell r="A2072" t="str">
            <v>23-Feb-07</v>
          </cell>
          <cell r="B2072" t="str">
            <v>INDEXP</v>
          </cell>
          <cell r="C2072" t="str">
            <v>TETCO</v>
          </cell>
          <cell r="D2072" t="str">
            <v>STX</v>
          </cell>
          <cell r="E2072">
            <v>40787</v>
          </cell>
          <cell r="F2072">
            <v>-1.2499999720603228E-3</v>
          </cell>
        </row>
        <row r="2073">
          <cell r="A2073" t="str">
            <v>23-Feb-07</v>
          </cell>
          <cell r="B2073" t="str">
            <v>INDEXP</v>
          </cell>
          <cell r="C2073" t="str">
            <v>TETCO</v>
          </cell>
          <cell r="D2073" t="str">
            <v>STX</v>
          </cell>
          <cell r="E2073">
            <v>40817</v>
          </cell>
          <cell r="F2073">
            <v>-1.2499999720603228E-3</v>
          </cell>
        </row>
        <row r="2074">
          <cell r="A2074" t="str">
            <v>23-Feb-07</v>
          </cell>
          <cell r="B2074" t="str">
            <v>INDEXP</v>
          </cell>
          <cell r="C2074" t="str">
            <v>TETCO</v>
          </cell>
          <cell r="D2074" t="str">
            <v>STX</v>
          </cell>
          <cell r="E2074">
            <v>40848</v>
          </cell>
          <cell r="F2074">
            <v>-1.2499999720603228E-3</v>
          </cell>
        </row>
        <row r="2075">
          <cell r="A2075" t="str">
            <v>23-Feb-07</v>
          </cell>
          <cell r="B2075" t="str">
            <v>INDEXP</v>
          </cell>
          <cell r="C2075" t="str">
            <v>TETCO</v>
          </cell>
          <cell r="D2075" t="str">
            <v>STX</v>
          </cell>
          <cell r="E2075">
            <v>40878</v>
          </cell>
          <cell r="F2075">
            <v>-1.2499999720603228E-3</v>
          </cell>
        </row>
        <row r="2076">
          <cell r="A2076" t="str">
            <v>23-Feb-07</v>
          </cell>
          <cell r="B2076" t="str">
            <v>INDEXP</v>
          </cell>
          <cell r="C2076" t="str">
            <v>TETCO</v>
          </cell>
          <cell r="D2076" t="str">
            <v>STX</v>
          </cell>
          <cell r="E2076">
            <v>40909</v>
          </cell>
          <cell r="F2076">
            <v>-1.2499999720603228E-3</v>
          </cell>
        </row>
        <row r="2077">
          <cell r="A2077" t="str">
            <v>23-Feb-07</v>
          </cell>
          <cell r="B2077" t="str">
            <v>INDEXP</v>
          </cell>
          <cell r="C2077" t="str">
            <v>TETCO</v>
          </cell>
          <cell r="D2077" t="str">
            <v>STX</v>
          </cell>
          <cell r="E2077">
            <v>40940</v>
          </cell>
          <cell r="F2077">
            <v>-1.2499999720603228E-3</v>
          </cell>
        </row>
        <row r="2078">
          <cell r="A2078" t="str">
            <v>23-Feb-07</v>
          </cell>
          <cell r="B2078" t="str">
            <v>INDEXP</v>
          </cell>
          <cell r="C2078" t="str">
            <v>TETCO</v>
          </cell>
          <cell r="D2078" t="str">
            <v>STX</v>
          </cell>
          <cell r="E2078">
            <v>40969</v>
          </cell>
          <cell r="F2078">
            <v>-1.2499999720603228E-3</v>
          </cell>
        </row>
        <row r="2079">
          <cell r="A2079" t="str">
            <v>23-Feb-07</v>
          </cell>
          <cell r="B2079" t="str">
            <v>INDEXP</v>
          </cell>
          <cell r="C2079" t="str">
            <v>TETCO</v>
          </cell>
          <cell r="D2079" t="str">
            <v>STX</v>
          </cell>
          <cell r="E2079">
            <v>41000</v>
          </cell>
          <cell r="F2079">
            <v>-1.2499999720603228E-3</v>
          </cell>
        </row>
        <row r="2080">
          <cell r="A2080" t="str">
            <v>23-Feb-07</v>
          </cell>
          <cell r="B2080" t="str">
            <v>INDEXP</v>
          </cell>
          <cell r="C2080" t="str">
            <v>TETCO</v>
          </cell>
          <cell r="D2080" t="str">
            <v>STX</v>
          </cell>
          <cell r="E2080">
            <v>41030</v>
          </cell>
          <cell r="F2080">
            <v>-1.2499999720603228E-3</v>
          </cell>
        </row>
        <row r="2081">
          <cell r="A2081" t="str">
            <v>23-Feb-07</v>
          </cell>
          <cell r="B2081" t="str">
            <v>INDEXP</v>
          </cell>
          <cell r="C2081" t="str">
            <v>TETCO</v>
          </cell>
          <cell r="D2081" t="str">
            <v>STX</v>
          </cell>
          <cell r="E2081">
            <v>41061</v>
          </cell>
          <cell r="F2081">
            <v>-1.2499999720603228E-3</v>
          </cell>
        </row>
        <row r="2082">
          <cell r="A2082" t="str">
            <v>23-Feb-07</v>
          </cell>
          <cell r="B2082" t="str">
            <v>INDEXP</v>
          </cell>
          <cell r="C2082" t="str">
            <v>TETCO</v>
          </cell>
          <cell r="D2082" t="str">
            <v>STX</v>
          </cell>
          <cell r="E2082">
            <v>41091</v>
          </cell>
          <cell r="F2082">
            <v>-1.2499999720603228E-3</v>
          </cell>
        </row>
        <row r="2083">
          <cell r="A2083" t="str">
            <v>23-Feb-07</v>
          </cell>
          <cell r="B2083" t="str">
            <v>INDEXP</v>
          </cell>
          <cell r="C2083" t="str">
            <v>TETCO</v>
          </cell>
          <cell r="D2083" t="str">
            <v>STX</v>
          </cell>
          <cell r="E2083">
            <v>41122</v>
          </cell>
          <cell r="F2083">
            <v>-1.2499999720603228E-3</v>
          </cell>
        </row>
        <row r="2084">
          <cell r="A2084" t="str">
            <v>23-Feb-07</v>
          </cell>
          <cell r="B2084" t="str">
            <v>INDEXP</v>
          </cell>
          <cell r="C2084" t="str">
            <v>TETCO</v>
          </cell>
          <cell r="D2084" t="str">
            <v>STX</v>
          </cell>
          <cell r="E2084">
            <v>41153</v>
          </cell>
          <cell r="F2084">
            <v>-1.2499999720603228E-3</v>
          </cell>
        </row>
        <row r="2085">
          <cell r="A2085" t="str">
            <v>23-Feb-07</v>
          </cell>
          <cell r="B2085" t="str">
            <v>INDEXP</v>
          </cell>
          <cell r="C2085" t="str">
            <v>TETCO</v>
          </cell>
          <cell r="D2085" t="str">
            <v>STX</v>
          </cell>
          <cell r="E2085">
            <v>41183</v>
          </cell>
          <cell r="F2085">
            <v>-1.2499999720603228E-3</v>
          </cell>
        </row>
        <row r="2086">
          <cell r="A2086" t="str">
            <v>23-Feb-07</v>
          </cell>
          <cell r="B2086" t="str">
            <v>INDEXP</v>
          </cell>
          <cell r="C2086" t="str">
            <v>TETCO</v>
          </cell>
          <cell r="D2086" t="str">
            <v>STX</v>
          </cell>
          <cell r="E2086">
            <v>41214</v>
          </cell>
          <cell r="F2086">
            <v>-1.2499999720603228E-3</v>
          </cell>
        </row>
        <row r="2087">
          <cell r="A2087" t="str">
            <v>23-Feb-07</v>
          </cell>
          <cell r="B2087" t="str">
            <v>INDEXP</v>
          </cell>
          <cell r="C2087" t="str">
            <v>TETCO</v>
          </cell>
          <cell r="D2087" t="str">
            <v>STX</v>
          </cell>
          <cell r="E2087">
            <v>41244</v>
          </cell>
          <cell r="F2087">
            <v>-1.2499999720603228E-3</v>
          </cell>
        </row>
        <row r="2088">
          <cell r="A2088" t="str">
            <v>23-Feb-07</v>
          </cell>
          <cell r="B2088" t="str">
            <v>INDEXP</v>
          </cell>
          <cell r="C2088" t="str">
            <v>TETCO</v>
          </cell>
          <cell r="D2088" t="str">
            <v>STX</v>
          </cell>
          <cell r="E2088">
            <v>41275</v>
          </cell>
          <cell r="F2088">
            <v>-1.2499999720603228E-3</v>
          </cell>
        </row>
        <row r="2089">
          <cell r="A2089" t="str">
            <v>23-Feb-07</v>
          </cell>
          <cell r="B2089" t="str">
            <v>INDEXP</v>
          </cell>
          <cell r="C2089" t="str">
            <v>TETCO</v>
          </cell>
          <cell r="D2089" t="str">
            <v>STX</v>
          </cell>
          <cell r="E2089">
            <v>41306</v>
          </cell>
          <cell r="F2089">
            <v>-1.2499999720603228E-3</v>
          </cell>
        </row>
        <row r="2090">
          <cell r="A2090" t="str">
            <v>23-Feb-07</v>
          </cell>
          <cell r="B2090" t="str">
            <v>INDEXP</v>
          </cell>
          <cell r="C2090" t="str">
            <v>TETCO</v>
          </cell>
          <cell r="D2090" t="str">
            <v>STX</v>
          </cell>
          <cell r="E2090">
            <v>41334</v>
          </cell>
          <cell r="F2090">
            <v>-1.2499999720603228E-3</v>
          </cell>
        </row>
        <row r="2091">
          <cell r="A2091" t="str">
            <v>23-Feb-07</v>
          </cell>
          <cell r="B2091" t="str">
            <v>INDEXP</v>
          </cell>
          <cell r="C2091" t="str">
            <v>TETCO</v>
          </cell>
          <cell r="D2091" t="str">
            <v>STX</v>
          </cell>
          <cell r="E2091">
            <v>41365</v>
          </cell>
          <cell r="F2091">
            <v>-1.2499999720603228E-3</v>
          </cell>
        </row>
        <row r="2092">
          <cell r="A2092" t="str">
            <v>23-Feb-07</v>
          </cell>
          <cell r="B2092" t="str">
            <v>INDEXP</v>
          </cell>
          <cell r="C2092" t="str">
            <v>TETCO</v>
          </cell>
          <cell r="D2092" t="str">
            <v>STX</v>
          </cell>
          <cell r="E2092">
            <v>41395</v>
          </cell>
          <cell r="F2092">
            <v>-1.2499999720603228E-3</v>
          </cell>
        </row>
        <row r="2093">
          <cell r="A2093" t="str">
            <v>23-Feb-07</v>
          </cell>
          <cell r="B2093" t="str">
            <v>INDEXP</v>
          </cell>
          <cell r="C2093" t="str">
            <v>TETCO</v>
          </cell>
          <cell r="D2093" t="str">
            <v>STX</v>
          </cell>
          <cell r="E2093">
            <v>41426</v>
          </cell>
          <cell r="F2093">
            <v>-1.2499999720603228E-3</v>
          </cell>
        </row>
        <row r="2094">
          <cell r="A2094" t="str">
            <v>23-Feb-07</v>
          </cell>
          <cell r="B2094" t="str">
            <v>INDEXP</v>
          </cell>
          <cell r="C2094" t="str">
            <v>TETCO</v>
          </cell>
          <cell r="D2094" t="str">
            <v>STX</v>
          </cell>
          <cell r="E2094">
            <v>41456</v>
          </cell>
          <cell r="F2094">
            <v>-1.2499999720603228E-3</v>
          </cell>
        </row>
        <row r="2095">
          <cell r="A2095" t="str">
            <v>23-Feb-07</v>
          </cell>
          <cell r="B2095" t="str">
            <v>INDEXP</v>
          </cell>
          <cell r="C2095" t="str">
            <v>TETCO</v>
          </cell>
          <cell r="D2095" t="str">
            <v>STX</v>
          </cell>
          <cell r="E2095">
            <v>41487</v>
          </cell>
          <cell r="F2095">
            <v>-1.2499999720603228E-3</v>
          </cell>
        </row>
        <row r="2096">
          <cell r="A2096" t="str">
            <v>23-Feb-07</v>
          </cell>
          <cell r="B2096" t="str">
            <v>INDEXP</v>
          </cell>
          <cell r="C2096" t="str">
            <v>TETCO</v>
          </cell>
          <cell r="D2096" t="str">
            <v>STX</v>
          </cell>
          <cell r="E2096">
            <v>41518</v>
          </cell>
          <cell r="F2096">
            <v>-1.2499999720603228E-3</v>
          </cell>
        </row>
        <row r="2097">
          <cell r="A2097" t="str">
            <v>23-Feb-07</v>
          </cell>
          <cell r="B2097" t="str">
            <v>INDEXP</v>
          </cell>
          <cell r="C2097" t="str">
            <v>TETCO</v>
          </cell>
          <cell r="D2097" t="str">
            <v>STX</v>
          </cell>
          <cell r="E2097">
            <v>41548</v>
          </cell>
          <cell r="F2097">
            <v>-1.2499999720603228E-3</v>
          </cell>
        </row>
        <row r="2098">
          <cell r="A2098" t="str">
            <v>23-Feb-07</v>
          </cell>
          <cell r="B2098" t="str">
            <v>INDEXP</v>
          </cell>
          <cell r="C2098" t="str">
            <v>TETCO</v>
          </cell>
          <cell r="D2098" t="str">
            <v>STX</v>
          </cell>
          <cell r="E2098">
            <v>41579</v>
          </cell>
          <cell r="F2098">
            <v>-1.2499999720603228E-3</v>
          </cell>
        </row>
        <row r="2099">
          <cell r="A2099" t="str">
            <v>23-Feb-07</v>
          </cell>
          <cell r="B2099" t="str">
            <v>INDEXP</v>
          </cell>
          <cell r="C2099" t="str">
            <v>TETCO</v>
          </cell>
          <cell r="D2099" t="str">
            <v>STX</v>
          </cell>
          <cell r="E2099">
            <v>41609</v>
          </cell>
          <cell r="F2099">
            <v>-1.2499999720603228E-3</v>
          </cell>
        </row>
        <row r="2100">
          <cell r="A2100" t="str">
            <v>23-Feb-07</v>
          </cell>
          <cell r="B2100" t="str">
            <v>INDEXP</v>
          </cell>
          <cell r="C2100" t="str">
            <v>TETCO</v>
          </cell>
          <cell r="D2100" t="str">
            <v>STX</v>
          </cell>
          <cell r="E2100">
            <v>41640</v>
          </cell>
          <cell r="F2100">
            <v>-1.2499999720603228E-3</v>
          </cell>
        </row>
        <row r="2101">
          <cell r="A2101" t="str">
            <v>23-Feb-07</v>
          </cell>
          <cell r="B2101" t="str">
            <v>INDEXP</v>
          </cell>
          <cell r="C2101" t="str">
            <v>TETCO</v>
          </cell>
          <cell r="D2101" t="str">
            <v>STX</v>
          </cell>
          <cell r="E2101">
            <v>41671</v>
          </cell>
          <cell r="F2101">
            <v>-1.2499999720603228E-3</v>
          </cell>
        </row>
        <row r="2102">
          <cell r="A2102" t="str">
            <v>23-Feb-07</v>
          </cell>
          <cell r="B2102" t="str">
            <v>INDEXP</v>
          </cell>
          <cell r="C2102" t="str">
            <v>TETCO</v>
          </cell>
          <cell r="D2102" t="str">
            <v>WLA</v>
          </cell>
          <cell r="E2102">
            <v>39142</v>
          </cell>
          <cell r="F2102">
            <v>-1.2499999720603228E-3</v>
          </cell>
        </row>
        <row r="2103">
          <cell r="A2103" t="str">
            <v>23-Feb-07</v>
          </cell>
          <cell r="B2103" t="str">
            <v>INDEXP</v>
          </cell>
          <cell r="C2103" t="str">
            <v>TETCO</v>
          </cell>
          <cell r="D2103" t="str">
            <v>WLA</v>
          </cell>
          <cell r="E2103">
            <v>39173</v>
          </cell>
          <cell r="F2103">
            <v>2.4999999441206455E-3</v>
          </cell>
        </row>
        <row r="2104">
          <cell r="A2104" t="str">
            <v>23-Feb-07</v>
          </cell>
          <cell r="B2104" t="str">
            <v>INDEXP</v>
          </cell>
          <cell r="C2104" t="str">
            <v>TETCO</v>
          </cell>
          <cell r="D2104" t="str">
            <v>WLA</v>
          </cell>
          <cell r="E2104">
            <v>39203</v>
          </cell>
          <cell r="F2104">
            <v>2.4999999441206455E-3</v>
          </cell>
        </row>
        <row r="2105">
          <cell r="A2105" t="str">
            <v>23-Feb-07</v>
          </cell>
          <cell r="B2105" t="str">
            <v>INDEXP</v>
          </cell>
          <cell r="C2105" t="str">
            <v>TETCO</v>
          </cell>
          <cell r="D2105" t="str">
            <v>WLA</v>
          </cell>
          <cell r="E2105">
            <v>39234</v>
          </cell>
          <cell r="F2105">
            <v>2.4999999441206455E-3</v>
          </cell>
        </row>
        <row r="2106">
          <cell r="A2106" t="str">
            <v>23-Feb-07</v>
          </cell>
          <cell r="B2106" t="str">
            <v>INDEXP</v>
          </cell>
          <cell r="C2106" t="str">
            <v>TETCO</v>
          </cell>
          <cell r="D2106" t="str">
            <v>WLA</v>
          </cell>
          <cell r="E2106">
            <v>39264</v>
          </cell>
          <cell r="F2106">
            <v>2.4999999441206455E-3</v>
          </cell>
        </row>
        <row r="2107">
          <cell r="A2107" t="str">
            <v>23-Feb-07</v>
          </cell>
          <cell r="B2107" t="str">
            <v>INDEXP</v>
          </cell>
          <cell r="C2107" t="str">
            <v>TETCO</v>
          </cell>
          <cell r="D2107" t="str">
            <v>WLA</v>
          </cell>
          <cell r="E2107">
            <v>39295</v>
          </cell>
          <cell r="F2107">
            <v>2.4999999441206455E-3</v>
          </cell>
        </row>
        <row r="2108">
          <cell r="A2108" t="str">
            <v>23-Feb-07</v>
          </cell>
          <cell r="B2108" t="str">
            <v>INDEXP</v>
          </cell>
          <cell r="C2108" t="str">
            <v>TETCO</v>
          </cell>
          <cell r="D2108" t="str">
            <v>WLA</v>
          </cell>
          <cell r="E2108">
            <v>39326</v>
          </cell>
          <cell r="F2108">
            <v>2.4999999441206455E-3</v>
          </cell>
        </row>
        <row r="2109">
          <cell r="A2109" t="str">
            <v>23-Feb-07</v>
          </cell>
          <cell r="B2109" t="str">
            <v>INDEXP</v>
          </cell>
          <cell r="C2109" t="str">
            <v>TETCO</v>
          </cell>
          <cell r="D2109" t="str">
            <v>WLA</v>
          </cell>
          <cell r="E2109">
            <v>39356</v>
          </cell>
          <cell r="F2109">
            <v>2.4999999441206455E-3</v>
          </cell>
        </row>
        <row r="2110">
          <cell r="A2110" t="str">
            <v>23-Feb-07</v>
          </cell>
          <cell r="B2110" t="str">
            <v>INDEXP</v>
          </cell>
          <cell r="C2110" t="str">
            <v>TETCO</v>
          </cell>
          <cell r="D2110" t="str">
            <v>WLA</v>
          </cell>
          <cell r="E2110">
            <v>39387</v>
          </cell>
          <cell r="F2110">
            <v>-1.2499999720603228E-3</v>
          </cell>
        </row>
        <row r="2111">
          <cell r="A2111" t="str">
            <v>23-Feb-07</v>
          </cell>
          <cell r="B2111" t="str">
            <v>INDEXP</v>
          </cell>
          <cell r="C2111" t="str">
            <v>TETCO</v>
          </cell>
          <cell r="D2111" t="str">
            <v>WLA</v>
          </cell>
          <cell r="E2111">
            <v>39417</v>
          </cell>
          <cell r="F2111">
            <v>-1.2499999720603228E-3</v>
          </cell>
        </row>
        <row r="2112">
          <cell r="A2112" t="str">
            <v>23-Feb-07</v>
          </cell>
          <cell r="B2112" t="str">
            <v>INDEXP</v>
          </cell>
          <cell r="C2112" t="str">
            <v>TETCO</v>
          </cell>
          <cell r="D2112" t="str">
            <v>WLA</v>
          </cell>
          <cell r="E2112">
            <v>39448</v>
          </cell>
          <cell r="F2112">
            <v>-1.2499999720603228E-3</v>
          </cell>
        </row>
        <row r="2113">
          <cell r="A2113" t="str">
            <v>23-Feb-07</v>
          </cell>
          <cell r="B2113" t="str">
            <v>INDEXP</v>
          </cell>
          <cell r="C2113" t="str">
            <v>TETCO</v>
          </cell>
          <cell r="D2113" t="str">
            <v>WLA</v>
          </cell>
          <cell r="E2113">
            <v>39479</v>
          </cell>
          <cell r="F2113">
            <v>-1.2499999720603228E-3</v>
          </cell>
        </row>
        <row r="2114">
          <cell r="A2114" t="str">
            <v>23-Feb-07</v>
          </cell>
          <cell r="B2114" t="str">
            <v>INDEXP</v>
          </cell>
          <cell r="C2114" t="str">
            <v>TETCO</v>
          </cell>
          <cell r="D2114" t="str">
            <v>WLA</v>
          </cell>
          <cell r="E2114">
            <v>39508</v>
          </cell>
          <cell r="F2114">
            <v>-1.2499999720603228E-3</v>
          </cell>
        </row>
        <row r="2115">
          <cell r="A2115" t="str">
            <v>23-Feb-07</v>
          </cell>
          <cell r="B2115" t="str">
            <v>INDEXP</v>
          </cell>
          <cell r="C2115" t="str">
            <v>TETCO</v>
          </cell>
          <cell r="D2115" t="str">
            <v>WLA</v>
          </cell>
          <cell r="E2115">
            <v>39539</v>
          </cell>
          <cell r="F2115">
            <v>-1.2499999720603228E-3</v>
          </cell>
        </row>
        <row r="2116">
          <cell r="A2116" t="str">
            <v>23-Feb-07</v>
          </cell>
          <cell r="B2116" t="str">
            <v>INDEXP</v>
          </cell>
          <cell r="C2116" t="str">
            <v>TETCO</v>
          </cell>
          <cell r="D2116" t="str">
            <v>WLA</v>
          </cell>
          <cell r="E2116">
            <v>39569</v>
          </cell>
          <cell r="F2116">
            <v>-1.2499999720603228E-3</v>
          </cell>
        </row>
        <row r="2117">
          <cell r="A2117" t="str">
            <v>23-Feb-07</v>
          </cell>
          <cell r="B2117" t="str">
            <v>INDEXP</v>
          </cell>
          <cell r="C2117" t="str">
            <v>TETCO</v>
          </cell>
          <cell r="D2117" t="str">
            <v>WLA</v>
          </cell>
          <cell r="E2117">
            <v>39600</v>
          </cell>
          <cell r="F2117">
            <v>-1.2499999720603228E-3</v>
          </cell>
        </row>
        <row r="2118">
          <cell r="A2118" t="str">
            <v>23-Feb-07</v>
          </cell>
          <cell r="B2118" t="str">
            <v>INDEXP</v>
          </cell>
          <cell r="C2118" t="str">
            <v>TETCO</v>
          </cell>
          <cell r="D2118" t="str">
            <v>WLA</v>
          </cell>
          <cell r="E2118">
            <v>39630</v>
          </cell>
          <cell r="F2118">
            <v>-1.2499999720603228E-3</v>
          </cell>
        </row>
        <row r="2119">
          <cell r="A2119" t="str">
            <v>23-Feb-07</v>
          </cell>
          <cell r="B2119" t="str">
            <v>INDEXP</v>
          </cell>
          <cell r="C2119" t="str">
            <v>TETCO</v>
          </cell>
          <cell r="D2119" t="str">
            <v>WLA</v>
          </cell>
          <cell r="E2119">
            <v>39661</v>
          </cell>
          <cell r="F2119">
            <v>-1.2499999720603228E-3</v>
          </cell>
        </row>
        <row r="2120">
          <cell r="A2120" t="str">
            <v>23-Feb-07</v>
          </cell>
          <cell r="B2120" t="str">
            <v>INDEXP</v>
          </cell>
          <cell r="C2120" t="str">
            <v>TETCO</v>
          </cell>
          <cell r="D2120" t="str">
            <v>WLA</v>
          </cell>
          <cell r="E2120">
            <v>39692</v>
          </cell>
          <cell r="F2120">
            <v>-1.2499999720603228E-3</v>
          </cell>
        </row>
        <row r="2121">
          <cell r="A2121" t="str">
            <v>23-Feb-07</v>
          </cell>
          <cell r="B2121" t="str">
            <v>INDEXP</v>
          </cell>
          <cell r="C2121" t="str">
            <v>TETCO</v>
          </cell>
          <cell r="D2121" t="str">
            <v>WLA</v>
          </cell>
          <cell r="E2121">
            <v>39722</v>
          </cell>
          <cell r="F2121">
            <v>-1.2499999720603228E-3</v>
          </cell>
        </row>
        <row r="2122">
          <cell r="A2122" t="str">
            <v>23-Feb-07</v>
          </cell>
          <cell r="B2122" t="str">
            <v>INDEXP</v>
          </cell>
          <cell r="C2122" t="str">
            <v>TETCO</v>
          </cell>
          <cell r="D2122" t="str">
            <v>WLA</v>
          </cell>
          <cell r="E2122">
            <v>39753</v>
          </cell>
          <cell r="F2122">
            <v>-1.2499999720603228E-3</v>
          </cell>
        </row>
        <row r="2123">
          <cell r="A2123" t="str">
            <v>23-Feb-07</v>
          </cell>
          <cell r="B2123" t="str">
            <v>INDEXP</v>
          </cell>
          <cell r="C2123" t="str">
            <v>TETCO</v>
          </cell>
          <cell r="D2123" t="str">
            <v>WLA</v>
          </cell>
          <cell r="E2123">
            <v>39783</v>
          </cell>
          <cell r="F2123">
            <v>-1.2499999720603228E-3</v>
          </cell>
        </row>
        <row r="2124">
          <cell r="A2124" t="str">
            <v>23-Feb-07</v>
          </cell>
          <cell r="B2124" t="str">
            <v>INDEXP</v>
          </cell>
          <cell r="C2124" t="str">
            <v>TETCO</v>
          </cell>
          <cell r="D2124" t="str">
            <v>WLA</v>
          </cell>
          <cell r="E2124">
            <v>39814</v>
          </cell>
          <cell r="F2124">
            <v>-1.2499999720603228E-3</v>
          </cell>
        </row>
        <row r="2125">
          <cell r="A2125" t="str">
            <v>23-Feb-07</v>
          </cell>
          <cell r="B2125" t="str">
            <v>INDEXP</v>
          </cell>
          <cell r="C2125" t="str">
            <v>TETCO</v>
          </cell>
          <cell r="D2125" t="str">
            <v>WLA</v>
          </cell>
          <cell r="E2125">
            <v>39845</v>
          </cell>
          <cell r="F2125">
            <v>-1.2499999720603228E-3</v>
          </cell>
        </row>
        <row r="2126">
          <cell r="A2126" t="str">
            <v>23-Feb-07</v>
          </cell>
          <cell r="B2126" t="str">
            <v>INDEXP</v>
          </cell>
          <cell r="C2126" t="str">
            <v>TETCO</v>
          </cell>
          <cell r="D2126" t="str">
            <v>WLA</v>
          </cell>
          <cell r="E2126">
            <v>39873</v>
          </cell>
          <cell r="F2126">
            <v>-1.2499999720603228E-3</v>
          </cell>
        </row>
        <row r="2127">
          <cell r="A2127" t="str">
            <v>23-Feb-07</v>
          </cell>
          <cell r="B2127" t="str">
            <v>INDEXP</v>
          </cell>
          <cell r="C2127" t="str">
            <v>TETCO</v>
          </cell>
          <cell r="D2127" t="str">
            <v>WLA</v>
          </cell>
          <cell r="E2127">
            <v>39904</v>
          </cell>
          <cell r="F2127">
            <v>-1.2499999720603228E-3</v>
          </cell>
        </row>
        <row r="2128">
          <cell r="A2128" t="str">
            <v>23-Feb-07</v>
          </cell>
          <cell r="B2128" t="str">
            <v>INDEXP</v>
          </cell>
          <cell r="C2128" t="str">
            <v>TETCO</v>
          </cell>
          <cell r="D2128" t="str">
            <v>WLA</v>
          </cell>
          <cell r="E2128">
            <v>39934</v>
          </cell>
          <cell r="F2128">
            <v>-1.2499999720603228E-3</v>
          </cell>
        </row>
        <row r="2129">
          <cell r="A2129" t="str">
            <v>23-Feb-07</v>
          </cell>
          <cell r="B2129" t="str">
            <v>INDEXP</v>
          </cell>
          <cell r="C2129" t="str">
            <v>TETCO</v>
          </cell>
          <cell r="D2129" t="str">
            <v>WLA</v>
          </cell>
          <cell r="E2129">
            <v>39965</v>
          </cell>
          <cell r="F2129">
            <v>-1.2499999720603228E-3</v>
          </cell>
        </row>
        <row r="2130">
          <cell r="A2130" t="str">
            <v>23-Feb-07</v>
          </cell>
          <cell r="B2130" t="str">
            <v>INDEXP</v>
          </cell>
          <cell r="C2130" t="str">
            <v>TETCO</v>
          </cell>
          <cell r="D2130" t="str">
            <v>WLA</v>
          </cell>
          <cell r="E2130">
            <v>39995</v>
          </cell>
          <cell r="F2130">
            <v>-1.2499999720603228E-3</v>
          </cell>
        </row>
        <row r="2131">
          <cell r="A2131" t="str">
            <v>23-Feb-07</v>
          </cell>
          <cell r="B2131" t="str">
            <v>INDEXP</v>
          </cell>
          <cell r="C2131" t="str">
            <v>TETCO</v>
          </cell>
          <cell r="D2131" t="str">
            <v>WLA</v>
          </cell>
          <cell r="E2131">
            <v>40026</v>
          </cell>
          <cell r="F2131">
            <v>-1.2499999720603228E-3</v>
          </cell>
        </row>
        <row r="2132">
          <cell r="A2132" t="str">
            <v>23-Feb-07</v>
          </cell>
          <cell r="B2132" t="str">
            <v>INDEXP</v>
          </cell>
          <cell r="C2132" t="str">
            <v>TETCO</v>
          </cell>
          <cell r="D2132" t="str">
            <v>WLA</v>
          </cell>
          <cell r="E2132">
            <v>40057</v>
          </cell>
          <cell r="F2132">
            <v>-1.2499999720603228E-3</v>
          </cell>
        </row>
        <row r="2133">
          <cell r="A2133" t="str">
            <v>23-Feb-07</v>
          </cell>
          <cell r="B2133" t="str">
            <v>INDEXP</v>
          </cell>
          <cell r="C2133" t="str">
            <v>TETCO</v>
          </cell>
          <cell r="D2133" t="str">
            <v>WLA</v>
          </cell>
          <cell r="E2133">
            <v>40087</v>
          </cell>
          <cell r="F2133">
            <v>-1.2499999720603228E-3</v>
          </cell>
        </row>
        <row r="2134">
          <cell r="A2134" t="str">
            <v>23-Feb-07</v>
          </cell>
          <cell r="B2134" t="str">
            <v>INDEXP</v>
          </cell>
          <cell r="C2134" t="str">
            <v>TETCO</v>
          </cell>
          <cell r="D2134" t="str">
            <v>WLA</v>
          </cell>
          <cell r="E2134">
            <v>40118</v>
          </cell>
          <cell r="F2134">
            <v>-1.2499999720603228E-3</v>
          </cell>
        </row>
        <row r="2135">
          <cell r="A2135" t="str">
            <v>23-Feb-07</v>
          </cell>
          <cell r="B2135" t="str">
            <v>INDEXP</v>
          </cell>
          <cell r="C2135" t="str">
            <v>TETCO</v>
          </cell>
          <cell r="D2135" t="str">
            <v>WLA</v>
          </cell>
          <cell r="E2135">
            <v>40148</v>
          </cell>
          <cell r="F2135">
            <v>-1.2499999720603228E-3</v>
          </cell>
        </row>
        <row r="2136">
          <cell r="A2136" t="str">
            <v>23-Feb-07</v>
          </cell>
          <cell r="B2136" t="str">
            <v>INDEXP</v>
          </cell>
          <cell r="C2136" t="str">
            <v>TETCO</v>
          </cell>
          <cell r="D2136" t="str">
            <v>WLA</v>
          </cell>
          <cell r="E2136">
            <v>40179</v>
          </cell>
          <cell r="F2136">
            <v>-1.2499999720603228E-3</v>
          </cell>
        </row>
        <row r="2137">
          <cell r="A2137" t="str">
            <v>23-Feb-07</v>
          </cell>
          <cell r="B2137" t="str">
            <v>INDEXP</v>
          </cell>
          <cell r="C2137" t="str">
            <v>TETCO</v>
          </cell>
          <cell r="D2137" t="str">
            <v>WLA</v>
          </cell>
          <cell r="E2137">
            <v>40210</v>
          </cell>
          <cell r="F2137">
            <v>-1.2499999720603228E-3</v>
          </cell>
        </row>
        <row r="2138">
          <cell r="A2138" t="str">
            <v>23-Feb-07</v>
          </cell>
          <cell r="B2138" t="str">
            <v>INDEXP</v>
          </cell>
          <cell r="C2138" t="str">
            <v>TETCO</v>
          </cell>
          <cell r="D2138" t="str">
            <v>WLA</v>
          </cell>
          <cell r="E2138">
            <v>40238</v>
          </cell>
          <cell r="F2138">
            <v>-1.2499999720603228E-3</v>
          </cell>
        </row>
        <row r="2139">
          <cell r="A2139" t="str">
            <v>23-Feb-07</v>
          </cell>
          <cell r="B2139" t="str">
            <v>INDEXP</v>
          </cell>
          <cell r="C2139" t="str">
            <v>TETCO</v>
          </cell>
          <cell r="D2139" t="str">
            <v>WLA</v>
          </cell>
          <cell r="E2139">
            <v>40269</v>
          </cell>
          <cell r="F2139">
            <v>-1.2499999720603228E-3</v>
          </cell>
        </row>
        <row r="2140">
          <cell r="A2140" t="str">
            <v>23-Feb-07</v>
          </cell>
          <cell r="B2140" t="str">
            <v>INDEXP</v>
          </cell>
          <cell r="C2140" t="str">
            <v>TETCO</v>
          </cell>
          <cell r="D2140" t="str">
            <v>WLA</v>
          </cell>
          <cell r="E2140">
            <v>40299</v>
          </cell>
          <cell r="F2140">
            <v>-1.2499999720603228E-3</v>
          </cell>
        </row>
        <row r="2141">
          <cell r="A2141" t="str">
            <v>23-Feb-07</v>
          </cell>
          <cell r="B2141" t="str">
            <v>INDEXP</v>
          </cell>
          <cell r="C2141" t="str">
            <v>TETCO</v>
          </cell>
          <cell r="D2141" t="str">
            <v>WLA</v>
          </cell>
          <cell r="E2141">
            <v>40330</v>
          </cell>
          <cell r="F2141">
            <v>-1.2499999720603228E-3</v>
          </cell>
        </row>
        <row r="2142">
          <cell r="A2142" t="str">
            <v>23-Feb-07</v>
          </cell>
          <cell r="B2142" t="str">
            <v>INDEXP</v>
          </cell>
          <cell r="C2142" t="str">
            <v>TETCO</v>
          </cell>
          <cell r="D2142" t="str">
            <v>WLA</v>
          </cell>
          <cell r="E2142">
            <v>40360</v>
          </cell>
          <cell r="F2142">
            <v>-1.2499999720603228E-3</v>
          </cell>
        </row>
        <row r="2143">
          <cell r="A2143" t="str">
            <v>23-Feb-07</v>
          </cell>
          <cell r="B2143" t="str">
            <v>INDEXP</v>
          </cell>
          <cell r="C2143" t="str">
            <v>TETCO</v>
          </cell>
          <cell r="D2143" t="str">
            <v>WLA</v>
          </cell>
          <cell r="E2143">
            <v>40391</v>
          </cell>
          <cell r="F2143">
            <v>-1.2499999720603228E-3</v>
          </cell>
        </row>
        <row r="2144">
          <cell r="A2144" t="str">
            <v>23-Feb-07</v>
          </cell>
          <cell r="B2144" t="str">
            <v>INDEXP</v>
          </cell>
          <cell r="C2144" t="str">
            <v>TETCO</v>
          </cell>
          <cell r="D2144" t="str">
            <v>WLA</v>
          </cell>
          <cell r="E2144">
            <v>40422</v>
          </cell>
          <cell r="F2144">
            <v>-1.2499999720603228E-3</v>
          </cell>
        </row>
        <row r="2145">
          <cell r="A2145" t="str">
            <v>23-Feb-07</v>
          </cell>
          <cell r="B2145" t="str">
            <v>INDEXP</v>
          </cell>
          <cell r="C2145" t="str">
            <v>TETCO</v>
          </cell>
          <cell r="D2145" t="str">
            <v>WLA</v>
          </cell>
          <cell r="E2145">
            <v>40452</v>
          </cell>
          <cell r="F2145">
            <v>-1.2499999720603228E-3</v>
          </cell>
        </row>
        <row r="2146">
          <cell r="A2146" t="str">
            <v>23-Feb-07</v>
          </cell>
          <cell r="B2146" t="str">
            <v>INDEXP</v>
          </cell>
          <cell r="C2146" t="str">
            <v>TETCO</v>
          </cell>
          <cell r="D2146" t="str">
            <v>WLA</v>
          </cell>
          <cell r="E2146">
            <v>40483</v>
          </cell>
          <cell r="F2146">
            <v>-1.2499999720603228E-3</v>
          </cell>
        </row>
        <row r="2147">
          <cell r="A2147" t="str">
            <v>23-Feb-07</v>
          </cell>
          <cell r="B2147" t="str">
            <v>INDEXP</v>
          </cell>
          <cell r="C2147" t="str">
            <v>TETCO</v>
          </cell>
          <cell r="D2147" t="str">
            <v>WLA</v>
          </cell>
          <cell r="E2147">
            <v>40513</v>
          </cell>
          <cell r="F2147">
            <v>-1.2499999720603228E-3</v>
          </cell>
        </row>
        <row r="2148">
          <cell r="A2148" t="str">
            <v>23-Feb-07</v>
          </cell>
          <cell r="B2148" t="str">
            <v>INDEXP</v>
          </cell>
          <cell r="C2148" t="str">
            <v>TETCO</v>
          </cell>
          <cell r="D2148" t="str">
            <v>WLA</v>
          </cell>
          <cell r="E2148">
            <v>40544</v>
          </cell>
          <cell r="F2148">
            <v>-1.2499999720603228E-3</v>
          </cell>
        </row>
        <row r="2149">
          <cell r="A2149" t="str">
            <v>23-Feb-07</v>
          </cell>
          <cell r="B2149" t="str">
            <v>INDEXP</v>
          </cell>
          <cell r="C2149" t="str">
            <v>TETCO</v>
          </cell>
          <cell r="D2149" t="str">
            <v>WLA</v>
          </cell>
          <cell r="E2149">
            <v>40575</v>
          </cell>
          <cell r="F2149">
            <v>-1.2499999720603228E-3</v>
          </cell>
        </row>
        <row r="2150">
          <cell r="A2150" t="str">
            <v>23-Feb-07</v>
          </cell>
          <cell r="B2150" t="str">
            <v>INDEXP</v>
          </cell>
          <cell r="C2150" t="str">
            <v>TETCO</v>
          </cell>
          <cell r="D2150" t="str">
            <v>WLA</v>
          </cell>
          <cell r="E2150">
            <v>40603</v>
          </cell>
          <cell r="F2150">
            <v>-1.2499999720603228E-3</v>
          </cell>
        </row>
        <row r="2151">
          <cell r="A2151" t="str">
            <v>23-Feb-07</v>
          </cell>
          <cell r="B2151" t="str">
            <v>INDEXP</v>
          </cell>
          <cell r="C2151" t="str">
            <v>TETCO</v>
          </cell>
          <cell r="D2151" t="str">
            <v>WLA</v>
          </cell>
          <cell r="E2151">
            <v>40634</v>
          </cell>
          <cell r="F2151">
            <v>-1.2499999720603228E-3</v>
          </cell>
        </row>
        <row r="2152">
          <cell r="A2152" t="str">
            <v>23-Feb-07</v>
          </cell>
          <cell r="B2152" t="str">
            <v>INDEXP</v>
          </cell>
          <cell r="C2152" t="str">
            <v>TETCO</v>
          </cell>
          <cell r="D2152" t="str">
            <v>WLA</v>
          </cell>
          <cell r="E2152">
            <v>40664</v>
          </cell>
          <cell r="F2152">
            <v>-1.2499999720603228E-3</v>
          </cell>
        </row>
        <row r="2153">
          <cell r="A2153" t="str">
            <v>23-Feb-07</v>
          </cell>
          <cell r="B2153" t="str">
            <v>INDEXP</v>
          </cell>
          <cell r="C2153" t="str">
            <v>TETCO</v>
          </cell>
          <cell r="D2153" t="str">
            <v>WLA</v>
          </cell>
          <cell r="E2153">
            <v>40695</v>
          </cell>
          <cell r="F2153">
            <v>-1.2499999720603228E-3</v>
          </cell>
        </row>
        <row r="2154">
          <cell r="A2154" t="str">
            <v>23-Feb-07</v>
          </cell>
          <cell r="B2154" t="str">
            <v>INDEXP</v>
          </cell>
          <cell r="C2154" t="str">
            <v>TETCO</v>
          </cell>
          <cell r="D2154" t="str">
            <v>WLA</v>
          </cell>
          <cell r="E2154">
            <v>40725</v>
          </cell>
          <cell r="F2154">
            <v>-1.2499999720603228E-3</v>
          </cell>
        </row>
        <row r="2155">
          <cell r="A2155" t="str">
            <v>23-Feb-07</v>
          </cell>
          <cell r="B2155" t="str">
            <v>INDEXP</v>
          </cell>
          <cell r="C2155" t="str">
            <v>TETCO</v>
          </cell>
          <cell r="D2155" t="str">
            <v>WLA</v>
          </cell>
          <cell r="E2155">
            <v>40756</v>
          </cell>
          <cell r="F2155">
            <v>-1.2499999720603228E-3</v>
          </cell>
        </row>
        <row r="2156">
          <cell r="A2156" t="str">
            <v>23-Feb-07</v>
          </cell>
          <cell r="B2156" t="str">
            <v>INDEXP</v>
          </cell>
          <cell r="C2156" t="str">
            <v>TETCO</v>
          </cell>
          <cell r="D2156" t="str">
            <v>WLA</v>
          </cell>
          <cell r="E2156">
            <v>40787</v>
          </cell>
          <cell r="F2156">
            <v>-1.2499999720603228E-3</v>
          </cell>
        </row>
        <row r="2157">
          <cell r="A2157" t="str">
            <v>23-Feb-07</v>
          </cell>
          <cell r="B2157" t="str">
            <v>INDEXP</v>
          </cell>
          <cell r="C2157" t="str">
            <v>TETCO</v>
          </cell>
          <cell r="D2157" t="str">
            <v>WLA</v>
          </cell>
          <cell r="E2157">
            <v>40817</v>
          </cell>
          <cell r="F2157">
            <v>-1.2499999720603228E-3</v>
          </cell>
        </row>
        <row r="2158">
          <cell r="A2158" t="str">
            <v>23-Feb-07</v>
          </cell>
          <cell r="B2158" t="str">
            <v>INDEXP</v>
          </cell>
          <cell r="C2158" t="str">
            <v>TETCO</v>
          </cell>
          <cell r="D2158" t="str">
            <v>WLA</v>
          </cell>
          <cell r="E2158">
            <v>40848</v>
          </cell>
          <cell r="F2158">
            <v>-1.2499999720603228E-3</v>
          </cell>
        </row>
        <row r="2159">
          <cell r="A2159" t="str">
            <v>23-Feb-07</v>
          </cell>
          <cell r="B2159" t="str">
            <v>INDEXP</v>
          </cell>
          <cell r="C2159" t="str">
            <v>TETCO</v>
          </cell>
          <cell r="D2159" t="str">
            <v>WLA</v>
          </cell>
          <cell r="E2159">
            <v>40878</v>
          </cell>
          <cell r="F2159">
            <v>-1.2499999720603228E-3</v>
          </cell>
        </row>
        <row r="2160">
          <cell r="A2160" t="str">
            <v>23-Feb-07</v>
          </cell>
          <cell r="B2160" t="str">
            <v>INDEXP</v>
          </cell>
          <cell r="C2160" t="str">
            <v>TETCO</v>
          </cell>
          <cell r="D2160" t="str">
            <v>WLA</v>
          </cell>
          <cell r="E2160">
            <v>40909</v>
          </cell>
          <cell r="F2160">
            <v>-1.2499999720603228E-3</v>
          </cell>
        </row>
        <row r="2161">
          <cell r="A2161" t="str">
            <v>23-Feb-07</v>
          </cell>
          <cell r="B2161" t="str">
            <v>INDEXP</v>
          </cell>
          <cell r="C2161" t="str">
            <v>TETCO</v>
          </cell>
          <cell r="D2161" t="str">
            <v>WLA</v>
          </cell>
          <cell r="E2161">
            <v>40940</v>
          </cell>
          <cell r="F2161">
            <v>-1.2499999720603228E-3</v>
          </cell>
        </row>
        <row r="2162">
          <cell r="A2162" t="str">
            <v>23-Feb-07</v>
          </cell>
          <cell r="B2162" t="str">
            <v>INDEXP</v>
          </cell>
          <cell r="C2162" t="str">
            <v>TETCO</v>
          </cell>
          <cell r="D2162" t="str">
            <v>WLA</v>
          </cell>
          <cell r="E2162">
            <v>40969</v>
          </cell>
          <cell r="F2162">
            <v>-1.2499999720603228E-3</v>
          </cell>
        </row>
        <row r="2163">
          <cell r="A2163" t="str">
            <v>23-Feb-07</v>
          </cell>
          <cell r="B2163" t="str">
            <v>INDEXP</v>
          </cell>
          <cell r="C2163" t="str">
            <v>TETCO</v>
          </cell>
          <cell r="D2163" t="str">
            <v>WLA</v>
          </cell>
          <cell r="E2163">
            <v>41000</v>
          </cell>
          <cell r="F2163">
            <v>-1.2499999720603228E-3</v>
          </cell>
        </row>
        <row r="2164">
          <cell r="A2164" t="str">
            <v>23-Feb-07</v>
          </cell>
          <cell r="B2164" t="str">
            <v>INDEXP</v>
          </cell>
          <cell r="C2164" t="str">
            <v>TETCO</v>
          </cell>
          <cell r="D2164" t="str">
            <v>WLA</v>
          </cell>
          <cell r="E2164">
            <v>41030</v>
          </cell>
          <cell r="F2164">
            <v>-1.2499999720603228E-3</v>
          </cell>
        </row>
        <row r="2165">
          <cell r="A2165" t="str">
            <v>23-Feb-07</v>
          </cell>
          <cell r="B2165" t="str">
            <v>INDEXP</v>
          </cell>
          <cell r="C2165" t="str">
            <v>TETCO</v>
          </cell>
          <cell r="D2165" t="str">
            <v>WLA</v>
          </cell>
          <cell r="E2165">
            <v>41061</v>
          </cell>
          <cell r="F2165">
            <v>-1.2499999720603228E-3</v>
          </cell>
        </row>
        <row r="2166">
          <cell r="A2166" t="str">
            <v>23-Feb-07</v>
          </cell>
          <cell r="B2166" t="str">
            <v>INDEXP</v>
          </cell>
          <cell r="C2166" t="str">
            <v>TETCO</v>
          </cell>
          <cell r="D2166" t="str">
            <v>WLA</v>
          </cell>
          <cell r="E2166">
            <v>41091</v>
          </cell>
          <cell r="F2166">
            <v>-1.2499999720603228E-3</v>
          </cell>
        </row>
        <row r="2167">
          <cell r="A2167" t="str">
            <v>23-Feb-07</v>
          </cell>
          <cell r="B2167" t="str">
            <v>INDEXP</v>
          </cell>
          <cell r="C2167" t="str">
            <v>TETCO</v>
          </cell>
          <cell r="D2167" t="str">
            <v>WLA</v>
          </cell>
          <cell r="E2167">
            <v>41122</v>
          </cell>
          <cell r="F2167">
            <v>-1.2499999720603228E-3</v>
          </cell>
        </row>
        <row r="2168">
          <cell r="A2168" t="str">
            <v>23-Feb-07</v>
          </cell>
          <cell r="B2168" t="str">
            <v>INDEXP</v>
          </cell>
          <cell r="C2168" t="str">
            <v>TETCO</v>
          </cell>
          <cell r="D2168" t="str">
            <v>WLA</v>
          </cell>
          <cell r="E2168">
            <v>41153</v>
          </cell>
          <cell r="F2168">
            <v>-1.2499999720603228E-3</v>
          </cell>
        </row>
        <row r="2169">
          <cell r="A2169" t="str">
            <v>23-Feb-07</v>
          </cell>
          <cell r="B2169" t="str">
            <v>INDEXP</v>
          </cell>
          <cell r="C2169" t="str">
            <v>TETCO</v>
          </cell>
          <cell r="D2169" t="str">
            <v>WLA</v>
          </cell>
          <cell r="E2169">
            <v>41183</v>
          </cell>
          <cell r="F2169">
            <v>-1.2499999720603228E-3</v>
          </cell>
        </row>
        <row r="2170">
          <cell r="A2170" t="str">
            <v>23-Feb-07</v>
          </cell>
          <cell r="B2170" t="str">
            <v>INDEXP</v>
          </cell>
          <cell r="C2170" t="str">
            <v>TETCO</v>
          </cell>
          <cell r="D2170" t="str">
            <v>WLA</v>
          </cell>
          <cell r="E2170">
            <v>41214</v>
          </cell>
          <cell r="F2170">
            <v>-1.2499999720603228E-3</v>
          </cell>
        </row>
        <row r="2171">
          <cell r="A2171" t="str">
            <v>23-Feb-07</v>
          </cell>
          <cell r="B2171" t="str">
            <v>INDEXP</v>
          </cell>
          <cell r="C2171" t="str">
            <v>TETCO</v>
          </cell>
          <cell r="D2171" t="str">
            <v>WLA</v>
          </cell>
          <cell r="E2171">
            <v>41244</v>
          </cell>
          <cell r="F2171">
            <v>-1.2499999720603228E-3</v>
          </cell>
        </row>
        <row r="2172">
          <cell r="A2172" t="str">
            <v>23-Feb-07</v>
          </cell>
          <cell r="B2172" t="str">
            <v>INDEXP</v>
          </cell>
          <cell r="C2172" t="str">
            <v>TETCO</v>
          </cell>
          <cell r="D2172" t="str">
            <v>WLA</v>
          </cell>
          <cell r="E2172">
            <v>41275</v>
          </cell>
          <cell r="F2172">
            <v>-1.2499999720603228E-3</v>
          </cell>
        </row>
        <row r="2173">
          <cell r="A2173" t="str">
            <v>23-Feb-07</v>
          </cell>
          <cell r="B2173" t="str">
            <v>INDEXP</v>
          </cell>
          <cell r="C2173" t="str">
            <v>TETCO</v>
          </cell>
          <cell r="D2173" t="str">
            <v>WLA</v>
          </cell>
          <cell r="E2173">
            <v>41306</v>
          </cell>
          <cell r="F2173">
            <v>-1.2499999720603228E-3</v>
          </cell>
        </row>
        <row r="2174">
          <cell r="A2174" t="str">
            <v>23-Feb-07</v>
          </cell>
          <cell r="B2174" t="str">
            <v>INDEXP</v>
          </cell>
          <cell r="C2174" t="str">
            <v>TETCO</v>
          </cell>
          <cell r="D2174" t="str">
            <v>WLA</v>
          </cell>
          <cell r="E2174">
            <v>41334</v>
          </cell>
          <cell r="F2174">
            <v>-1.2499999720603228E-3</v>
          </cell>
        </row>
        <row r="2175">
          <cell r="A2175" t="str">
            <v>23-Feb-07</v>
          </cell>
          <cell r="B2175" t="str">
            <v>INDEXP</v>
          </cell>
          <cell r="C2175" t="str">
            <v>TETCO</v>
          </cell>
          <cell r="D2175" t="str">
            <v>WLA</v>
          </cell>
          <cell r="E2175">
            <v>41365</v>
          </cell>
          <cell r="F2175">
            <v>-1.2499999720603228E-3</v>
          </cell>
        </row>
        <row r="2176">
          <cell r="A2176" t="str">
            <v>23-Feb-07</v>
          </cell>
          <cell r="B2176" t="str">
            <v>INDEXP</v>
          </cell>
          <cell r="C2176" t="str">
            <v>TETCO</v>
          </cell>
          <cell r="D2176" t="str">
            <v>WLA</v>
          </cell>
          <cell r="E2176">
            <v>41395</v>
          </cell>
          <cell r="F2176">
            <v>-1.2499999720603228E-3</v>
          </cell>
        </row>
        <row r="2177">
          <cell r="A2177" t="str">
            <v>23-Feb-07</v>
          </cell>
          <cell r="B2177" t="str">
            <v>INDEXP</v>
          </cell>
          <cell r="C2177" t="str">
            <v>TETCO</v>
          </cell>
          <cell r="D2177" t="str">
            <v>WLA</v>
          </cell>
          <cell r="E2177">
            <v>41426</v>
          </cell>
          <cell r="F2177">
            <v>-1.2499999720603228E-3</v>
          </cell>
        </row>
        <row r="2178">
          <cell r="A2178" t="str">
            <v>23-Feb-07</v>
          </cell>
          <cell r="B2178" t="str">
            <v>INDEXP</v>
          </cell>
          <cell r="C2178" t="str">
            <v>TETCO</v>
          </cell>
          <cell r="D2178" t="str">
            <v>WLA</v>
          </cell>
          <cell r="E2178">
            <v>41456</v>
          </cell>
          <cell r="F2178">
            <v>-1.2499999720603228E-3</v>
          </cell>
        </row>
        <row r="2179">
          <cell r="A2179" t="str">
            <v>23-Feb-07</v>
          </cell>
          <cell r="B2179" t="str">
            <v>INDEXP</v>
          </cell>
          <cell r="C2179" t="str">
            <v>TETCO</v>
          </cell>
          <cell r="D2179" t="str">
            <v>WLA</v>
          </cell>
          <cell r="E2179">
            <v>41487</v>
          </cell>
          <cell r="F2179">
            <v>-1.2499999720603228E-3</v>
          </cell>
        </row>
        <row r="2180">
          <cell r="A2180" t="str">
            <v>23-Feb-07</v>
          </cell>
          <cell r="B2180" t="str">
            <v>INDEXP</v>
          </cell>
          <cell r="C2180" t="str">
            <v>TETCO</v>
          </cell>
          <cell r="D2180" t="str">
            <v>WLA</v>
          </cell>
          <cell r="E2180">
            <v>41518</v>
          </cell>
          <cell r="F2180">
            <v>-1.2499999720603228E-3</v>
          </cell>
        </row>
        <row r="2181">
          <cell r="A2181" t="str">
            <v>23-Feb-07</v>
          </cell>
          <cell r="B2181" t="str">
            <v>INDEXP</v>
          </cell>
          <cell r="C2181" t="str">
            <v>TETCO</v>
          </cell>
          <cell r="D2181" t="str">
            <v>WLA</v>
          </cell>
          <cell r="E2181">
            <v>41548</v>
          </cell>
          <cell r="F2181">
            <v>-1.2499999720603228E-3</v>
          </cell>
        </row>
        <row r="2182">
          <cell r="A2182" t="str">
            <v>23-Feb-07</v>
          </cell>
          <cell r="B2182" t="str">
            <v>INDEXP</v>
          </cell>
          <cell r="C2182" t="str">
            <v>TETCO</v>
          </cell>
          <cell r="D2182" t="str">
            <v>WLA</v>
          </cell>
          <cell r="E2182">
            <v>41579</v>
          </cell>
          <cell r="F2182">
            <v>-1.2499999720603228E-3</v>
          </cell>
        </row>
        <row r="2183">
          <cell r="A2183" t="str">
            <v>23-Feb-07</v>
          </cell>
          <cell r="B2183" t="str">
            <v>INDEXP</v>
          </cell>
          <cell r="C2183" t="str">
            <v>TETCO</v>
          </cell>
          <cell r="D2183" t="str">
            <v>WLA</v>
          </cell>
          <cell r="E2183">
            <v>41609</v>
          </cell>
          <cell r="F2183">
            <v>-1.2499999720603228E-3</v>
          </cell>
        </row>
        <row r="2184">
          <cell r="A2184" t="str">
            <v>23-Feb-07</v>
          </cell>
          <cell r="B2184" t="str">
            <v>INDEXP</v>
          </cell>
          <cell r="C2184" t="str">
            <v>TETCO</v>
          </cell>
          <cell r="D2184" t="str">
            <v>WLA</v>
          </cell>
          <cell r="E2184">
            <v>41640</v>
          </cell>
          <cell r="F2184">
            <v>-1.2499999720603228E-3</v>
          </cell>
        </row>
        <row r="2185">
          <cell r="A2185" t="str">
            <v>23-Feb-07</v>
          </cell>
          <cell r="B2185" t="str">
            <v>INDEXP</v>
          </cell>
          <cell r="C2185" t="str">
            <v>TETCO</v>
          </cell>
          <cell r="D2185" t="str">
            <v>WLA</v>
          </cell>
          <cell r="E2185">
            <v>41671</v>
          </cell>
          <cell r="F2185">
            <v>-1.2499999720603228E-3</v>
          </cell>
        </row>
        <row r="2186">
          <cell r="A2186" t="str">
            <v>23-Feb-07</v>
          </cell>
          <cell r="B2186" t="str">
            <v>INDEXP</v>
          </cell>
          <cell r="C2186" t="str">
            <v>TRNSCO</v>
          </cell>
          <cell r="D2186" t="str">
            <v>Z5CC</v>
          </cell>
          <cell r="E2186">
            <v>39142</v>
          </cell>
          <cell r="F2186">
            <v>0.82055866718292236</v>
          </cell>
        </row>
        <row r="2187">
          <cell r="A2187" t="str">
            <v>23-Feb-07</v>
          </cell>
          <cell r="B2187" t="str">
            <v>INDEXP</v>
          </cell>
          <cell r="C2187" t="str">
            <v>TRNSCO</v>
          </cell>
          <cell r="D2187" t="str">
            <v>Z5CC</v>
          </cell>
          <cell r="E2187">
            <v>39173</v>
          </cell>
          <cell r="F2187">
            <v>0.38838779926300049</v>
          </cell>
        </row>
        <row r="2188">
          <cell r="A2188" t="str">
            <v>23-Feb-07</v>
          </cell>
          <cell r="B2188" t="str">
            <v>INDEXP</v>
          </cell>
          <cell r="C2188" t="str">
            <v>TRNSCO</v>
          </cell>
          <cell r="D2188" t="str">
            <v>Z5CC</v>
          </cell>
          <cell r="E2188">
            <v>39203</v>
          </cell>
          <cell r="F2188">
            <v>0.38961434364318848</v>
          </cell>
        </row>
        <row r="2189">
          <cell r="A2189" t="str">
            <v>23-Feb-07</v>
          </cell>
          <cell r="B2189" t="str">
            <v>INDEXP</v>
          </cell>
          <cell r="C2189" t="str">
            <v>TRNSCO</v>
          </cell>
          <cell r="D2189" t="str">
            <v>Z5CC</v>
          </cell>
          <cell r="E2189">
            <v>39234</v>
          </cell>
          <cell r="F2189">
            <v>0.39084085822105408</v>
          </cell>
        </row>
        <row r="2190">
          <cell r="A2190" t="str">
            <v>23-Feb-07</v>
          </cell>
          <cell r="B2190" t="str">
            <v>INDEXP</v>
          </cell>
          <cell r="C2190" t="str">
            <v>TRNSCO</v>
          </cell>
          <cell r="D2190" t="str">
            <v>Z5CC</v>
          </cell>
          <cell r="E2190">
            <v>39264</v>
          </cell>
          <cell r="F2190">
            <v>0.39226669073104858</v>
          </cell>
        </row>
        <row r="2191">
          <cell r="A2191" t="str">
            <v>23-Feb-07</v>
          </cell>
          <cell r="B2191" t="str">
            <v>INDEXP</v>
          </cell>
          <cell r="C2191" t="str">
            <v>TRNSCO</v>
          </cell>
          <cell r="D2191" t="str">
            <v>Z5CC</v>
          </cell>
          <cell r="E2191">
            <v>39295</v>
          </cell>
          <cell r="F2191">
            <v>0.39352387189865112</v>
          </cell>
        </row>
        <row r="2192">
          <cell r="A2192" t="str">
            <v>23-Feb-07</v>
          </cell>
          <cell r="B2192" t="str">
            <v>INDEXP</v>
          </cell>
          <cell r="C2192" t="str">
            <v>TRNSCO</v>
          </cell>
          <cell r="D2192" t="str">
            <v>Z5CC</v>
          </cell>
          <cell r="E2192">
            <v>39326</v>
          </cell>
          <cell r="F2192">
            <v>0.39432111382484436</v>
          </cell>
        </row>
        <row r="2193">
          <cell r="A2193" t="str">
            <v>23-Feb-07</v>
          </cell>
          <cell r="B2193" t="str">
            <v>INDEXP</v>
          </cell>
          <cell r="C2193" t="str">
            <v>TRNSCO</v>
          </cell>
          <cell r="D2193" t="str">
            <v>Z5CC</v>
          </cell>
          <cell r="E2193">
            <v>39356</v>
          </cell>
          <cell r="F2193">
            <v>0.39577761292457581</v>
          </cell>
        </row>
        <row r="2194">
          <cell r="A2194" t="str">
            <v>23-Feb-07</v>
          </cell>
          <cell r="B2194" t="str">
            <v>INDEXP</v>
          </cell>
          <cell r="C2194" t="str">
            <v>TRNSCO</v>
          </cell>
          <cell r="D2194" t="str">
            <v>Z5CC</v>
          </cell>
          <cell r="E2194">
            <v>39387</v>
          </cell>
          <cell r="F2194">
            <v>0.79092013835906982</v>
          </cell>
        </row>
        <row r="2195">
          <cell r="A2195" t="str">
            <v>23-Feb-07</v>
          </cell>
          <cell r="B2195" t="str">
            <v>INDEXP</v>
          </cell>
          <cell r="C2195" t="str">
            <v>TRNSCO</v>
          </cell>
          <cell r="D2195" t="str">
            <v>Z5CC</v>
          </cell>
          <cell r="E2195">
            <v>39417</v>
          </cell>
          <cell r="F2195">
            <v>0.80897974967956543</v>
          </cell>
        </row>
        <row r="2196">
          <cell r="A2196" t="str">
            <v>23-Feb-07</v>
          </cell>
          <cell r="B2196" t="str">
            <v>INDEXP</v>
          </cell>
          <cell r="C2196" t="str">
            <v>TRNSCO</v>
          </cell>
          <cell r="D2196" t="str">
            <v>Z5CC</v>
          </cell>
          <cell r="E2196">
            <v>39448</v>
          </cell>
          <cell r="F2196">
            <v>0.81924897432327271</v>
          </cell>
        </row>
        <row r="2197">
          <cell r="A2197" t="str">
            <v>23-Feb-07</v>
          </cell>
          <cell r="B2197" t="str">
            <v>INDEXP</v>
          </cell>
          <cell r="C2197" t="str">
            <v>TRNSCO</v>
          </cell>
          <cell r="D2197" t="str">
            <v>Z5CC</v>
          </cell>
          <cell r="E2197">
            <v>39479</v>
          </cell>
          <cell r="F2197">
            <v>0.81907188892364502</v>
          </cell>
        </row>
        <row r="2198">
          <cell r="A2198" t="str">
            <v>23-Feb-07</v>
          </cell>
          <cell r="B2198" t="str">
            <v>INDEXP</v>
          </cell>
          <cell r="C2198" t="str">
            <v>TRNSCO</v>
          </cell>
          <cell r="D2198" t="str">
            <v>Z5CC</v>
          </cell>
          <cell r="E2198">
            <v>39508</v>
          </cell>
          <cell r="F2198">
            <v>0.81092739105224609</v>
          </cell>
        </row>
        <row r="2199">
          <cell r="A2199" t="str">
            <v>23-Feb-07</v>
          </cell>
          <cell r="B2199" t="str">
            <v>INDEXP</v>
          </cell>
          <cell r="C2199" t="str">
            <v>TRNSCO</v>
          </cell>
          <cell r="D2199" t="str">
            <v>Z5CC</v>
          </cell>
          <cell r="E2199">
            <v>39539</v>
          </cell>
          <cell r="F2199">
            <v>0.3826519250869751</v>
          </cell>
        </row>
        <row r="2200">
          <cell r="A2200" t="str">
            <v>23-Feb-07</v>
          </cell>
          <cell r="B2200" t="str">
            <v>INDEXP</v>
          </cell>
          <cell r="C2200" t="str">
            <v>TRNSCO</v>
          </cell>
          <cell r="D2200" t="str">
            <v>Z5CC</v>
          </cell>
          <cell r="E2200">
            <v>39569</v>
          </cell>
          <cell r="F2200">
            <v>0.38073545694351196</v>
          </cell>
        </row>
        <row r="2201">
          <cell r="A2201" t="str">
            <v>23-Feb-07</v>
          </cell>
          <cell r="B2201" t="str">
            <v>INDEXP</v>
          </cell>
          <cell r="C2201" t="str">
            <v>TRNSCO</v>
          </cell>
          <cell r="D2201" t="str">
            <v>Z5CC</v>
          </cell>
          <cell r="E2201">
            <v>39600</v>
          </cell>
          <cell r="F2201">
            <v>0.38150203227996826</v>
          </cell>
        </row>
        <row r="2202">
          <cell r="A2202" t="str">
            <v>23-Feb-07</v>
          </cell>
          <cell r="B2202" t="str">
            <v>INDEXP</v>
          </cell>
          <cell r="C2202" t="str">
            <v>TRNSCO</v>
          </cell>
          <cell r="D2202" t="str">
            <v>Z5CC</v>
          </cell>
          <cell r="E2202">
            <v>39630</v>
          </cell>
          <cell r="F2202">
            <v>0.38249862194061279</v>
          </cell>
        </row>
        <row r="2203">
          <cell r="A2203" t="str">
            <v>23-Feb-07</v>
          </cell>
          <cell r="B2203" t="str">
            <v>INDEXP</v>
          </cell>
          <cell r="C2203" t="str">
            <v>TRNSCO</v>
          </cell>
          <cell r="D2203" t="str">
            <v>Z5CC</v>
          </cell>
          <cell r="E2203">
            <v>39661</v>
          </cell>
          <cell r="F2203">
            <v>0.3834185004234314</v>
          </cell>
        </row>
        <row r="2204">
          <cell r="A2204" t="str">
            <v>23-Feb-07</v>
          </cell>
          <cell r="B2204" t="str">
            <v>INDEXP</v>
          </cell>
          <cell r="C2204" t="str">
            <v>TRNSCO</v>
          </cell>
          <cell r="D2204" t="str">
            <v>Z5CC</v>
          </cell>
          <cell r="E2204">
            <v>39692</v>
          </cell>
          <cell r="F2204">
            <v>0.38410842418670654</v>
          </cell>
        </row>
        <row r="2205">
          <cell r="A2205" t="str">
            <v>23-Feb-07</v>
          </cell>
          <cell r="B2205" t="str">
            <v>INDEXP</v>
          </cell>
          <cell r="C2205" t="str">
            <v>TRNSCO</v>
          </cell>
          <cell r="D2205" t="str">
            <v>Z5CC</v>
          </cell>
          <cell r="E2205">
            <v>39722</v>
          </cell>
          <cell r="F2205">
            <v>0.38548827171325684</v>
          </cell>
        </row>
        <row r="2206">
          <cell r="A2206" t="str">
            <v>23-Feb-07</v>
          </cell>
          <cell r="B2206" t="str">
            <v>INDEXP</v>
          </cell>
          <cell r="C2206" t="str">
            <v>TRNSCO</v>
          </cell>
          <cell r="D2206" t="str">
            <v>Z5CC</v>
          </cell>
          <cell r="E2206">
            <v>39753</v>
          </cell>
          <cell r="F2206">
            <v>0.77852630615234375</v>
          </cell>
        </row>
        <row r="2207">
          <cell r="A2207" t="str">
            <v>23-Feb-07</v>
          </cell>
          <cell r="B2207" t="str">
            <v>INDEXP</v>
          </cell>
          <cell r="C2207" t="str">
            <v>TRNSCO</v>
          </cell>
          <cell r="D2207" t="str">
            <v>Z5CC</v>
          </cell>
          <cell r="E2207">
            <v>39783</v>
          </cell>
          <cell r="F2207">
            <v>0.79410707950592041</v>
          </cell>
        </row>
        <row r="2208">
          <cell r="A2208" t="str">
            <v>23-Feb-07</v>
          </cell>
          <cell r="B2208" t="str">
            <v>INDEXP</v>
          </cell>
          <cell r="C2208" t="str">
            <v>TRNSCO</v>
          </cell>
          <cell r="D2208" t="str">
            <v>Z5CC</v>
          </cell>
          <cell r="E2208">
            <v>39814</v>
          </cell>
          <cell r="F2208">
            <v>0.80225163698196411</v>
          </cell>
        </row>
        <row r="2209">
          <cell r="A2209" t="str">
            <v>23-Feb-07</v>
          </cell>
          <cell r="B2209" t="str">
            <v>INDEXP</v>
          </cell>
          <cell r="C2209" t="str">
            <v>TRNSCO</v>
          </cell>
          <cell r="D2209" t="str">
            <v>Z5CC</v>
          </cell>
          <cell r="E2209">
            <v>39845</v>
          </cell>
          <cell r="F2209">
            <v>0.8020746111869812</v>
          </cell>
        </row>
        <row r="2210">
          <cell r="A2210" t="str">
            <v>23-Feb-07</v>
          </cell>
          <cell r="B2210" t="str">
            <v>INDEXP</v>
          </cell>
          <cell r="C2210" t="str">
            <v>TRNSCO</v>
          </cell>
          <cell r="D2210" t="str">
            <v>Z5CC</v>
          </cell>
          <cell r="E2210">
            <v>39873</v>
          </cell>
          <cell r="F2210">
            <v>0.7942841649055481</v>
          </cell>
        </row>
        <row r="2211">
          <cell r="A2211" t="str">
            <v>23-Feb-07</v>
          </cell>
          <cell r="B2211" t="str">
            <v>INDEXP</v>
          </cell>
          <cell r="C2211" t="str">
            <v>TRNSCO</v>
          </cell>
          <cell r="D2211" t="str">
            <v>Z5CC</v>
          </cell>
          <cell r="E2211">
            <v>39904</v>
          </cell>
          <cell r="F2211">
            <v>0.37590605020523071</v>
          </cell>
        </row>
        <row r="2212">
          <cell r="A2212" t="str">
            <v>23-Feb-07</v>
          </cell>
          <cell r="B2212" t="str">
            <v>INDEXP</v>
          </cell>
          <cell r="C2212" t="str">
            <v>TRNSCO</v>
          </cell>
          <cell r="D2212" t="str">
            <v>Z5CC</v>
          </cell>
          <cell r="E2212">
            <v>39934</v>
          </cell>
          <cell r="F2212">
            <v>0.37391293048858643</v>
          </cell>
        </row>
        <row r="2213">
          <cell r="A2213" t="str">
            <v>23-Feb-07</v>
          </cell>
          <cell r="B2213" t="str">
            <v>INDEXP</v>
          </cell>
          <cell r="C2213" t="str">
            <v>TRNSCO</v>
          </cell>
          <cell r="D2213" t="str">
            <v>Z5CC</v>
          </cell>
          <cell r="E2213">
            <v>39965</v>
          </cell>
          <cell r="F2213">
            <v>0.3748328685760498</v>
          </cell>
        </row>
        <row r="2214">
          <cell r="A2214" t="str">
            <v>23-Feb-07</v>
          </cell>
          <cell r="B2214" t="str">
            <v>INDEXP</v>
          </cell>
          <cell r="C2214" t="str">
            <v>TRNSCO</v>
          </cell>
          <cell r="D2214" t="str">
            <v>Z5CC</v>
          </cell>
          <cell r="E2214">
            <v>39995</v>
          </cell>
          <cell r="F2214">
            <v>0.37590605020523071</v>
          </cell>
        </row>
        <row r="2215">
          <cell r="A2215" t="str">
            <v>23-Feb-07</v>
          </cell>
          <cell r="B2215" t="str">
            <v>INDEXP</v>
          </cell>
          <cell r="C2215" t="str">
            <v>TRNSCO</v>
          </cell>
          <cell r="D2215" t="str">
            <v>Z5CC</v>
          </cell>
          <cell r="E2215">
            <v>40026</v>
          </cell>
          <cell r="F2215">
            <v>0.37667262554168701</v>
          </cell>
        </row>
        <row r="2216">
          <cell r="A2216" t="str">
            <v>23-Feb-07</v>
          </cell>
          <cell r="B2216" t="str">
            <v>INDEXP</v>
          </cell>
          <cell r="C2216" t="str">
            <v>TRNSCO</v>
          </cell>
          <cell r="D2216" t="str">
            <v>Z5CC</v>
          </cell>
          <cell r="E2216">
            <v>40057</v>
          </cell>
          <cell r="F2216">
            <v>0.37743920087814331</v>
          </cell>
        </row>
        <row r="2217">
          <cell r="A2217" t="str">
            <v>23-Feb-07</v>
          </cell>
          <cell r="B2217" t="str">
            <v>INDEXP</v>
          </cell>
          <cell r="C2217" t="str">
            <v>TRNSCO</v>
          </cell>
          <cell r="D2217" t="str">
            <v>Z5CC</v>
          </cell>
          <cell r="E2217">
            <v>40087</v>
          </cell>
          <cell r="F2217">
            <v>0.37904900312423706</v>
          </cell>
        </row>
        <row r="2218">
          <cell r="A2218" t="str">
            <v>23-Feb-07</v>
          </cell>
          <cell r="B2218" t="str">
            <v>INDEXP</v>
          </cell>
          <cell r="C2218" t="str">
            <v>TRNSCO</v>
          </cell>
          <cell r="D2218" t="str">
            <v>Z5CC</v>
          </cell>
          <cell r="E2218">
            <v>40118</v>
          </cell>
          <cell r="F2218">
            <v>0.76188302040100098</v>
          </cell>
        </row>
        <row r="2219">
          <cell r="A2219" t="str">
            <v>23-Feb-07</v>
          </cell>
          <cell r="B2219" t="str">
            <v>INDEXP</v>
          </cell>
          <cell r="C2219" t="str">
            <v>TRNSCO</v>
          </cell>
          <cell r="D2219" t="str">
            <v>Z5CC</v>
          </cell>
          <cell r="E2219">
            <v>40148</v>
          </cell>
          <cell r="F2219">
            <v>0.7760474681854248</v>
          </cell>
        </row>
        <row r="2220">
          <cell r="A2220" t="str">
            <v>23-Feb-07</v>
          </cell>
          <cell r="B2220" t="str">
            <v>INDEXP</v>
          </cell>
          <cell r="C2220" t="str">
            <v>TRNSCO</v>
          </cell>
          <cell r="D2220" t="str">
            <v>Z5CC</v>
          </cell>
          <cell r="E2220">
            <v>40179</v>
          </cell>
          <cell r="F2220">
            <v>0.78348374366760254</v>
          </cell>
        </row>
        <row r="2221">
          <cell r="A2221" t="str">
            <v>23-Feb-07</v>
          </cell>
          <cell r="B2221" t="str">
            <v>INDEXP</v>
          </cell>
          <cell r="C2221" t="str">
            <v>TRNSCO</v>
          </cell>
          <cell r="D2221" t="str">
            <v>Z5CC</v>
          </cell>
          <cell r="E2221">
            <v>40210</v>
          </cell>
          <cell r="F2221">
            <v>0.78383791446685791</v>
          </cell>
        </row>
        <row r="2222">
          <cell r="A2222" t="str">
            <v>23-Feb-07</v>
          </cell>
          <cell r="B2222" t="str">
            <v>INDEXP</v>
          </cell>
          <cell r="C2222" t="str">
            <v>TRNSCO</v>
          </cell>
          <cell r="D2222" t="str">
            <v>Z5CC</v>
          </cell>
          <cell r="E2222">
            <v>40238</v>
          </cell>
          <cell r="F2222">
            <v>0.77622449398040771</v>
          </cell>
        </row>
        <row r="2223">
          <cell r="A2223" t="str">
            <v>23-Feb-07</v>
          </cell>
          <cell r="B2223" t="str">
            <v>INDEXP</v>
          </cell>
          <cell r="C2223" t="str">
            <v>TRNSCO</v>
          </cell>
          <cell r="D2223" t="str">
            <v>Z5CC</v>
          </cell>
          <cell r="E2223">
            <v>40269</v>
          </cell>
          <cell r="F2223">
            <v>0.37176656723022461</v>
          </cell>
        </row>
        <row r="2224">
          <cell r="A2224" t="str">
            <v>23-Feb-07</v>
          </cell>
          <cell r="B2224" t="str">
            <v>INDEXP</v>
          </cell>
          <cell r="C2224" t="str">
            <v>TRNSCO</v>
          </cell>
          <cell r="D2224" t="str">
            <v>Z5CC</v>
          </cell>
          <cell r="E2224">
            <v>40299</v>
          </cell>
          <cell r="F2224">
            <v>0.36985009908676147</v>
          </cell>
        </row>
        <row r="2225">
          <cell r="A2225" t="str">
            <v>23-Feb-07</v>
          </cell>
          <cell r="B2225" t="str">
            <v>INDEXP</v>
          </cell>
          <cell r="C2225" t="str">
            <v>TRNSCO</v>
          </cell>
          <cell r="D2225" t="str">
            <v>Z5CC</v>
          </cell>
          <cell r="E2225">
            <v>40330</v>
          </cell>
          <cell r="F2225">
            <v>0.37076997756958008</v>
          </cell>
        </row>
        <row r="2226">
          <cell r="A2226" t="str">
            <v>23-Feb-07</v>
          </cell>
          <cell r="B2226" t="str">
            <v>INDEXP</v>
          </cell>
          <cell r="C2226" t="str">
            <v>TRNSCO</v>
          </cell>
          <cell r="D2226" t="str">
            <v>Z5CC</v>
          </cell>
          <cell r="E2226">
            <v>40360</v>
          </cell>
          <cell r="F2226">
            <v>0.37191987037658691</v>
          </cell>
        </row>
        <row r="2227">
          <cell r="A2227" t="str">
            <v>23-Feb-07</v>
          </cell>
          <cell r="B2227" t="str">
            <v>INDEXP</v>
          </cell>
          <cell r="C2227" t="str">
            <v>TRNSCO</v>
          </cell>
          <cell r="D2227" t="str">
            <v>Z5CC</v>
          </cell>
          <cell r="E2227">
            <v>40391</v>
          </cell>
          <cell r="F2227">
            <v>0.37268644571304321</v>
          </cell>
        </row>
        <row r="2228">
          <cell r="A2228" t="str">
            <v>23-Feb-07</v>
          </cell>
          <cell r="B2228" t="str">
            <v>INDEXP</v>
          </cell>
          <cell r="C2228" t="str">
            <v>TRNSCO</v>
          </cell>
          <cell r="D2228" t="str">
            <v>Z5CC</v>
          </cell>
          <cell r="E2228">
            <v>40422</v>
          </cell>
          <cell r="F2228">
            <v>0.37345302104949951</v>
          </cell>
        </row>
        <row r="2229">
          <cell r="A2229" t="str">
            <v>23-Feb-07</v>
          </cell>
          <cell r="B2229" t="str">
            <v>INDEXP</v>
          </cell>
          <cell r="C2229" t="str">
            <v>TRNSCO</v>
          </cell>
          <cell r="D2229" t="str">
            <v>Z5CC</v>
          </cell>
          <cell r="E2229">
            <v>40452</v>
          </cell>
          <cell r="F2229">
            <v>0.37506282329559326</v>
          </cell>
        </row>
        <row r="2230">
          <cell r="A2230" t="str">
            <v>23-Feb-07</v>
          </cell>
          <cell r="B2230" t="str">
            <v>INDEXP</v>
          </cell>
          <cell r="C2230" t="str">
            <v>TRNSCO</v>
          </cell>
          <cell r="D2230" t="str">
            <v>Z5CC</v>
          </cell>
          <cell r="E2230">
            <v>40483</v>
          </cell>
          <cell r="F2230">
            <v>0.72285318374633789</v>
          </cell>
        </row>
        <row r="2231">
          <cell r="A2231" t="str">
            <v>23-Feb-07</v>
          </cell>
          <cell r="B2231" t="str">
            <v>INDEXP</v>
          </cell>
          <cell r="C2231" t="str">
            <v>TRNSCO</v>
          </cell>
          <cell r="D2231" t="str">
            <v>Z5CC</v>
          </cell>
          <cell r="E2231">
            <v>40513</v>
          </cell>
          <cell r="F2231">
            <v>0.737548828125</v>
          </cell>
        </row>
        <row r="2232">
          <cell r="A2232" t="str">
            <v>23-Feb-07</v>
          </cell>
          <cell r="B2232" t="str">
            <v>INDEXP</v>
          </cell>
          <cell r="C2232" t="str">
            <v>TRNSCO</v>
          </cell>
          <cell r="D2232" t="str">
            <v>Z5CC</v>
          </cell>
          <cell r="E2232">
            <v>40544</v>
          </cell>
          <cell r="F2232">
            <v>0.74498510360717773</v>
          </cell>
        </row>
        <row r="2233">
          <cell r="A2233" t="str">
            <v>23-Feb-07</v>
          </cell>
          <cell r="B2233" t="str">
            <v>INDEXP</v>
          </cell>
          <cell r="C2233" t="str">
            <v>TRNSCO</v>
          </cell>
          <cell r="D2233" t="str">
            <v>Z5CC</v>
          </cell>
          <cell r="E2233">
            <v>40575</v>
          </cell>
          <cell r="F2233">
            <v>0.7451622486114502</v>
          </cell>
        </row>
        <row r="2234">
          <cell r="A2234" t="str">
            <v>23-Feb-07</v>
          </cell>
          <cell r="B2234" t="str">
            <v>INDEXP</v>
          </cell>
          <cell r="C2234" t="str">
            <v>TRNSCO</v>
          </cell>
          <cell r="D2234" t="str">
            <v>Z5CC</v>
          </cell>
          <cell r="E2234">
            <v>40603</v>
          </cell>
          <cell r="F2234">
            <v>0.737548828125</v>
          </cell>
        </row>
        <row r="2235">
          <cell r="A2235" t="str">
            <v>23-Feb-07</v>
          </cell>
          <cell r="B2235" t="str">
            <v>INDEXP</v>
          </cell>
          <cell r="C2235" t="str">
            <v>TRNSCO</v>
          </cell>
          <cell r="D2235" t="str">
            <v>Z5CC</v>
          </cell>
          <cell r="E2235">
            <v>40634</v>
          </cell>
          <cell r="F2235">
            <v>0.36847025156021118</v>
          </cell>
        </row>
        <row r="2236">
          <cell r="A2236" t="str">
            <v>23-Feb-07</v>
          </cell>
          <cell r="B2236" t="str">
            <v>INDEXP</v>
          </cell>
          <cell r="C2236" t="str">
            <v>TRNSCO</v>
          </cell>
          <cell r="D2236" t="str">
            <v>Z5CC</v>
          </cell>
          <cell r="E2236">
            <v>40664</v>
          </cell>
          <cell r="F2236">
            <v>0.36670714616775513</v>
          </cell>
        </row>
        <row r="2237">
          <cell r="A2237" t="str">
            <v>23-Feb-07</v>
          </cell>
          <cell r="B2237" t="str">
            <v>INDEXP</v>
          </cell>
          <cell r="C2237" t="str">
            <v>TRNSCO</v>
          </cell>
          <cell r="D2237" t="str">
            <v>Z5CC</v>
          </cell>
          <cell r="E2237">
            <v>40695</v>
          </cell>
          <cell r="F2237">
            <v>0.36778032779693604</v>
          </cell>
        </row>
        <row r="2238">
          <cell r="A2238" t="str">
            <v>23-Feb-07</v>
          </cell>
          <cell r="B2238" t="str">
            <v>INDEXP</v>
          </cell>
          <cell r="C2238" t="str">
            <v>TRNSCO</v>
          </cell>
          <cell r="D2238" t="str">
            <v>Z5CC</v>
          </cell>
          <cell r="E2238">
            <v>40725</v>
          </cell>
          <cell r="F2238">
            <v>0.36900687217712402</v>
          </cell>
        </row>
        <row r="2239">
          <cell r="A2239" t="str">
            <v>23-Feb-07</v>
          </cell>
          <cell r="B2239" t="str">
            <v>INDEXP</v>
          </cell>
          <cell r="C2239" t="str">
            <v>TRNSCO</v>
          </cell>
          <cell r="D2239" t="str">
            <v>Z5CC</v>
          </cell>
          <cell r="E2239">
            <v>40756</v>
          </cell>
          <cell r="F2239">
            <v>0.36992675065994263</v>
          </cell>
        </row>
        <row r="2240">
          <cell r="A2240" t="str">
            <v>23-Feb-07</v>
          </cell>
          <cell r="B2240" t="str">
            <v>INDEXP</v>
          </cell>
          <cell r="C2240" t="str">
            <v>TRNSCO</v>
          </cell>
          <cell r="D2240" t="str">
            <v>Z5CC</v>
          </cell>
          <cell r="E2240">
            <v>40787</v>
          </cell>
          <cell r="F2240">
            <v>0.37069332599639893</v>
          </cell>
        </row>
        <row r="2241">
          <cell r="A2241" t="str">
            <v>23-Feb-07</v>
          </cell>
          <cell r="B2241" t="str">
            <v>INDEXP</v>
          </cell>
          <cell r="C2241" t="str">
            <v>TRNSCO</v>
          </cell>
          <cell r="D2241" t="str">
            <v>Z5CC</v>
          </cell>
          <cell r="E2241">
            <v>40817</v>
          </cell>
          <cell r="F2241">
            <v>0.37222647666931152</v>
          </cell>
        </row>
        <row r="2242">
          <cell r="A2242" t="str">
            <v>23-Feb-07</v>
          </cell>
          <cell r="B2242" t="str">
            <v>INDEXP</v>
          </cell>
          <cell r="C2242" t="str">
            <v>TRNSCO</v>
          </cell>
          <cell r="D2242" t="str">
            <v>Z5CC</v>
          </cell>
          <cell r="E2242">
            <v>40848</v>
          </cell>
          <cell r="F2242">
            <v>0.71577101945877075</v>
          </cell>
        </row>
        <row r="2243">
          <cell r="A2243" t="str">
            <v>23-Feb-07</v>
          </cell>
          <cell r="B2243" t="str">
            <v>INDEXP</v>
          </cell>
          <cell r="C2243" t="str">
            <v>TRNSCO</v>
          </cell>
          <cell r="D2243" t="str">
            <v>Z5CC</v>
          </cell>
          <cell r="E2243">
            <v>40878</v>
          </cell>
          <cell r="F2243">
            <v>0.72922718524932861</v>
          </cell>
        </row>
        <row r="2244">
          <cell r="A2244" t="str">
            <v>23-Feb-07</v>
          </cell>
          <cell r="B2244" t="str">
            <v>INDEXP</v>
          </cell>
          <cell r="C2244" t="str">
            <v>TRNSCO</v>
          </cell>
          <cell r="D2244" t="str">
            <v>Z5CC</v>
          </cell>
          <cell r="E2244">
            <v>40909</v>
          </cell>
          <cell r="F2244">
            <v>0.74498510360717773</v>
          </cell>
        </row>
        <row r="2245">
          <cell r="A2245" t="str">
            <v>23-Feb-07</v>
          </cell>
          <cell r="B2245" t="str">
            <v>INDEXP</v>
          </cell>
          <cell r="C2245" t="str">
            <v>TRNSCO</v>
          </cell>
          <cell r="D2245" t="str">
            <v>Z5CC</v>
          </cell>
          <cell r="E2245">
            <v>40940</v>
          </cell>
          <cell r="F2245">
            <v>0.7451622486114502</v>
          </cell>
        </row>
        <row r="2246">
          <cell r="A2246" t="str">
            <v>23-Feb-07</v>
          </cell>
          <cell r="B2246" t="str">
            <v>INDEXP</v>
          </cell>
          <cell r="C2246" t="str">
            <v>TRNSCO</v>
          </cell>
          <cell r="D2246" t="str">
            <v>Z5CC</v>
          </cell>
          <cell r="E2246">
            <v>40969</v>
          </cell>
          <cell r="F2246">
            <v>0.737548828125</v>
          </cell>
        </row>
        <row r="2247">
          <cell r="A2247" t="str">
            <v>23-Feb-07</v>
          </cell>
          <cell r="B2247" t="str">
            <v>INDEXP</v>
          </cell>
          <cell r="C2247" t="str">
            <v>TRNSCO</v>
          </cell>
          <cell r="D2247" t="str">
            <v>Z5CC</v>
          </cell>
          <cell r="E2247">
            <v>41000</v>
          </cell>
          <cell r="F2247">
            <v>0.36847025156021118</v>
          </cell>
        </row>
        <row r="2248">
          <cell r="A2248" t="str">
            <v>23-Feb-07</v>
          </cell>
          <cell r="B2248" t="str">
            <v>INDEXP</v>
          </cell>
          <cell r="C2248" t="str">
            <v>TRNSCO</v>
          </cell>
          <cell r="D2248" t="str">
            <v>Z5CC</v>
          </cell>
          <cell r="E2248">
            <v>41030</v>
          </cell>
          <cell r="F2248">
            <v>0.36670714616775513</v>
          </cell>
        </row>
        <row r="2249">
          <cell r="A2249" t="str">
            <v>23-Feb-07</v>
          </cell>
          <cell r="B2249" t="str">
            <v>INDEXP</v>
          </cell>
          <cell r="C2249" t="str">
            <v>TRNSCO</v>
          </cell>
          <cell r="D2249" t="str">
            <v>Z5CC</v>
          </cell>
          <cell r="E2249">
            <v>41061</v>
          </cell>
          <cell r="F2249">
            <v>0.36778032779693604</v>
          </cell>
        </row>
        <row r="2250">
          <cell r="A2250" t="str">
            <v>23-Feb-07</v>
          </cell>
          <cell r="B2250" t="str">
            <v>INDEXP</v>
          </cell>
          <cell r="C2250" t="str">
            <v>TRNSCO</v>
          </cell>
          <cell r="D2250" t="str">
            <v>Z5CC</v>
          </cell>
          <cell r="E2250">
            <v>41091</v>
          </cell>
          <cell r="F2250">
            <v>0.36900687217712402</v>
          </cell>
        </row>
        <row r="2251">
          <cell r="A2251" t="str">
            <v>23-Feb-07</v>
          </cell>
          <cell r="B2251" t="str">
            <v>INDEXP</v>
          </cell>
          <cell r="C2251" t="str">
            <v>TRNSCO</v>
          </cell>
          <cell r="D2251" t="str">
            <v>Z5CC</v>
          </cell>
          <cell r="E2251">
            <v>41122</v>
          </cell>
          <cell r="F2251">
            <v>0.36992675065994263</v>
          </cell>
        </row>
        <row r="2252">
          <cell r="A2252" t="str">
            <v>23-Feb-07</v>
          </cell>
          <cell r="B2252" t="str">
            <v>INDEXP</v>
          </cell>
          <cell r="C2252" t="str">
            <v>TRNSCO</v>
          </cell>
          <cell r="D2252" t="str">
            <v>Z5CC</v>
          </cell>
          <cell r="E2252">
            <v>41153</v>
          </cell>
          <cell r="F2252">
            <v>0.37069332599639893</v>
          </cell>
        </row>
        <row r="2253">
          <cell r="A2253" t="str">
            <v>23-Feb-07</v>
          </cell>
          <cell r="B2253" t="str">
            <v>INDEXP</v>
          </cell>
          <cell r="C2253" t="str">
            <v>TRNSCO</v>
          </cell>
          <cell r="D2253" t="str">
            <v>Z5CC</v>
          </cell>
          <cell r="E2253">
            <v>41183</v>
          </cell>
          <cell r="F2253">
            <v>0.37222647666931152</v>
          </cell>
        </row>
        <row r="2254">
          <cell r="A2254" t="str">
            <v>23-Feb-07</v>
          </cell>
          <cell r="B2254" t="str">
            <v>INDEXP</v>
          </cell>
          <cell r="C2254" t="str">
            <v>TRNSCO</v>
          </cell>
          <cell r="D2254" t="str">
            <v>Z5CC</v>
          </cell>
          <cell r="E2254">
            <v>41214</v>
          </cell>
          <cell r="F2254">
            <v>0.71577101945877075</v>
          </cell>
        </row>
        <row r="2255">
          <cell r="A2255" t="str">
            <v>23-Feb-07</v>
          </cell>
          <cell r="B2255" t="str">
            <v>INDEXP</v>
          </cell>
          <cell r="C2255" t="str">
            <v>TRNSCO</v>
          </cell>
          <cell r="D2255" t="str">
            <v>Z5CC</v>
          </cell>
          <cell r="E2255">
            <v>41244</v>
          </cell>
          <cell r="F2255">
            <v>0.72922718524932861</v>
          </cell>
        </row>
        <row r="2256">
          <cell r="A2256" t="str">
            <v>23-Feb-07</v>
          </cell>
          <cell r="B2256" t="str">
            <v>INDEXP</v>
          </cell>
          <cell r="C2256" t="str">
            <v>TRNSCO</v>
          </cell>
          <cell r="D2256" t="str">
            <v>Z5CC</v>
          </cell>
          <cell r="E2256">
            <v>41275</v>
          </cell>
          <cell r="F2256">
            <v>0.74498510360717773</v>
          </cell>
        </row>
        <row r="2257">
          <cell r="A2257" t="str">
            <v>23-Feb-07</v>
          </cell>
          <cell r="B2257" t="str">
            <v>INDEXP</v>
          </cell>
          <cell r="C2257" t="str">
            <v>TRNSCO</v>
          </cell>
          <cell r="D2257" t="str">
            <v>Z5CC</v>
          </cell>
          <cell r="E2257">
            <v>41306</v>
          </cell>
          <cell r="F2257">
            <v>0.7451622486114502</v>
          </cell>
        </row>
        <row r="2258">
          <cell r="A2258" t="str">
            <v>23-Feb-07</v>
          </cell>
          <cell r="B2258" t="str">
            <v>INDEXP</v>
          </cell>
          <cell r="C2258" t="str">
            <v>TRNSCO</v>
          </cell>
          <cell r="D2258" t="str">
            <v>Z5CC</v>
          </cell>
          <cell r="E2258">
            <v>41334</v>
          </cell>
          <cell r="F2258">
            <v>0.737548828125</v>
          </cell>
        </row>
        <row r="2259">
          <cell r="A2259" t="str">
            <v>23-Feb-07</v>
          </cell>
          <cell r="B2259" t="str">
            <v>INDEXP</v>
          </cell>
          <cell r="C2259" t="str">
            <v>TRNSCO</v>
          </cell>
          <cell r="D2259" t="str">
            <v>Z5CC</v>
          </cell>
          <cell r="E2259">
            <v>41365</v>
          </cell>
          <cell r="F2259">
            <v>0.36847025156021118</v>
          </cell>
        </row>
        <row r="2260">
          <cell r="A2260" t="str">
            <v>23-Feb-07</v>
          </cell>
          <cell r="B2260" t="str">
            <v>INDEXP</v>
          </cell>
          <cell r="C2260" t="str">
            <v>TRNSCO</v>
          </cell>
          <cell r="D2260" t="str">
            <v>Z5CC</v>
          </cell>
          <cell r="E2260">
            <v>41395</v>
          </cell>
          <cell r="F2260">
            <v>0.36670714616775513</v>
          </cell>
        </row>
        <row r="2261">
          <cell r="A2261" t="str">
            <v>23-Feb-07</v>
          </cell>
          <cell r="B2261" t="str">
            <v>INDEXP</v>
          </cell>
          <cell r="C2261" t="str">
            <v>TRNSCO</v>
          </cell>
          <cell r="D2261" t="str">
            <v>Z5CC</v>
          </cell>
          <cell r="E2261">
            <v>41426</v>
          </cell>
          <cell r="F2261">
            <v>0.36778032779693604</v>
          </cell>
        </row>
        <row r="2262">
          <cell r="A2262" t="str">
            <v>23-Feb-07</v>
          </cell>
          <cell r="B2262" t="str">
            <v>INDEXP</v>
          </cell>
          <cell r="C2262" t="str">
            <v>TRNSCO</v>
          </cell>
          <cell r="D2262" t="str">
            <v>Z5CC</v>
          </cell>
          <cell r="E2262">
            <v>41456</v>
          </cell>
          <cell r="F2262">
            <v>0.36900687217712402</v>
          </cell>
        </row>
        <row r="2263">
          <cell r="A2263" t="str">
            <v>23-Feb-07</v>
          </cell>
          <cell r="B2263" t="str">
            <v>INDEXP</v>
          </cell>
          <cell r="C2263" t="str">
            <v>TRNSCO</v>
          </cell>
          <cell r="D2263" t="str">
            <v>Z5CC</v>
          </cell>
          <cell r="E2263">
            <v>41487</v>
          </cell>
          <cell r="F2263">
            <v>0.36992675065994263</v>
          </cell>
        </row>
        <row r="2264">
          <cell r="A2264" t="str">
            <v>23-Feb-07</v>
          </cell>
          <cell r="B2264" t="str">
            <v>INDEXP</v>
          </cell>
          <cell r="C2264" t="str">
            <v>TRNSCO</v>
          </cell>
          <cell r="D2264" t="str">
            <v>Z5CC</v>
          </cell>
          <cell r="E2264">
            <v>41518</v>
          </cell>
          <cell r="F2264">
            <v>0.37069332599639893</v>
          </cell>
        </row>
        <row r="2265">
          <cell r="A2265" t="str">
            <v>23-Feb-07</v>
          </cell>
          <cell r="B2265" t="str">
            <v>INDEXP</v>
          </cell>
          <cell r="C2265" t="str">
            <v>TRNSCO</v>
          </cell>
          <cell r="D2265" t="str">
            <v>Z5CC</v>
          </cell>
          <cell r="E2265">
            <v>41548</v>
          </cell>
          <cell r="F2265">
            <v>0.37222647666931152</v>
          </cell>
        </row>
        <row r="2266">
          <cell r="A2266" t="str">
            <v>23-Feb-07</v>
          </cell>
          <cell r="B2266" t="str">
            <v>INDEXP</v>
          </cell>
          <cell r="C2266" t="str">
            <v>TRNSCO</v>
          </cell>
          <cell r="D2266" t="str">
            <v>Z5CC</v>
          </cell>
          <cell r="E2266">
            <v>41579</v>
          </cell>
          <cell r="F2266">
            <v>0.71577101945877075</v>
          </cell>
        </row>
        <row r="2267">
          <cell r="A2267" t="str">
            <v>23-Feb-07</v>
          </cell>
          <cell r="B2267" t="str">
            <v>INDEXP</v>
          </cell>
          <cell r="C2267" t="str">
            <v>TRNSCO</v>
          </cell>
          <cell r="D2267" t="str">
            <v>Z5CC</v>
          </cell>
          <cell r="E2267">
            <v>41609</v>
          </cell>
          <cell r="F2267">
            <v>0.72922718524932861</v>
          </cell>
        </row>
        <row r="2268">
          <cell r="A2268" t="str">
            <v>23-Feb-07</v>
          </cell>
          <cell r="B2268" t="str">
            <v>INDEXP</v>
          </cell>
          <cell r="C2268" t="str">
            <v>TRNSCO</v>
          </cell>
          <cell r="D2268" t="str">
            <v>Z5CC</v>
          </cell>
          <cell r="E2268">
            <v>41640</v>
          </cell>
          <cell r="F2268">
            <v>0.74498510360717773</v>
          </cell>
        </row>
        <row r="2269">
          <cell r="A2269" t="str">
            <v>23-Feb-07</v>
          </cell>
          <cell r="B2269" t="str">
            <v>INDEXP</v>
          </cell>
          <cell r="C2269" t="str">
            <v>TRNSCO</v>
          </cell>
          <cell r="D2269" t="str">
            <v>Z5CC</v>
          </cell>
          <cell r="E2269">
            <v>41671</v>
          </cell>
          <cell r="F2269">
            <v>0.7451622486114502</v>
          </cell>
        </row>
        <row r="2270">
          <cell r="A2270" t="str">
            <v>23-Feb-07</v>
          </cell>
          <cell r="B2270" t="str">
            <v>INDEXP</v>
          </cell>
          <cell r="C2270" t="str">
            <v>TRNSCO</v>
          </cell>
          <cell r="D2270" t="str">
            <v>Z6NON</v>
          </cell>
          <cell r="E2270">
            <v>39142</v>
          </cell>
          <cell r="F2270">
            <v>9.9999997764825821E-3</v>
          </cell>
        </row>
        <row r="2271">
          <cell r="A2271" t="str">
            <v>23-Feb-07</v>
          </cell>
          <cell r="B2271" t="str">
            <v>INDEXP</v>
          </cell>
          <cell r="C2271" t="str">
            <v>TRNSCO</v>
          </cell>
          <cell r="D2271" t="str">
            <v>Z6NON</v>
          </cell>
          <cell r="E2271">
            <v>39173</v>
          </cell>
          <cell r="F2271">
            <v>-1.4999999664723873E-2</v>
          </cell>
        </row>
        <row r="2272">
          <cell r="A2272" t="str">
            <v>23-Feb-07</v>
          </cell>
          <cell r="B2272" t="str">
            <v>INDEXP</v>
          </cell>
          <cell r="C2272" t="str">
            <v>TRNSCO</v>
          </cell>
          <cell r="D2272" t="str">
            <v>Z6NON</v>
          </cell>
          <cell r="E2272">
            <v>39203</v>
          </cell>
          <cell r="F2272">
            <v>-1.4999999664723873E-2</v>
          </cell>
        </row>
        <row r="2273">
          <cell r="A2273" t="str">
            <v>23-Feb-07</v>
          </cell>
          <cell r="B2273" t="str">
            <v>INDEXP</v>
          </cell>
          <cell r="C2273" t="str">
            <v>TRNSCO</v>
          </cell>
          <cell r="D2273" t="str">
            <v>Z6NON</v>
          </cell>
          <cell r="E2273">
            <v>39234</v>
          </cell>
          <cell r="F2273">
            <v>-1.4400000683963299E-2</v>
          </cell>
        </row>
        <row r="2274">
          <cell r="A2274" t="str">
            <v>23-Feb-07</v>
          </cell>
          <cell r="B2274" t="str">
            <v>INDEXP</v>
          </cell>
          <cell r="C2274" t="str">
            <v>TRNSCO</v>
          </cell>
          <cell r="D2274" t="str">
            <v>Z6NON</v>
          </cell>
          <cell r="E2274">
            <v>39264</v>
          </cell>
          <cell r="F2274">
            <v>-1.5300000086426735E-2</v>
          </cell>
        </row>
        <row r="2275">
          <cell r="A2275" t="str">
            <v>23-Feb-07</v>
          </cell>
          <cell r="B2275" t="str">
            <v>INDEXP</v>
          </cell>
          <cell r="C2275" t="str">
            <v>TRNSCO</v>
          </cell>
          <cell r="D2275" t="str">
            <v>Z6NON</v>
          </cell>
          <cell r="E2275">
            <v>39295</v>
          </cell>
          <cell r="F2275">
            <v>-1.5300000086426735E-2</v>
          </cell>
        </row>
        <row r="2276">
          <cell r="A2276" t="str">
            <v>23-Feb-07</v>
          </cell>
          <cell r="B2276" t="str">
            <v>INDEXP</v>
          </cell>
          <cell r="C2276" t="str">
            <v>TRNSCO</v>
          </cell>
          <cell r="D2276" t="str">
            <v>Z6NON</v>
          </cell>
          <cell r="E2276">
            <v>39326</v>
          </cell>
          <cell r="F2276">
            <v>-1.4999999664723873E-2</v>
          </cell>
        </row>
        <row r="2277">
          <cell r="A2277" t="str">
            <v>23-Feb-07</v>
          </cell>
          <cell r="B2277" t="str">
            <v>INDEXP</v>
          </cell>
          <cell r="C2277" t="str">
            <v>TRNSCO</v>
          </cell>
          <cell r="D2277" t="str">
            <v>Z6NON</v>
          </cell>
          <cell r="E2277">
            <v>39356</v>
          </cell>
          <cell r="F2277">
            <v>-1.4999999664723873E-2</v>
          </cell>
        </row>
        <row r="2278">
          <cell r="A2278" t="str">
            <v>23-Feb-07</v>
          </cell>
          <cell r="B2278" t="str">
            <v>INDEXP</v>
          </cell>
          <cell r="C2278" t="str">
            <v>TRNSCO</v>
          </cell>
          <cell r="D2278" t="str">
            <v>Z6NON</v>
          </cell>
          <cell r="E2278">
            <v>39387</v>
          </cell>
          <cell r="F2278">
            <v>3.2899998128414154E-2</v>
          </cell>
        </row>
        <row r="2279">
          <cell r="A2279" t="str">
            <v>23-Feb-07</v>
          </cell>
          <cell r="B2279" t="str">
            <v>INDEXP</v>
          </cell>
          <cell r="C2279" t="str">
            <v>TRNSCO</v>
          </cell>
          <cell r="D2279" t="str">
            <v>Z6NON</v>
          </cell>
          <cell r="E2279">
            <v>39417</v>
          </cell>
          <cell r="F2279">
            <v>4.2700000107288361E-2</v>
          </cell>
        </row>
        <row r="2280">
          <cell r="A2280" t="str">
            <v>23-Feb-07</v>
          </cell>
          <cell r="B2280" t="str">
            <v>INDEXP</v>
          </cell>
          <cell r="C2280" t="str">
            <v>TRNSCO</v>
          </cell>
          <cell r="D2280" t="str">
            <v>Z6NON</v>
          </cell>
          <cell r="E2280">
            <v>39448</v>
          </cell>
          <cell r="F2280">
            <v>0.11829999834299088</v>
          </cell>
        </row>
        <row r="2281">
          <cell r="A2281" t="str">
            <v>23-Feb-07</v>
          </cell>
          <cell r="B2281" t="str">
            <v>INDEXP</v>
          </cell>
          <cell r="C2281" t="str">
            <v>TRNSCO</v>
          </cell>
          <cell r="D2281" t="str">
            <v>Z6NON</v>
          </cell>
          <cell r="E2281">
            <v>39479</v>
          </cell>
          <cell r="F2281">
            <v>0.11129999160766602</v>
          </cell>
        </row>
        <row r="2282">
          <cell r="A2282" t="str">
            <v>23-Feb-07</v>
          </cell>
          <cell r="B2282" t="str">
            <v>INDEXP</v>
          </cell>
          <cell r="C2282" t="str">
            <v>TRNSCO</v>
          </cell>
          <cell r="D2282" t="str">
            <v>Z6NON</v>
          </cell>
          <cell r="E2282">
            <v>39508</v>
          </cell>
          <cell r="F2282">
            <v>4.479999840259552E-2</v>
          </cell>
        </row>
        <row r="2283">
          <cell r="A2283" t="str">
            <v>23-Feb-07</v>
          </cell>
          <cell r="B2283" t="str">
            <v>INDEXP</v>
          </cell>
          <cell r="C2283" t="str">
            <v>TRNSCO</v>
          </cell>
          <cell r="D2283" t="str">
            <v>Z6NON</v>
          </cell>
          <cell r="E2283">
            <v>39539</v>
          </cell>
          <cell r="F2283">
            <v>-1.4999999664723873E-2</v>
          </cell>
        </row>
        <row r="2284">
          <cell r="A2284" t="str">
            <v>23-Feb-07</v>
          </cell>
          <cell r="B2284" t="str">
            <v>INDEXP</v>
          </cell>
          <cell r="C2284" t="str">
            <v>TRNSCO</v>
          </cell>
          <cell r="D2284" t="str">
            <v>Z6NON</v>
          </cell>
          <cell r="E2284">
            <v>39569</v>
          </cell>
          <cell r="F2284">
            <v>-1.4999999664723873E-2</v>
          </cell>
        </row>
        <row r="2285">
          <cell r="A2285" t="str">
            <v>23-Feb-07</v>
          </cell>
          <cell r="B2285" t="str">
            <v>INDEXP</v>
          </cell>
          <cell r="C2285" t="str">
            <v>TRNSCO</v>
          </cell>
          <cell r="D2285" t="str">
            <v>Z6NON</v>
          </cell>
          <cell r="E2285">
            <v>39600</v>
          </cell>
          <cell r="F2285">
            <v>-1.4400000683963299E-2</v>
          </cell>
        </row>
        <row r="2286">
          <cell r="A2286" t="str">
            <v>23-Feb-07</v>
          </cell>
          <cell r="B2286" t="str">
            <v>INDEXP</v>
          </cell>
          <cell r="C2286" t="str">
            <v>TRNSCO</v>
          </cell>
          <cell r="D2286" t="str">
            <v>Z6NON</v>
          </cell>
          <cell r="E2286">
            <v>39630</v>
          </cell>
          <cell r="F2286">
            <v>-1.5300000086426735E-2</v>
          </cell>
        </row>
        <row r="2287">
          <cell r="A2287" t="str">
            <v>23-Feb-07</v>
          </cell>
          <cell r="B2287" t="str">
            <v>INDEXP</v>
          </cell>
          <cell r="C2287" t="str">
            <v>TRNSCO</v>
          </cell>
          <cell r="D2287" t="str">
            <v>Z6NON</v>
          </cell>
          <cell r="E2287">
            <v>39661</v>
          </cell>
          <cell r="F2287">
            <v>-1.5300000086426735E-2</v>
          </cell>
        </row>
        <row r="2288">
          <cell r="A2288" t="str">
            <v>23-Feb-07</v>
          </cell>
          <cell r="B2288" t="str">
            <v>INDEXP</v>
          </cell>
          <cell r="C2288" t="str">
            <v>TRNSCO</v>
          </cell>
          <cell r="D2288" t="str">
            <v>Z6NON</v>
          </cell>
          <cell r="E2288">
            <v>39692</v>
          </cell>
          <cell r="F2288">
            <v>-1.4999999664723873E-2</v>
          </cell>
        </row>
        <row r="2289">
          <cell r="A2289" t="str">
            <v>23-Feb-07</v>
          </cell>
          <cell r="B2289" t="str">
            <v>INDEXP</v>
          </cell>
          <cell r="C2289" t="str">
            <v>TRNSCO</v>
          </cell>
          <cell r="D2289" t="str">
            <v>Z6NON</v>
          </cell>
          <cell r="E2289">
            <v>39722</v>
          </cell>
          <cell r="F2289">
            <v>-1.4999999664723873E-2</v>
          </cell>
        </row>
        <row r="2290">
          <cell r="A2290" t="str">
            <v>23-Feb-07</v>
          </cell>
          <cell r="B2290" t="str">
            <v>INDEXP</v>
          </cell>
          <cell r="C2290" t="str">
            <v>TRNSCO</v>
          </cell>
          <cell r="D2290" t="str">
            <v>Z6NON</v>
          </cell>
          <cell r="E2290">
            <v>39753</v>
          </cell>
          <cell r="F2290">
            <v>3.2899998128414154E-2</v>
          </cell>
        </row>
        <row r="2291">
          <cell r="A2291" t="str">
            <v>23-Feb-07</v>
          </cell>
          <cell r="B2291" t="str">
            <v>INDEXP</v>
          </cell>
          <cell r="C2291" t="str">
            <v>TRNSCO</v>
          </cell>
          <cell r="D2291" t="str">
            <v>Z6NON</v>
          </cell>
          <cell r="E2291">
            <v>39783</v>
          </cell>
          <cell r="F2291">
            <v>4.2700000107288361E-2</v>
          </cell>
        </row>
        <row r="2292">
          <cell r="A2292" t="str">
            <v>23-Feb-07</v>
          </cell>
          <cell r="B2292" t="str">
            <v>INDEXP</v>
          </cell>
          <cell r="C2292" t="str">
            <v>TRNSCO</v>
          </cell>
          <cell r="D2292" t="str">
            <v>Z6NON</v>
          </cell>
          <cell r="E2292">
            <v>39814</v>
          </cell>
          <cell r="F2292">
            <v>0.11829999834299088</v>
          </cell>
        </row>
        <row r="2293">
          <cell r="A2293" t="str">
            <v>23-Feb-07</v>
          </cell>
          <cell r="B2293" t="str">
            <v>INDEXP</v>
          </cell>
          <cell r="C2293" t="str">
            <v>TRNSCO</v>
          </cell>
          <cell r="D2293" t="str">
            <v>Z6NON</v>
          </cell>
          <cell r="E2293">
            <v>39845</v>
          </cell>
          <cell r="F2293">
            <v>0.11129999160766602</v>
          </cell>
        </row>
        <row r="2294">
          <cell r="A2294" t="str">
            <v>23-Feb-07</v>
          </cell>
          <cell r="B2294" t="str">
            <v>INDEXP</v>
          </cell>
          <cell r="C2294" t="str">
            <v>TRNSCO</v>
          </cell>
          <cell r="D2294" t="str">
            <v>Z6NON</v>
          </cell>
          <cell r="E2294">
            <v>39873</v>
          </cell>
          <cell r="F2294">
            <v>4.479999840259552E-2</v>
          </cell>
        </row>
        <row r="2295">
          <cell r="A2295" t="str">
            <v>23-Feb-07</v>
          </cell>
          <cell r="B2295" t="str">
            <v>INDEXP</v>
          </cell>
          <cell r="C2295" t="str">
            <v>TRNSCO</v>
          </cell>
          <cell r="D2295" t="str">
            <v>Z6NON</v>
          </cell>
          <cell r="E2295">
            <v>39904</v>
          </cell>
          <cell r="F2295">
            <v>-1.4999999664723873E-2</v>
          </cell>
        </row>
        <row r="2296">
          <cell r="A2296" t="str">
            <v>23-Feb-07</v>
          </cell>
          <cell r="B2296" t="str">
            <v>INDEXP</v>
          </cell>
          <cell r="C2296" t="str">
            <v>TRNSCO</v>
          </cell>
          <cell r="D2296" t="str">
            <v>Z6NON</v>
          </cell>
          <cell r="E2296">
            <v>39934</v>
          </cell>
          <cell r="F2296">
            <v>-1.4999999664723873E-2</v>
          </cell>
        </row>
        <row r="2297">
          <cell r="A2297" t="str">
            <v>23-Feb-07</v>
          </cell>
          <cell r="B2297" t="str">
            <v>INDEXP</v>
          </cell>
          <cell r="C2297" t="str">
            <v>TRNSCO</v>
          </cell>
          <cell r="D2297" t="str">
            <v>Z6NON</v>
          </cell>
          <cell r="E2297">
            <v>39965</v>
          </cell>
          <cell r="F2297">
            <v>-1.4400000683963299E-2</v>
          </cell>
        </row>
        <row r="2298">
          <cell r="A2298" t="str">
            <v>23-Feb-07</v>
          </cell>
          <cell r="B2298" t="str">
            <v>INDEXP</v>
          </cell>
          <cell r="C2298" t="str">
            <v>TRNSCO</v>
          </cell>
          <cell r="D2298" t="str">
            <v>Z6NON</v>
          </cell>
          <cell r="E2298">
            <v>39995</v>
          </cell>
          <cell r="F2298">
            <v>-1.5300000086426735E-2</v>
          </cell>
        </row>
        <row r="2299">
          <cell r="A2299" t="str">
            <v>23-Feb-07</v>
          </cell>
          <cell r="B2299" t="str">
            <v>INDEXP</v>
          </cell>
          <cell r="C2299" t="str">
            <v>TRNSCO</v>
          </cell>
          <cell r="D2299" t="str">
            <v>Z6NON</v>
          </cell>
          <cell r="E2299">
            <v>40026</v>
          </cell>
          <cell r="F2299">
            <v>-1.5300000086426735E-2</v>
          </cell>
        </row>
        <row r="2300">
          <cell r="A2300" t="str">
            <v>23-Feb-07</v>
          </cell>
          <cell r="B2300" t="str">
            <v>INDEXP</v>
          </cell>
          <cell r="C2300" t="str">
            <v>TRNSCO</v>
          </cell>
          <cell r="D2300" t="str">
            <v>Z6NON</v>
          </cell>
          <cell r="E2300">
            <v>40057</v>
          </cell>
          <cell r="F2300">
            <v>-1.4999999664723873E-2</v>
          </cell>
        </row>
        <row r="2301">
          <cell r="A2301" t="str">
            <v>23-Feb-07</v>
          </cell>
          <cell r="B2301" t="str">
            <v>INDEXP</v>
          </cell>
          <cell r="C2301" t="str">
            <v>TRNSCO</v>
          </cell>
          <cell r="D2301" t="str">
            <v>Z6NON</v>
          </cell>
          <cell r="E2301">
            <v>40087</v>
          </cell>
          <cell r="F2301">
            <v>-1.4999999664723873E-2</v>
          </cell>
        </row>
        <row r="2302">
          <cell r="A2302" t="str">
            <v>23-Feb-07</v>
          </cell>
          <cell r="B2302" t="str">
            <v>INDEXP</v>
          </cell>
          <cell r="C2302" t="str">
            <v>TRNSCO</v>
          </cell>
          <cell r="D2302" t="str">
            <v>Z6NON</v>
          </cell>
          <cell r="E2302">
            <v>40118</v>
          </cell>
          <cell r="F2302">
            <v>3.2899998128414154E-2</v>
          </cell>
        </row>
        <row r="2303">
          <cell r="A2303" t="str">
            <v>23-Feb-07</v>
          </cell>
          <cell r="B2303" t="str">
            <v>INDEXP</v>
          </cell>
          <cell r="C2303" t="str">
            <v>TRNSCO</v>
          </cell>
          <cell r="D2303" t="str">
            <v>Z6NON</v>
          </cell>
          <cell r="E2303">
            <v>40148</v>
          </cell>
          <cell r="F2303">
            <v>4.2700000107288361E-2</v>
          </cell>
        </row>
        <row r="2304">
          <cell r="A2304" t="str">
            <v>23-Feb-07</v>
          </cell>
          <cell r="B2304" t="str">
            <v>INDEXP</v>
          </cell>
          <cell r="C2304" t="str">
            <v>TRNSCO</v>
          </cell>
          <cell r="D2304" t="str">
            <v>Z6NON</v>
          </cell>
          <cell r="E2304">
            <v>40179</v>
          </cell>
          <cell r="F2304">
            <v>0.11829999834299088</v>
          </cell>
        </row>
        <row r="2305">
          <cell r="A2305" t="str">
            <v>23-Feb-07</v>
          </cell>
          <cell r="B2305" t="str">
            <v>INDEXP</v>
          </cell>
          <cell r="C2305" t="str">
            <v>TRNSCO</v>
          </cell>
          <cell r="D2305" t="str">
            <v>Z6NON</v>
          </cell>
          <cell r="E2305">
            <v>40210</v>
          </cell>
          <cell r="F2305">
            <v>0.11129999160766602</v>
          </cell>
        </row>
        <row r="2306">
          <cell r="A2306" t="str">
            <v>23-Feb-07</v>
          </cell>
          <cell r="B2306" t="str">
            <v>INDEXP</v>
          </cell>
          <cell r="C2306" t="str">
            <v>TRNSCO</v>
          </cell>
          <cell r="D2306" t="str">
            <v>Z6NON</v>
          </cell>
          <cell r="E2306">
            <v>40238</v>
          </cell>
          <cell r="F2306">
            <v>4.479999840259552E-2</v>
          </cell>
        </row>
        <row r="2307">
          <cell r="A2307" t="str">
            <v>23-Feb-07</v>
          </cell>
          <cell r="B2307" t="str">
            <v>INDEXP</v>
          </cell>
          <cell r="C2307" t="str">
            <v>TRNSCO</v>
          </cell>
          <cell r="D2307" t="str">
            <v>Z6NON</v>
          </cell>
          <cell r="E2307">
            <v>40269</v>
          </cell>
          <cell r="F2307">
            <v>-1.4999999664723873E-2</v>
          </cell>
        </row>
        <row r="2308">
          <cell r="A2308" t="str">
            <v>23-Feb-07</v>
          </cell>
          <cell r="B2308" t="str">
            <v>INDEXP</v>
          </cell>
          <cell r="C2308" t="str">
            <v>TRNSCO</v>
          </cell>
          <cell r="D2308" t="str">
            <v>Z6NON</v>
          </cell>
          <cell r="E2308">
            <v>40299</v>
          </cell>
          <cell r="F2308">
            <v>-1.4999999664723873E-2</v>
          </cell>
        </row>
        <row r="2309">
          <cell r="A2309" t="str">
            <v>23-Feb-07</v>
          </cell>
          <cell r="B2309" t="str">
            <v>INDEXP</v>
          </cell>
          <cell r="C2309" t="str">
            <v>TRNSCO</v>
          </cell>
          <cell r="D2309" t="str">
            <v>Z6NON</v>
          </cell>
          <cell r="E2309">
            <v>40330</v>
          </cell>
          <cell r="F2309">
            <v>-1.4400000683963299E-2</v>
          </cell>
        </row>
        <row r="2310">
          <cell r="A2310" t="str">
            <v>23-Feb-07</v>
          </cell>
          <cell r="B2310" t="str">
            <v>INDEXP</v>
          </cell>
          <cell r="C2310" t="str">
            <v>TRNSCO</v>
          </cell>
          <cell r="D2310" t="str">
            <v>Z6NON</v>
          </cell>
          <cell r="E2310">
            <v>40360</v>
          </cell>
          <cell r="F2310">
            <v>-1.5300000086426735E-2</v>
          </cell>
        </row>
        <row r="2311">
          <cell r="A2311" t="str">
            <v>23-Feb-07</v>
          </cell>
          <cell r="B2311" t="str">
            <v>INDEXP</v>
          </cell>
          <cell r="C2311" t="str">
            <v>TRNSCO</v>
          </cell>
          <cell r="D2311" t="str">
            <v>Z6NON</v>
          </cell>
          <cell r="E2311">
            <v>40391</v>
          </cell>
          <cell r="F2311">
            <v>-1.5300000086426735E-2</v>
          </cell>
        </row>
        <row r="2312">
          <cell r="A2312" t="str">
            <v>23-Feb-07</v>
          </cell>
          <cell r="B2312" t="str">
            <v>INDEXP</v>
          </cell>
          <cell r="C2312" t="str">
            <v>TRNSCO</v>
          </cell>
          <cell r="D2312" t="str">
            <v>Z6NON</v>
          </cell>
          <cell r="E2312">
            <v>40422</v>
          </cell>
          <cell r="F2312">
            <v>-1.4999999664723873E-2</v>
          </cell>
        </row>
        <row r="2313">
          <cell r="A2313" t="str">
            <v>23-Feb-07</v>
          </cell>
          <cell r="B2313" t="str">
            <v>INDEXP</v>
          </cell>
          <cell r="C2313" t="str">
            <v>TRNSCO</v>
          </cell>
          <cell r="D2313" t="str">
            <v>Z6NON</v>
          </cell>
          <cell r="E2313">
            <v>40452</v>
          </cell>
          <cell r="F2313">
            <v>-1.4999999664723873E-2</v>
          </cell>
        </row>
        <row r="2314">
          <cell r="A2314" t="str">
            <v>23-Feb-07</v>
          </cell>
          <cell r="B2314" t="str">
            <v>INDEXP</v>
          </cell>
          <cell r="C2314" t="str">
            <v>TRNSCO</v>
          </cell>
          <cell r="D2314" t="str">
            <v>Z6NON</v>
          </cell>
          <cell r="E2314">
            <v>40483</v>
          </cell>
          <cell r="F2314">
            <v>3.2899998128414154E-2</v>
          </cell>
        </row>
        <row r="2315">
          <cell r="A2315" t="str">
            <v>23-Feb-07</v>
          </cell>
          <cell r="B2315" t="str">
            <v>INDEXP</v>
          </cell>
          <cell r="C2315" t="str">
            <v>TRNSCO</v>
          </cell>
          <cell r="D2315" t="str">
            <v>Z6NON</v>
          </cell>
          <cell r="E2315">
            <v>40513</v>
          </cell>
          <cell r="F2315">
            <v>4.2700000107288361E-2</v>
          </cell>
        </row>
        <row r="2316">
          <cell r="A2316" t="str">
            <v>23-Feb-07</v>
          </cell>
          <cell r="B2316" t="str">
            <v>INDEXP</v>
          </cell>
          <cell r="C2316" t="str">
            <v>TRNSCO</v>
          </cell>
          <cell r="D2316" t="str">
            <v>Z6NON</v>
          </cell>
          <cell r="E2316">
            <v>40544</v>
          </cell>
          <cell r="F2316">
            <v>0.11829999834299088</v>
          </cell>
        </row>
        <row r="2317">
          <cell r="A2317" t="str">
            <v>23-Feb-07</v>
          </cell>
          <cell r="B2317" t="str">
            <v>INDEXP</v>
          </cell>
          <cell r="C2317" t="str">
            <v>TRNSCO</v>
          </cell>
          <cell r="D2317" t="str">
            <v>Z6NON</v>
          </cell>
          <cell r="E2317">
            <v>40575</v>
          </cell>
          <cell r="F2317">
            <v>0.11129999160766602</v>
          </cell>
        </row>
        <row r="2318">
          <cell r="A2318" t="str">
            <v>23-Feb-07</v>
          </cell>
          <cell r="B2318" t="str">
            <v>INDEXP</v>
          </cell>
          <cell r="C2318" t="str">
            <v>TRNSCO</v>
          </cell>
          <cell r="D2318" t="str">
            <v>Z6NON</v>
          </cell>
          <cell r="E2318">
            <v>40603</v>
          </cell>
          <cell r="F2318">
            <v>4.479999840259552E-2</v>
          </cell>
        </row>
        <row r="2319">
          <cell r="A2319" t="str">
            <v>23-Feb-07</v>
          </cell>
          <cell r="B2319" t="str">
            <v>INDEXP</v>
          </cell>
          <cell r="C2319" t="str">
            <v>TRNSCO</v>
          </cell>
          <cell r="D2319" t="str">
            <v>Z6NON</v>
          </cell>
          <cell r="E2319">
            <v>40634</v>
          </cell>
          <cell r="F2319">
            <v>-1.4999999664723873E-2</v>
          </cell>
        </row>
        <row r="2320">
          <cell r="A2320" t="str">
            <v>23-Feb-07</v>
          </cell>
          <cell r="B2320" t="str">
            <v>INDEXP</v>
          </cell>
          <cell r="C2320" t="str">
            <v>TRNSCO</v>
          </cell>
          <cell r="D2320" t="str">
            <v>Z6NON</v>
          </cell>
          <cell r="E2320">
            <v>40664</v>
          </cell>
          <cell r="F2320">
            <v>-1.4999999664723873E-2</v>
          </cell>
        </row>
        <row r="2321">
          <cell r="A2321" t="str">
            <v>23-Feb-07</v>
          </cell>
          <cell r="B2321" t="str">
            <v>INDEXP</v>
          </cell>
          <cell r="C2321" t="str">
            <v>TRNSCO</v>
          </cell>
          <cell r="D2321" t="str">
            <v>Z6NON</v>
          </cell>
          <cell r="E2321">
            <v>40695</v>
          </cell>
          <cell r="F2321">
            <v>-1.4400000683963299E-2</v>
          </cell>
        </row>
        <row r="2322">
          <cell r="A2322" t="str">
            <v>23-Feb-07</v>
          </cell>
          <cell r="B2322" t="str">
            <v>INDEXP</v>
          </cell>
          <cell r="C2322" t="str">
            <v>TRNSCO</v>
          </cell>
          <cell r="D2322" t="str">
            <v>Z6NON</v>
          </cell>
          <cell r="E2322">
            <v>40725</v>
          </cell>
          <cell r="F2322">
            <v>-1.5300000086426735E-2</v>
          </cell>
        </row>
        <row r="2323">
          <cell r="A2323" t="str">
            <v>23-Feb-07</v>
          </cell>
          <cell r="B2323" t="str">
            <v>INDEXP</v>
          </cell>
          <cell r="C2323" t="str">
            <v>TRNSCO</v>
          </cell>
          <cell r="D2323" t="str">
            <v>Z6NON</v>
          </cell>
          <cell r="E2323">
            <v>40756</v>
          </cell>
          <cell r="F2323">
            <v>-1.5300000086426735E-2</v>
          </cell>
        </row>
        <row r="2324">
          <cell r="A2324" t="str">
            <v>23-Feb-07</v>
          </cell>
          <cell r="B2324" t="str">
            <v>INDEXP</v>
          </cell>
          <cell r="C2324" t="str">
            <v>TRNSCO</v>
          </cell>
          <cell r="D2324" t="str">
            <v>Z6NON</v>
          </cell>
          <cell r="E2324">
            <v>40787</v>
          </cell>
          <cell r="F2324">
            <v>-1.4999999664723873E-2</v>
          </cell>
        </row>
        <row r="2325">
          <cell r="A2325" t="str">
            <v>23-Feb-07</v>
          </cell>
          <cell r="B2325" t="str">
            <v>INDEXP</v>
          </cell>
          <cell r="C2325" t="str">
            <v>TRNSCO</v>
          </cell>
          <cell r="D2325" t="str">
            <v>Z6NON</v>
          </cell>
          <cell r="E2325">
            <v>40817</v>
          </cell>
          <cell r="F2325">
            <v>-1.4999999664723873E-2</v>
          </cell>
        </row>
        <row r="2326">
          <cell r="A2326" t="str">
            <v>23-Feb-07</v>
          </cell>
          <cell r="B2326" t="str">
            <v>INDEXP</v>
          </cell>
          <cell r="C2326" t="str">
            <v>TRNSCO</v>
          </cell>
          <cell r="D2326" t="str">
            <v>Z6NON</v>
          </cell>
          <cell r="E2326">
            <v>40848</v>
          </cell>
          <cell r="F2326">
            <v>3.2899998128414154E-2</v>
          </cell>
        </row>
        <row r="2327">
          <cell r="A2327" t="str">
            <v>23-Feb-07</v>
          </cell>
          <cell r="B2327" t="str">
            <v>INDEXP</v>
          </cell>
          <cell r="C2327" t="str">
            <v>TRNSCO</v>
          </cell>
          <cell r="D2327" t="str">
            <v>Z6NON</v>
          </cell>
          <cell r="E2327">
            <v>40878</v>
          </cell>
          <cell r="F2327">
            <v>4.2700000107288361E-2</v>
          </cell>
        </row>
        <row r="2328">
          <cell r="A2328" t="str">
            <v>23-Feb-07</v>
          </cell>
          <cell r="B2328" t="str">
            <v>INDEXP</v>
          </cell>
          <cell r="C2328" t="str">
            <v>TRNSCO</v>
          </cell>
          <cell r="D2328" t="str">
            <v>Z6NON</v>
          </cell>
          <cell r="E2328">
            <v>40909</v>
          </cell>
          <cell r="F2328">
            <v>0.11829999834299088</v>
          </cell>
        </row>
        <row r="2329">
          <cell r="A2329" t="str">
            <v>23-Feb-07</v>
          </cell>
          <cell r="B2329" t="str">
            <v>INDEXP</v>
          </cell>
          <cell r="C2329" t="str">
            <v>TRNSCO</v>
          </cell>
          <cell r="D2329" t="str">
            <v>Z6NON</v>
          </cell>
          <cell r="E2329">
            <v>40940</v>
          </cell>
          <cell r="F2329">
            <v>0.11129999160766602</v>
          </cell>
        </row>
        <row r="2330">
          <cell r="A2330" t="str">
            <v>23-Feb-07</v>
          </cell>
          <cell r="B2330" t="str">
            <v>INDEXP</v>
          </cell>
          <cell r="C2330" t="str">
            <v>TRNSCO</v>
          </cell>
          <cell r="D2330" t="str">
            <v>Z6NON</v>
          </cell>
          <cell r="E2330">
            <v>40969</v>
          </cell>
          <cell r="F2330">
            <v>4.479999840259552E-2</v>
          </cell>
        </row>
        <row r="2331">
          <cell r="A2331" t="str">
            <v>23-Feb-07</v>
          </cell>
          <cell r="B2331" t="str">
            <v>INDEXP</v>
          </cell>
          <cell r="C2331" t="str">
            <v>TRNSCO</v>
          </cell>
          <cell r="D2331" t="str">
            <v>Z6NON</v>
          </cell>
          <cell r="E2331">
            <v>41000</v>
          </cell>
          <cell r="F2331">
            <v>-1.4999999664723873E-2</v>
          </cell>
        </row>
        <row r="2332">
          <cell r="A2332" t="str">
            <v>23-Feb-07</v>
          </cell>
          <cell r="B2332" t="str">
            <v>INDEXP</v>
          </cell>
          <cell r="C2332" t="str">
            <v>TRNSCO</v>
          </cell>
          <cell r="D2332" t="str">
            <v>Z6NON</v>
          </cell>
          <cell r="E2332">
            <v>41030</v>
          </cell>
          <cell r="F2332">
            <v>-1.4999999664723873E-2</v>
          </cell>
        </row>
        <row r="2333">
          <cell r="A2333" t="str">
            <v>23-Feb-07</v>
          </cell>
          <cell r="B2333" t="str">
            <v>INDEXP</v>
          </cell>
          <cell r="C2333" t="str">
            <v>TRNSCO</v>
          </cell>
          <cell r="D2333" t="str">
            <v>Z6NON</v>
          </cell>
          <cell r="E2333">
            <v>41061</v>
          </cell>
          <cell r="F2333">
            <v>-1.4400000683963299E-2</v>
          </cell>
        </row>
        <row r="2334">
          <cell r="A2334" t="str">
            <v>23-Feb-07</v>
          </cell>
          <cell r="B2334" t="str">
            <v>INDEXP</v>
          </cell>
          <cell r="C2334" t="str">
            <v>TRNSCO</v>
          </cell>
          <cell r="D2334" t="str">
            <v>Z6NON</v>
          </cell>
          <cell r="E2334">
            <v>41091</v>
          </cell>
          <cell r="F2334">
            <v>-1.5300000086426735E-2</v>
          </cell>
        </row>
        <row r="2335">
          <cell r="A2335" t="str">
            <v>23-Feb-07</v>
          </cell>
          <cell r="B2335" t="str">
            <v>INDEXP</v>
          </cell>
          <cell r="C2335" t="str">
            <v>TRNSCO</v>
          </cell>
          <cell r="D2335" t="str">
            <v>Z6NON</v>
          </cell>
          <cell r="E2335">
            <v>41122</v>
          </cell>
          <cell r="F2335">
            <v>-1.5300000086426735E-2</v>
          </cell>
        </row>
        <row r="2336">
          <cell r="A2336" t="str">
            <v>23-Feb-07</v>
          </cell>
          <cell r="B2336" t="str">
            <v>INDEXP</v>
          </cell>
          <cell r="C2336" t="str">
            <v>TRNSCO</v>
          </cell>
          <cell r="D2336" t="str">
            <v>Z6NON</v>
          </cell>
          <cell r="E2336">
            <v>41153</v>
          </cell>
          <cell r="F2336">
            <v>-1.4999999664723873E-2</v>
          </cell>
        </row>
        <row r="2337">
          <cell r="A2337" t="str">
            <v>23-Feb-07</v>
          </cell>
          <cell r="B2337" t="str">
            <v>INDEXP</v>
          </cell>
          <cell r="C2337" t="str">
            <v>TRNSCO</v>
          </cell>
          <cell r="D2337" t="str">
            <v>Z6NON</v>
          </cell>
          <cell r="E2337">
            <v>41183</v>
          </cell>
          <cell r="F2337">
            <v>-1.4999999664723873E-2</v>
          </cell>
        </row>
        <row r="2338">
          <cell r="A2338" t="str">
            <v>23-Feb-07</v>
          </cell>
          <cell r="B2338" t="str">
            <v>INDEXP</v>
          </cell>
          <cell r="C2338" t="str">
            <v>TRNSCO</v>
          </cell>
          <cell r="D2338" t="str">
            <v>Z6NON</v>
          </cell>
          <cell r="E2338">
            <v>41214</v>
          </cell>
          <cell r="F2338">
            <v>3.2899998128414154E-2</v>
          </cell>
        </row>
        <row r="2339">
          <cell r="A2339" t="str">
            <v>23-Feb-07</v>
          </cell>
          <cell r="B2339" t="str">
            <v>INDEXP</v>
          </cell>
          <cell r="C2339" t="str">
            <v>TRNSCO</v>
          </cell>
          <cell r="D2339" t="str">
            <v>Z6NON</v>
          </cell>
          <cell r="E2339">
            <v>41244</v>
          </cell>
          <cell r="F2339">
            <v>4.2700000107288361E-2</v>
          </cell>
        </row>
        <row r="2340">
          <cell r="A2340" t="str">
            <v>23-Feb-07</v>
          </cell>
          <cell r="B2340" t="str">
            <v>INDEXP</v>
          </cell>
          <cell r="C2340" t="str">
            <v>TRNSCO</v>
          </cell>
          <cell r="D2340" t="str">
            <v>Z6NON</v>
          </cell>
          <cell r="E2340">
            <v>41275</v>
          </cell>
          <cell r="F2340">
            <v>0.11829999834299088</v>
          </cell>
        </row>
        <row r="2341">
          <cell r="A2341" t="str">
            <v>23-Feb-07</v>
          </cell>
          <cell r="B2341" t="str">
            <v>INDEXP</v>
          </cell>
          <cell r="C2341" t="str">
            <v>TRNSCO</v>
          </cell>
          <cell r="D2341" t="str">
            <v>Z6NON</v>
          </cell>
          <cell r="E2341">
            <v>41306</v>
          </cell>
          <cell r="F2341">
            <v>0.11129999160766602</v>
          </cell>
        </row>
        <row r="2342">
          <cell r="A2342" t="str">
            <v>23-Feb-07</v>
          </cell>
          <cell r="B2342" t="str">
            <v>INDEXP</v>
          </cell>
          <cell r="C2342" t="str">
            <v>TRNSCO</v>
          </cell>
          <cell r="D2342" t="str">
            <v>Z6NON</v>
          </cell>
          <cell r="E2342">
            <v>41334</v>
          </cell>
          <cell r="F2342">
            <v>4.479999840259552E-2</v>
          </cell>
        </row>
        <row r="2343">
          <cell r="A2343" t="str">
            <v>23-Feb-07</v>
          </cell>
          <cell r="B2343" t="str">
            <v>INDEXP</v>
          </cell>
          <cell r="C2343" t="str">
            <v>TRNSCO</v>
          </cell>
          <cell r="D2343" t="str">
            <v>Z6NON</v>
          </cell>
          <cell r="E2343">
            <v>41365</v>
          </cell>
          <cell r="F2343">
            <v>-1.4999999664723873E-2</v>
          </cell>
        </row>
        <row r="2344">
          <cell r="A2344" t="str">
            <v>23-Feb-07</v>
          </cell>
          <cell r="B2344" t="str">
            <v>INDEXP</v>
          </cell>
          <cell r="C2344" t="str">
            <v>TRNSCO</v>
          </cell>
          <cell r="D2344" t="str">
            <v>Z6NON</v>
          </cell>
          <cell r="E2344">
            <v>41395</v>
          </cell>
          <cell r="F2344">
            <v>-1.4999999664723873E-2</v>
          </cell>
        </row>
        <row r="2345">
          <cell r="A2345" t="str">
            <v>23-Feb-07</v>
          </cell>
          <cell r="B2345" t="str">
            <v>INDEXP</v>
          </cell>
          <cell r="C2345" t="str">
            <v>TRNSCO</v>
          </cell>
          <cell r="D2345" t="str">
            <v>Z6NON</v>
          </cell>
          <cell r="E2345">
            <v>41426</v>
          </cell>
          <cell r="F2345">
            <v>-1.4400000683963299E-2</v>
          </cell>
        </row>
        <row r="2346">
          <cell r="A2346" t="str">
            <v>23-Feb-07</v>
          </cell>
          <cell r="B2346" t="str">
            <v>INDEXP</v>
          </cell>
          <cell r="C2346" t="str">
            <v>TRNSCO</v>
          </cell>
          <cell r="D2346" t="str">
            <v>Z6NON</v>
          </cell>
          <cell r="E2346">
            <v>41456</v>
          </cell>
          <cell r="F2346">
            <v>-1.5300000086426735E-2</v>
          </cell>
        </row>
        <row r="2347">
          <cell r="A2347" t="str">
            <v>23-Feb-07</v>
          </cell>
          <cell r="B2347" t="str">
            <v>INDEXP</v>
          </cell>
          <cell r="C2347" t="str">
            <v>TRNSCO</v>
          </cell>
          <cell r="D2347" t="str">
            <v>Z6NON</v>
          </cell>
          <cell r="E2347">
            <v>41487</v>
          </cell>
          <cell r="F2347">
            <v>-1.5300000086426735E-2</v>
          </cell>
        </row>
        <row r="2348">
          <cell r="A2348" t="str">
            <v>23-Feb-07</v>
          </cell>
          <cell r="B2348" t="str">
            <v>INDEXP</v>
          </cell>
          <cell r="C2348" t="str">
            <v>TRNSCO</v>
          </cell>
          <cell r="D2348" t="str">
            <v>Z6NON</v>
          </cell>
          <cell r="E2348">
            <v>41518</v>
          </cell>
          <cell r="F2348">
            <v>-1.4999999664723873E-2</v>
          </cell>
        </row>
        <row r="2349">
          <cell r="A2349" t="str">
            <v>23-Feb-07</v>
          </cell>
          <cell r="B2349" t="str">
            <v>INDEXP</v>
          </cell>
          <cell r="C2349" t="str">
            <v>TRNSCO</v>
          </cell>
          <cell r="D2349" t="str">
            <v>Z6NON</v>
          </cell>
          <cell r="E2349">
            <v>41548</v>
          </cell>
          <cell r="F2349">
            <v>-1.4999999664723873E-2</v>
          </cell>
        </row>
        <row r="2350">
          <cell r="A2350" t="str">
            <v>23-Feb-07</v>
          </cell>
          <cell r="B2350" t="str">
            <v>INDEXP</v>
          </cell>
          <cell r="C2350" t="str">
            <v>TRNSCO</v>
          </cell>
          <cell r="D2350" t="str">
            <v>Z6NON</v>
          </cell>
          <cell r="E2350">
            <v>41579</v>
          </cell>
          <cell r="F2350">
            <v>3.2899998128414154E-2</v>
          </cell>
        </row>
        <row r="2351">
          <cell r="A2351" t="str">
            <v>23-Feb-07</v>
          </cell>
          <cell r="B2351" t="str">
            <v>INDEXP</v>
          </cell>
          <cell r="C2351" t="str">
            <v>TRNSCO</v>
          </cell>
          <cell r="D2351" t="str">
            <v>Z6NON</v>
          </cell>
          <cell r="E2351">
            <v>41609</v>
          </cell>
          <cell r="F2351">
            <v>4.2700000107288361E-2</v>
          </cell>
        </row>
        <row r="2352">
          <cell r="A2352" t="str">
            <v>23-Feb-07</v>
          </cell>
          <cell r="B2352" t="str">
            <v>INDEXP</v>
          </cell>
          <cell r="C2352" t="str">
            <v>TRNSCO</v>
          </cell>
          <cell r="D2352" t="str">
            <v>Z6NON</v>
          </cell>
          <cell r="E2352">
            <v>41640</v>
          </cell>
          <cell r="F2352">
            <v>0.11829999834299088</v>
          </cell>
        </row>
        <row r="2353">
          <cell r="A2353" t="str">
            <v>23-Feb-07</v>
          </cell>
          <cell r="B2353" t="str">
            <v>INDEXP</v>
          </cell>
          <cell r="C2353" t="str">
            <v>TRNSCO</v>
          </cell>
          <cell r="D2353" t="str">
            <v>Z6NON</v>
          </cell>
          <cell r="E2353">
            <v>41671</v>
          </cell>
          <cell r="F2353">
            <v>0.11129999160766602</v>
          </cell>
        </row>
        <row r="2354">
          <cell r="A2354" t="str">
            <v>23-Feb-07</v>
          </cell>
          <cell r="B2354" t="str">
            <v>MARKET</v>
          </cell>
          <cell r="C2354" t="str">
            <v>NYMEX</v>
          </cell>
          <cell r="D2354" t="str">
            <v>NG</v>
          </cell>
          <cell r="E2354">
            <v>39142</v>
          </cell>
          <cell r="F2354">
            <v>7.755000114440918</v>
          </cell>
        </row>
        <row r="2355">
          <cell r="A2355" t="str">
            <v>23-Feb-07</v>
          </cell>
          <cell r="B2355" t="str">
            <v>MARKET</v>
          </cell>
          <cell r="C2355" t="str">
            <v>NYMEX</v>
          </cell>
          <cell r="D2355" t="str">
            <v>NG</v>
          </cell>
          <cell r="E2355">
            <v>39173</v>
          </cell>
          <cell r="F2355">
            <v>7.8060002326965332</v>
          </cell>
        </row>
        <row r="2356">
          <cell r="A2356" t="str">
            <v>23-Feb-07</v>
          </cell>
          <cell r="B2356" t="str">
            <v>MARKET</v>
          </cell>
          <cell r="C2356" t="str">
            <v>NYMEX</v>
          </cell>
          <cell r="D2356" t="str">
            <v>NG</v>
          </cell>
          <cell r="E2356">
            <v>39203</v>
          </cell>
          <cell r="F2356">
            <v>7.8860001564025879</v>
          </cell>
        </row>
        <row r="2357">
          <cell r="A2357" t="str">
            <v>23-Feb-07</v>
          </cell>
          <cell r="B2357" t="str">
            <v>MARKET</v>
          </cell>
          <cell r="C2357" t="str">
            <v>NYMEX</v>
          </cell>
          <cell r="D2357" t="str">
            <v>NG</v>
          </cell>
          <cell r="E2357">
            <v>39234</v>
          </cell>
          <cell r="F2357">
            <v>7.9660000801086426</v>
          </cell>
        </row>
        <row r="2358">
          <cell r="A2358" t="str">
            <v>23-Feb-07</v>
          </cell>
          <cell r="B2358" t="str">
            <v>MARKET</v>
          </cell>
          <cell r="C2358" t="str">
            <v>NYMEX</v>
          </cell>
          <cell r="D2358" t="str">
            <v>NG</v>
          </cell>
          <cell r="E2358">
            <v>39264</v>
          </cell>
          <cell r="F2358">
            <v>8.0590000152587891</v>
          </cell>
        </row>
        <row r="2359">
          <cell r="A2359" t="str">
            <v>23-Feb-07</v>
          </cell>
          <cell r="B2359" t="str">
            <v>MARKET</v>
          </cell>
          <cell r="C2359" t="str">
            <v>NYMEX</v>
          </cell>
          <cell r="D2359" t="str">
            <v>NG</v>
          </cell>
          <cell r="E2359">
            <v>39295</v>
          </cell>
          <cell r="F2359">
            <v>8.1409997940063477</v>
          </cell>
        </row>
        <row r="2360">
          <cell r="A2360" t="str">
            <v>23-Feb-07</v>
          </cell>
          <cell r="B2360" t="str">
            <v>MARKET</v>
          </cell>
          <cell r="C2360" t="str">
            <v>NYMEX</v>
          </cell>
          <cell r="D2360" t="str">
            <v>NG</v>
          </cell>
          <cell r="E2360">
            <v>39326</v>
          </cell>
          <cell r="F2360">
            <v>8.1929998397827148</v>
          </cell>
        </row>
        <row r="2361">
          <cell r="A2361" t="str">
            <v>23-Feb-07</v>
          </cell>
          <cell r="B2361" t="str">
            <v>MARKET</v>
          </cell>
          <cell r="C2361" t="str">
            <v>NYMEX</v>
          </cell>
          <cell r="D2361" t="str">
            <v>NG</v>
          </cell>
          <cell r="E2361">
            <v>39356</v>
          </cell>
          <cell r="F2361">
            <v>8.2880001068115234</v>
          </cell>
        </row>
        <row r="2362">
          <cell r="A2362" t="str">
            <v>23-Feb-07</v>
          </cell>
          <cell r="B2362" t="str">
            <v>MARKET</v>
          </cell>
          <cell r="C2362" t="str">
            <v>NYMEX</v>
          </cell>
          <cell r="D2362" t="str">
            <v>NG</v>
          </cell>
          <cell r="E2362">
            <v>39387</v>
          </cell>
          <cell r="F2362">
            <v>8.8179998397827148</v>
          </cell>
        </row>
        <row r="2363">
          <cell r="A2363" t="str">
            <v>23-Feb-07</v>
          </cell>
          <cell r="B2363" t="str">
            <v>MARKET</v>
          </cell>
          <cell r="C2363" t="str">
            <v>NYMEX</v>
          </cell>
          <cell r="D2363" t="str">
            <v>NG</v>
          </cell>
          <cell r="E2363">
            <v>39417</v>
          </cell>
          <cell r="F2363">
            <v>9.3280000686645508</v>
          </cell>
        </row>
        <row r="2364">
          <cell r="A2364" t="str">
            <v>23-Feb-07</v>
          </cell>
          <cell r="B2364" t="str">
            <v>MARKET</v>
          </cell>
          <cell r="C2364" t="str">
            <v>NYMEX</v>
          </cell>
          <cell r="D2364" t="str">
            <v>NG</v>
          </cell>
          <cell r="E2364">
            <v>39448</v>
          </cell>
          <cell r="F2364">
            <v>9.6180000305175781</v>
          </cell>
        </row>
        <row r="2365">
          <cell r="A2365" t="str">
            <v>23-Feb-07</v>
          </cell>
          <cell r="B2365" t="str">
            <v>MARKET</v>
          </cell>
          <cell r="C2365" t="str">
            <v>NYMEX</v>
          </cell>
          <cell r="D2365" t="str">
            <v>NG</v>
          </cell>
          <cell r="E2365">
            <v>39479</v>
          </cell>
          <cell r="F2365">
            <v>9.6129999160766602</v>
          </cell>
        </row>
        <row r="2366">
          <cell r="A2366" t="str">
            <v>23-Feb-07</v>
          </cell>
          <cell r="B2366" t="str">
            <v>MARKET</v>
          </cell>
          <cell r="C2366" t="str">
            <v>NYMEX</v>
          </cell>
          <cell r="D2366" t="str">
            <v>NG</v>
          </cell>
          <cell r="E2366">
            <v>39508</v>
          </cell>
          <cell r="F2366">
            <v>9.383000373840332</v>
          </cell>
        </row>
        <row r="2367">
          <cell r="A2367" t="str">
            <v>23-Feb-07</v>
          </cell>
          <cell r="B2367" t="str">
            <v>MARKET</v>
          </cell>
          <cell r="C2367" t="str">
            <v>NYMEX</v>
          </cell>
          <cell r="D2367" t="str">
            <v>NG</v>
          </cell>
          <cell r="E2367">
            <v>39539</v>
          </cell>
          <cell r="F2367">
            <v>7.8229999542236328</v>
          </cell>
        </row>
        <row r="2368">
          <cell r="A2368" t="str">
            <v>23-Feb-07</v>
          </cell>
          <cell r="B2368" t="str">
            <v>MARKET</v>
          </cell>
          <cell r="C2368" t="str">
            <v>NYMEX</v>
          </cell>
          <cell r="D2368" t="str">
            <v>NG</v>
          </cell>
          <cell r="E2368">
            <v>39569</v>
          </cell>
          <cell r="F2368">
            <v>7.6979999542236328</v>
          </cell>
        </row>
        <row r="2369">
          <cell r="A2369" t="str">
            <v>23-Feb-07</v>
          </cell>
          <cell r="B2369" t="str">
            <v>MARKET</v>
          </cell>
          <cell r="C2369" t="str">
            <v>NYMEX</v>
          </cell>
          <cell r="D2369" t="str">
            <v>NG</v>
          </cell>
          <cell r="E2369">
            <v>39600</v>
          </cell>
          <cell r="F2369">
            <v>7.7480001449584961</v>
          </cell>
        </row>
        <row r="2370">
          <cell r="A2370" t="str">
            <v>23-Feb-07</v>
          </cell>
          <cell r="B2370" t="str">
            <v>MARKET</v>
          </cell>
          <cell r="C2370" t="str">
            <v>NYMEX</v>
          </cell>
          <cell r="D2370" t="str">
            <v>NG</v>
          </cell>
          <cell r="E2370">
            <v>39630</v>
          </cell>
          <cell r="F2370">
            <v>7.8130002021789551</v>
          </cell>
        </row>
        <row r="2371">
          <cell r="A2371" t="str">
            <v>23-Feb-07</v>
          </cell>
          <cell r="B2371" t="str">
            <v>MARKET</v>
          </cell>
          <cell r="C2371" t="str">
            <v>NYMEX</v>
          </cell>
          <cell r="D2371" t="str">
            <v>NG</v>
          </cell>
          <cell r="E2371">
            <v>39661</v>
          </cell>
          <cell r="F2371">
            <v>7.8730001449584961</v>
          </cell>
        </row>
        <row r="2372">
          <cell r="A2372" t="str">
            <v>23-Feb-07</v>
          </cell>
          <cell r="B2372" t="str">
            <v>MARKET</v>
          </cell>
          <cell r="C2372" t="str">
            <v>NYMEX</v>
          </cell>
          <cell r="D2372" t="str">
            <v>NG</v>
          </cell>
          <cell r="E2372">
            <v>39692</v>
          </cell>
          <cell r="F2372">
            <v>7.9180002212524414</v>
          </cell>
        </row>
        <row r="2373">
          <cell r="A2373" t="str">
            <v>23-Feb-07</v>
          </cell>
          <cell r="B2373" t="str">
            <v>MARKET</v>
          </cell>
          <cell r="C2373" t="str">
            <v>NYMEX</v>
          </cell>
          <cell r="D2373" t="str">
            <v>NG</v>
          </cell>
          <cell r="E2373">
            <v>39722</v>
          </cell>
          <cell r="F2373">
            <v>8.008000373840332</v>
          </cell>
        </row>
        <row r="2374">
          <cell r="A2374" t="str">
            <v>23-Feb-07</v>
          </cell>
          <cell r="B2374" t="str">
            <v>MARKET</v>
          </cell>
          <cell r="C2374" t="str">
            <v>NYMEX</v>
          </cell>
          <cell r="D2374" t="str">
            <v>NG</v>
          </cell>
          <cell r="E2374">
            <v>39753</v>
          </cell>
          <cell r="F2374">
            <v>8.4680004119873047</v>
          </cell>
        </row>
        <row r="2375">
          <cell r="A2375" t="str">
            <v>23-Feb-07</v>
          </cell>
          <cell r="B2375" t="str">
            <v>MARKET</v>
          </cell>
          <cell r="C2375" t="str">
            <v>NYMEX</v>
          </cell>
          <cell r="D2375" t="str">
            <v>NG</v>
          </cell>
          <cell r="E2375">
            <v>39783</v>
          </cell>
          <cell r="F2375">
            <v>8.9079999923706055</v>
          </cell>
        </row>
        <row r="2376">
          <cell r="A2376" t="str">
            <v>23-Feb-07</v>
          </cell>
          <cell r="B2376" t="str">
            <v>MARKET</v>
          </cell>
          <cell r="C2376" t="str">
            <v>NYMEX</v>
          </cell>
          <cell r="D2376" t="str">
            <v>NG</v>
          </cell>
          <cell r="E2376">
            <v>39814</v>
          </cell>
          <cell r="F2376">
            <v>9.1379995346069336</v>
          </cell>
        </row>
        <row r="2377">
          <cell r="A2377" t="str">
            <v>23-Feb-07</v>
          </cell>
          <cell r="B2377" t="str">
            <v>MARKET</v>
          </cell>
          <cell r="C2377" t="str">
            <v>NYMEX</v>
          </cell>
          <cell r="D2377" t="str">
            <v>NG</v>
          </cell>
          <cell r="E2377">
            <v>39845</v>
          </cell>
          <cell r="F2377">
            <v>9.133000373840332</v>
          </cell>
        </row>
        <row r="2378">
          <cell r="A2378" t="str">
            <v>23-Feb-07</v>
          </cell>
          <cell r="B2378" t="str">
            <v>MARKET</v>
          </cell>
          <cell r="C2378" t="str">
            <v>NYMEX</v>
          </cell>
          <cell r="D2378" t="str">
            <v>NG</v>
          </cell>
          <cell r="E2378">
            <v>39873</v>
          </cell>
          <cell r="F2378">
            <v>8.9130001068115234</v>
          </cell>
        </row>
        <row r="2379">
          <cell r="A2379" t="str">
            <v>23-Feb-07</v>
          </cell>
          <cell r="B2379" t="str">
            <v>MARKET</v>
          </cell>
          <cell r="C2379" t="str">
            <v>NYMEX</v>
          </cell>
          <cell r="D2379" t="str">
            <v>NG</v>
          </cell>
          <cell r="E2379">
            <v>39904</v>
          </cell>
          <cell r="F2379">
            <v>7.3829998970031738</v>
          </cell>
        </row>
        <row r="2380">
          <cell r="A2380" t="str">
            <v>23-Feb-07</v>
          </cell>
          <cell r="B2380" t="str">
            <v>MARKET</v>
          </cell>
          <cell r="C2380" t="str">
            <v>NYMEX</v>
          </cell>
          <cell r="D2380" t="str">
            <v>NG</v>
          </cell>
          <cell r="E2380">
            <v>39934</v>
          </cell>
          <cell r="F2380">
            <v>7.2529997825622559</v>
          </cell>
        </row>
        <row r="2381">
          <cell r="A2381" t="str">
            <v>23-Feb-07</v>
          </cell>
          <cell r="B2381" t="str">
            <v>MARKET</v>
          </cell>
          <cell r="C2381" t="str">
            <v>NYMEX</v>
          </cell>
          <cell r="D2381" t="str">
            <v>NG</v>
          </cell>
          <cell r="E2381">
            <v>39965</v>
          </cell>
          <cell r="F2381">
            <v>7.3130002021789551</v>
          </cell>
        </row>
        <row r="2382">
          <cell r="A2382" t="str">
            <v>23-Feb-07</v>
          </cell>
          <cell r="B2382" t="str">
            <v>MARKET</v>
          </cell>
          <cell r="C2382" t="str">
            <v>NYMEX</v>
          </cell>
          <cell r="D2382" t="str">
            <v>NG</v>
          </cell>
          <cell r="E2382">
            <v>39995</v>
          </cell>
          <cell r="F2382">
            <v>7.3829998970031738</v>
          </cell>
        </row>
        <row r="2383">
          <cell r="A2383" t="str">
            <v>23-Feb-07</v>
          </cell>
          <cell r="B2383" t="str">
            <v>MARKET</v>
          </cell>
          <cell r="C2383" t="str">
            <v>NYMEX</v>
          </cell>
          <cell r="D2383" t="str">
            <v>NG</v>
          </cell>
          <cell r="E2383">
            <v>40026</v>
          </cell>
          <cell r="F2383">
            <v>7.4330000877380371</v>
          </cell>
        </row>
        <row r="2384">
          <cell r="A2384" t="str">
            <v>23-Feb-07</v>
          </cell>
          <cell r="B2384" t="str">
            <v>MARKET</v>
          </cell>
          <cell r="C2384" t="str">
            <v>NYMEX</v>
          </cell>
          <cell r="D2384" t="str">
            <v>NG</v>
          </cell>
          <cell r="E2384">
            <v>40057</v>
          </cell>
          <cell r="F2384">
            <v>7.4829998016357422</v>
          </cell>
        </row>
        <row r="2385">
          <cell r="A2385" t="str">
            <v>23-Feb-07</v>
          </cell>
          <cell r="B2385" t="str">
            <v>MARKET</v>
          </cell>
          <cell r="C2385" t="str">
            <v>NYMEX</v>
          </cell>
          <cell r="D2385" t="str">
            <v>NG</v>
          </cell>
          <cell r="E2385">
            <v>40087</v>
          </cell>
          <cell r="F2385">
            <v>7.5879998207092285</v>
          </cell>
        </row>
        <row r="2386">
          <cell r="A2386" t="str">
            <v>23-Feb-07</v>
          </cell>
          <cell r="B2386" t="str">
            <v>MARKET</v>
          </cell>
          <cell r="C2386" t="str">
            <v>NYMEX</v>
          </cell>
          <cell r="D2386" t="str">
            <v>NG</v>
          </cell>
          <cell r="E2386">
            <v>40118</v>
          </cell>
          <cell r="F2386">
            <v>7.9980001449584961</v>
          </cell>
        </row>
        <row r="2387">
          <cell r="A2387" t="str">
            <v>23-Feb-07</v>
          </cell>
          <cell r="B2387" t="str">
            <v>MARKET</v>
          </cell>
          <cell r="C2387" t="str">
            <v>NYMEX</v>
          </cell>
          <cell r="D2387" t="str">
            <v>NG</v>
          </cell>
          <cell r="E2387">
            <v>40148</v>
          </cell>
          <cell r="F2387">
            <v>8.3979997634887695</v>
          </cell>
        </row>
        <row r="2388">
          <cell r="A2388" t="str">
            <v>23-Feb-07</v>
          </cell>
          <cell r="B2388" t="str">
            <v>MARKET</v>
          </cell>
          <cell r="C2388" t="str">
            <v>NYMEX</v>
          </cell>
          <cell r="D2388" t="str">
            <v>NG</v>
          </cell>
          <cell r="E2388">
            <v>40179</v>
          </cell>
          <cell r="F2388">
            <v>8.6079998016357422</v>
          </cell>
        </row>
        <row r="2389">
          <cell r="A2389" t="str">
            <v>23-Feb-07</v>
          </cell>
          <cell r="B2389" t="str">
            <v>MARKET</v>
          </cell>
          <cell r="C2389" t="str">
            <v>NYMEX</v>
          </cell>
          <cell r="D2389" t="str">
            <v>NG</v>
          </cell>
          <cell r="E2389">
            <v>40210</v>
          </cell>
          <cell r="F2389">
            <v>8.6180000305175781</v>
          </cell>
        </row>
        <row r="2390">
          <cell r="A2390" t="str">
            <v>23-Feb-07</v>
          </cell>
          <cell r="B2390" t="str">
            <v>MARKET</v>
          </cell>
          <cell r="C2390" t="str">
            <v>NYMEX</v>
          </cell>
          <cell r="D2390" t="str">
            <v>NG</v>
          </cell>
          <cell r="E2390">
            <v>40238</v>
          </cell>
          <cell r="F2390">
            <v>8.4029998779296875</v>
          </cell>
        </row>
        <row r="2391">
          <cell r="A2391" t="str">
            <v>23-Feb-07</v>
          </cell>
          <cell r="B2391" t="str">
            <v>MARKET</v>
          </cell>
          <cell r="C2391" t="str">
            <v>NYMEX</v>
          </cell>
          <cell r="D2391" t="str">
            <v>NG</v>
          </cell>
          <cell r="E2391">
            <v>40269</v>
          </cell>
          <cell r="F2391">
            <v>7.1129999160766602</v>
          </cell>
        </row>
        <row r="2392">
          <cell r="A2392" t="str">
            <v>23-Feb-07</v>
          </cell>
          <cell r="B2392" t="str">
            <v>MARKET</v>
          </cell>
          <cell r="C2392" t="str">
            <v>NYMEX</v>
          </cell>
          <cell r="D2392" t="str">
            <v>NG</v>
          </cell>
          <cell r="E2392">
            <v>40299</v>
          </cell>
          <cell r="F2392">
            <v>6.9879999160766602</v>
          </cell>
        </row>
        <row r="2393">
          <cell r="A2393" t="str">
            <v>23-Feb-07</v>
          </cell>
          <cell r="B2393" t="str">
            <v>MARKET</v>
          </cell>
          <cell r="C2393" t="str">
            <v>NYMEX</v>
          </cell>
          <cell r="D2393" t="str">
            <v>NG</v>
          </cell>
          <cell r="E2393">
            <v>40330</v>
          </cell>
          <cell r="F2393">
            <v>7.0479998588562012</v>
          </cell>
        </row>
        <row r="2394">
          <cell r="A2394" t="str">
            <v>23-Feb-07</v>
          </cell>
          <cell r="B2394" t="str">
            <v>MARKET</v>
          </cell>
          <cell r="C2394" t="str">
            <v>NYMEX</v>
          </cell>
          <cell r="D2394" t="str">
            <v>NG</v>
          </cell>
          <cell r="E2394">
            <v>40360</v>
          </cell>
          <cell r="F2394">
            <v>7.1230001449584961</v>
          </cell>
        </row>
        <row r="2395">
          <cell r="A2395" t="str">
            <v>23-Feb-07</v>
          </cell>
          <cell r="B2395" t="str">
            <v>MARKET</v>
          </cell>
          <cell r="C2395" t="str">
            <v>NYMEX</v>
          </cell>
          <cell r="D2395" t="str">
            <v>NG</v>
          </cell>
          <cell r="E2395">
            <v>40391</v>
          </cell>
          <cell r="F2395">
            <v>7.1729998588562012</v>
          </cell>
        </row>
        <row r="2396">
          <cell r="A2396" t="str">
            <v>23-Feb-07</v>
          </cell>
          <cell r="B2396" t="str">
            <v>MARKET</v>
          </cell>
          <cell r="C2396" t="str">
            <v>NYMEX</v>
          </cell>
          <cell r="D2396" t="str">
            <v>NG</v>
          </cell>
          <cell r="E2396">
            <v>40422</v>
          </cell>
          <cell r="F2396">
            <v>7.2230000495910645</v>
          </cell>
        </row>
        <row r="2397">
          <cell r="A2397" t="str">
            <v>23-Feb-07</v>
          </cell>
          <cell r="B2397" t="str">
            <v>MARKET</v>
          </cell>
          <cell r="C2397" t="str">
            <v>NYMEX</v>
          </cell>
          <cell r="D2397" t="str">
            <v>NG</v>
          </cell>
          <cell r="E2397">
            <v>40452</v>
          </cell>
          <cell r="F2397">
            <v>7.3280000686645508</v>
          </cell>
        </row>
        <row r="2398">
          <cell r="A2398" t="str">
            <v>23-Feb-07</v>
          </cell>
          <cell r="B2398" t="str">
            <v>MARKET</v>
          </cell>
          <cell r="C2398" t="str">
            <v>NYMEX</v>
          </cell>
          <cell r="D2398" t="str">
            <v>NG</v>
          </cell>
          <cell r="E2398">
            <v>40483</v>
          </cell>
          <cell r="F2398">
            <v>7.7430000305175781</v>
          </cell>
        </row>
        <row r="2399">
          <cell r="A2399" t="str">
            <v>23-Feb-07</v>
          </cell>
          <cell r="B2399" t="str">
            <v>MARKET</v>
          </cell>
          <cell r="C2399" t="str">
            <v>NYMEX</v>
          </cell>
          <cell r="D2399" t="str">
            <v>NG</v>
          </cell>
          <cell r="E2399">
            <v>40513</v>
          </cell>
          <cell r="F2399">
            <v>8.1579999923706055</v>
          </cell>
        </row>
        <row r="2400">
          <cell r="A2400" t="str">
            <v>23-Feb-07</v>
          </cell>
          <cell r="B2400" t="str">
            <v>MARKET</v>
          </cell>
          <cell r="C2400" t="str">
            <v>NYMEX</v>
          </cell>
          <cell r="D2400" t="str">
            <v>NG</v>
          </cell>
          <cell r="E2400">
            <v>40544</v>
          </cell>
          <cell r="F2400">
            <v>8.3680000305175781</v>
          </cell>
        </row>
        <row r="2401">
          <cell r="A2401" t="str">
            <v>23-Feb-07</v>
          </cell>
          <cell r="B2401" t="str">
            <v>MARKET</v>
          </cell>
          <cell r="C2401" t="str">
            <v>NYMEX</v>
          </cell>
          <cell r="D2401" t="str">
            <v>NG</v>
          </cell>
          <cell r="E2401">
            <v>40575</v>
          </cell>
          <cell r="F2401">
            <v>8.3730001449584961</v>
          </cell>
        </row>
        <row r="2402">
          <cell r="A2402" t="str">
            <v>23-Feb-07</v>
          </cell>
          <cell r="B2402" t="str">
            <v>MARKET</v>
          </cell>
          <cell r="C2402" t="str">
            <v>NYMEX</v>
          </cell>
          <cell r="D2402" t="str">
            <v>NG</v>
          </cell>
          <cell r="E2402">
            <v>40603</v>
          </cell>
          <cell r="F2402">
            <v>8.1579999923706055</v>
          </cell>
        </row>
        <row r="2403">
          <cell r="A2403" t="str">
            <v>23-Feb-07</v>
          </cell>
          <cell r="B2403" t="str">
            <v>MARKET</v>
          </cell>
          <cell r="C2403" t="str">
            <v>NYMEX</v>
          </cell>
          <cell r="D2403" t="str">
            <v>NG</v>
          </cell>
          <cell r="E2403">
            <v>40634</v>
          </cell>
          <cell r="F2403">
            <v>6.8979997634887695</v>
          </cell>
        </row>
        <row r="2404">
          <cell r="A2404" t="str">
            <v>23-Feb-07</v>
          </cell>
          <cell r="B2404" t="str">
            <v>MARKET</v>
          </cell>
          <cell r="C2404" t="str">
            <v>NYMEX</v>
          </cell>
          <cell r="D2404" t="str">
            <v>NG</v>
          </cell>
          <cell r="E2404">
            <v>40664</v>
          </cell>
          <cell r="F2404">
            <v>6.7829999923706055</v>
          </cell>
        </row>
        <row r="2405">
          <cell r="A2405" t="str">
            <v>23-Feb-07</v>
          </cell>
          <cell r="B2405" t="str">
            <v>MARKET</v>
          </cell>
          <cell r="C2405" t="str">
            <v>NYMEX</v>
          </cell>
          <cell r="D2405" t="str">
            <v>NG</v>
          </cell>
          <cell r="E2405">
            <v>40695</v>
          </cell>
          <cell r="F2405">
            <v>6.8530001640319824</v>
          </cell>
        </row>
        <row r="2406">
          <cell r="A2406" t="str">
            <v>23-Feb-07</v>
          </cell>
          <cell r="B2406" t="str">
            <v>MARKET</v>
          </cell>
          <cell r="C2406" t="str">
            <v>NYMEX</v>
          </cell>
          <cell r="D2406" t="str">
            <v>NG</v>
          </cell>
          <cell r="E2406">
            <v>40725</v>
          </cell>
          <cell r="F2406">
            <v>6.9330000877380371</v>
          </cell>
        </row>
        <row r="2407">
          <cell r="A2407" t="str">
            <v>23-Feb-07</v>
          </cell>
          <cell r="B2407" t="str">
            <v>MARKET</v>
          </cell>
          <cell r="C2407" t="str">
            <v>NYMEX</v>
          </cell>
          <cell r="D2407" t="str">
            <v>NG</v>
          </cell>
          <cell r="E2407">
            <v>40756</v>
          </cell>
          <cell r="F2407">
            <v>6.9930000305175781</v>
          </cell>
        </row>
        <row r="2408">
          <cell r="A2408" t="str">
            <v>23-Feb-07</v>
          </cell>
          <cell r="B2408" t="str">
            <v>MARKET</v>
          </cell>
          <cell r="C2408" t="str">
            <v>NYMEX</v>
          </cell>
          <cell r="D2408" t="str">
            <v>NG</v>
          </cell>
          <cell r="E2408">
            <v>40787</v>
          </cell>
          <cell r="F2408">
            <v>7.0430002212524414</v>
          </cell>
        </row>
        <row r="2409">
          <cell r="A2409" t="str">
            <v>23-Feb-07</v>
          </cell>
          <cell r="B2409" t="str">
            <v>MARKET</v>
          </cell>
          <cell r="C2409" t="str">
            <v>NYMEX</v>
          </cell>
          <cell r="D2409" t="str">
            <v>NG</v>
          </cell>
          <cell r="E2409">
            <v>40817</v>
          </cell>
          <cell r="F2409">
            <v>7.1430001258850098</v>
          </cell>
        </row>
        <row r="2410">
          <cell r="A2410" t="str">
            <v>23-Feb-07</v>
          </cell>
          <cell r="B2410" t="str">
            <v>MARKET</v>
          </cell>
          <cell r="C2410" t="str">
            <v>NYMEX</v>
          </cell>
          <cell r="D2410" t="str">
            <v>NG</v>
          </cell>
          <cell r="E2410">
            <v>40848</v>
          </cell>
          <cell r="F2410">
            <v>7.5430002212524414</v>
          </cell>
        </row>
        <row r="2411">
          <cell r="A2411" t="str">
            <v>23-Feb-07</v>
          </cell>
          <cell r="B2411" t="str">
            <v>MARKET</v>
          </cell>
          <cell r="C2411" t="str">
            <v>NYMEX</v>
          </cell>
          <cell r="D2411" t="str">
            <v>NG</v>
          </cell>
          <cell r="E2411">
            <v>40878</v>
          </cell>
          <cell r="F2411">
            <v>7.9229998588562012</v>
          </cell>
        </row>
        <row r="2412">
          <cell r="A2412" t="str">
            <v>23-Feb-07</v>
          </cell>
          <cell r="B2412" t="str">
            <v>MARKET</v>
          </cell>
          <cell r="C2412" t="str">
            <v>NYMEX</v>
          </cell>
          <cell r="D2412" t="str">
            <v>NG</v>
          </cell>
          <cell r="E2412">
            <v>40909</v>
          </cell>
          <cell r="F2412">
            <v>8.3680000305175781</v>
          </cell>
        </row>
        <row r="2413">
          <cell r="A2413" t="str">
            <v>23-Feb-07</v>
          </cell>
          <cell r="B2413" t="str">
            <v>MARKET</v>
          </cell>
          <cell r="C2413" t="str">
            <v>NYMEX</v>
          </cell>
          <cell r="D2413" t="str">
            <v>NG</v>
          </cell>
          <cell r="E2413">
            <v>40940</v>
          </cell>
          <cell r="F2413">
            <v>8.3730001449584961</v>
          </cell>
        </row>
        <row r="2414">
          <cell r="A2414" t="str">
            <v>23-Feb-07</v>
          </cell>
          <cell r="B2414" t="str">
            <v>MARKET</v>
          </cell>
          <cell r="C2414" t="str">
            <v>NYMEX</v>
          </cell>
          <cell r="D2414" t="str">
            <v>NG</v>
          </cell>
          <cell r="E2414">
            <v>40969</v>
          </cell>
          <cell r="F2414">
            <v>8.1579999923706055</v>
          </cell>
        </row>
        <row r="2415">
          <cell r="A2415" t="str">
            <v>23-Feb-07</v>
          </cell>
          <cell r="B2415" t="str">
            <v>MARKET</v>
          </cell>
          <cell r="C2415" t="str">
            <v>NYMEX</v>
          </cell>
          <cell r="D2415" t="str">
            <v>NG</v>
          </cell>
          <cell r="E2415">
            <v>41000</v>
          </cell>
          <cell r="F2415">
            <v>6.8979997634887695</v>
          </cell>
        </row>
        <row r="2416">
          <cell r="A2416" t="str">
            <v>23-Feb-07</v>
          </cell>
          <cell r="B2416" t="str">
            <v>MARKET</v>
          </cell>
          <cell r="C2416" t="str">
            <v>NYMEX</v>
          </cell>
          <cell r="D2416" t="str">
            <v>NG</v>
          </cell>
          <cell r="E2416">
            <v>41030</v>
          </cell>
          <cell r="F2416">
            <v>6.7829999923706055</v>
          </cell>
        </row>
        <row r="2417">
          <cell r="A2417" t="str">
            <v>23-Feb-07</v>
          </cell>
          <cell r="B2417" t="str">
            <v>MARKET</v>
          </cell>
          <cell r="C2417" t="str">
            <v>NYMEX</v>
          </cell>
          <cell r="D2417" t="str">
            <v>NG</v>
          </cell>
          <cell r="E2417">
            <v>41061</v>
          </cell>
          <cell r="F2417">
            <v>6.8530001640319824</v>
          </cell>
        </row>
        <row r="2418">
          <cell r="A2418" t="str">
            <v>23-Feb-07</v>
          </cell>
          <cell r="B2418" t="str">
            <v>MARKET</v>
          </cell>
          <cell r="C2418" t="str">
            <v>NYMEX</v>
          </cell>
          <cell r="D2418" t="str">
            <v>NG</v>
          </cell>
          <cell r="E2418">
            <v>41091</v>
          </cell>
          <cell r="F2418">
            <v>6.9330000877380371</v>
          </cell>
        </row>
        <row r="2419">
          <cell r="A2419" t="str">
            <v>23-Feb-07</v>
          </cell>
          <cell r="B2419" t="str">
            <v>MARKET</v>
          </cell>
          <cell r="C2419" t="str">
            <v>NYMEX</v>
          </cell>
          <cell r="D2419" t="str">
            <v>NG</v>
          </cell>
          <cell r="E2419">
            <v>41122</v>
          </cell>
          <cell r="F2419">
            <v>6.9930000305175781</v>
          </cell>
        </row>
        <row r="2420">
          <cell r="A2420" t="str">
            <v>23-Feb-07</v>
          </cell>
          <cell r="B2420" t="str">
            <v>MARKET</v>
          </cell>
          <cell r="C2420" t="str">
            <v>NYMEX</v>
          </cell>
          <cell r="D2420" t="str">
            <v>NG</v>
          </cell>
          <cell r="E2420">
            <v>41153</v>
          </cell>
          <cell r="F2420">
            <v>7.0430002212524414</v>
          </cell>
        </row>
        <row r="2421">
          <cell r="A2421" t="str">
            <v>23-Feb-07</v>
          </cell>
          <cell r="B2421" t="str">
            <v>MARKET</v>
          </cell>
          <cell r="C2421" t="str">
            <v>NYMEX</v>
          </cell>
          <cell r="D2421" t="str">
            <v>NG</v>
          </cell>
          <cell r="E2421">
            <v>41183</v>
          </cell>
          <cell r="F2421">
            <v>7.1430001258850098</v>
          </cell>
        </row>
        <row r="2422">
          <cell r="A2422" t="str">
            <v>23-Feb-07</v>
          </cell>
          <cell r="B2422" t="str">
            <v>MARKET</v>
          </cell>
          <cell r="C2422" t="str">
            <v>NYMEX</v>
          </cell>
          <cell r="D2422" t="str">
            <v>NG</v>
          </cell>
          <cell r="E2422">
            <v>41214</v>
          </cell>
          <cell r="F2422">
            <v>7.5430002212524414</v>
          </cell>
        </row>
        <row r="2423">
          <cell r="A2423" t="str">
            <v>23-Feb-07</v>
          </cell>
          <cell r="B2423" t="str">
            <v>MARKET</v>
          </cell>
          <cell r="C2423" t="str">
            <v>NYMEX</v>
          </cell>
          <cell r="D2423" t="str">
            <v>NG</v>
          </cell>
          <cell r="E2423">
            <v>41244</v>
          </cell>
          <cell r="F2423">
            <v>7.9229998588562012</v>
          </cell>
        </row>
        <row r="2424">
          <cell r="A2424" t="str">
            <v>23-Feb-07</v>
          </cell>
          <cell r="B2424" t="str">
            <v>MARKET</v>
          </cell>
          <cell r="C2424" t="str">
            <v>NYMEX</v>
          </cell>
          <cell r="D2424" t="str">
            <v>NG</v>
          </cell>
          <cell r="E2424">
            <v>41275</v>
          </cell>
          <cell r="F2424">
            <v>8.3680000305175781</v>
          </cell>
        </row>
        <row r="2425">
          <cell r="A2425" t="str">
            <v>23-Feb-07</v>
          </cell>
          <cell r="B2425" t="str">
            <v>MARKET</v>
          </cell>
          <cell r="C2425" t="str">
            <v>NYMEX</v>
          </cell>
          <cell r="D2425" t="str">
            <v>NG</v>
          </cell>
          <cell r="E2425">
            <v>41306</v>
          </cell>
          <cell r="F2425">
            <v>8.3730001449584961</v>
          </cell>
        </row>
        <row r="2426">
          <cell r="A2426" t="str">
            <v>23-Feb-07</v>
          </cell>
          <cell r="B2426" t="str">
            <v>MARKET</v>
          </cell>
          <cell r="C2426" t="str">
            <v>NYMEX</v>
          </cell>
          <cell r="D2426" t="str">
            <v>NG</v>
          </cell>
          <cell r="E2426">
            <v>41334</v>
          </cell>
          <cell r="F2426">
            <v>8.1579999923706055</v>
          </cell>
        </row>
        <row r="2427">
          <cell r="A2427" t="str">
            <v>23-Feb-07</v>
          </cell>
          <cell r="B2427" t="str">
            <v>MARKET</v>
          </cell>
          <cell r="C2427" t="str">
            <v>NYMEX</v>
          </cell>
          <cell r="D2427" t="str">
            <v>NG</v>
          </cell>
          <cell r="E2427">
            <v>41365</v>
          </cell>
          <cell r="F2427">
            <v>6.8979997634887695</v>
          </cell>
        </row>
        <row r="2428">
          <cell r="A2428" t="str">
            <v>23-Feb-07</v>
          </cell>
          <cell r="B2428" t="str">
            <v>MARKET</v>
          </cell>
          <cell r="C2428" t="str">
            <v>NYMEX</v>
          </cell>
          <cell r="D2428" t="str">
            <v>NG</v>
          </cell>
          <cell r="E2428">
            <v>41395</v>
          </cell>
          <cell r="F2428">
            <v>6.7829999923706055</v>
          </cell>
        </row>
        <row r="2429">
          <cell r="A2429" t="str">
            <v>23-Feb-07</v>
          </cell>
          <cell r="B2429" t="str">
            <v>MARKET</v>
          </cell>
          <cell r="C2429" t="str">
            <v>NYMEX</v>
          </cell>
          <cell r="D2429" t="str">
            <v>NG</v>
          </cell>
          <cell r="E2429">
            <v>41426</v>
          </cell>
          <cell r="F2429">
            <v>6.8530001640319824</v>
          </cell>
        </row>
        <row r="2430">
          <cell r="A2430" t="str">
            <v>23-Feb-07</v>
          </cell>
          <cell r="B2430" t="str">
            <v>MARKET</v>
          </cell>
          <cell r="C2430" t="str">
            <v>NYMEX</v>
          </cell>
          <cell r="D2430" t="str">
            <v>NG</v>
          </cell>
          <cell r="E2430">
            <v>41456</v>
          </cell>
          <cell r="F2430">
            <v>6.9330000877380371</v>
          </cell>
        </row>
        <row r="2431">
          <cell r="A2431" t="str">
            <v>23-Feb-07</v>
          </cell>
          <cell r="B2431" t="str">
            <v>MARKET</v>
          </cell>
          <cell r="C2431" t="str">
            <v>NYMEX</v>
          </cell>
          <cell r="D2431" t="str">
            <v>NG</v>
          </cell>
          <cell r="E2431">
            <v>41487</v>
          </cell>
          <cell r="F2431">
            <v>6.9930000305175781</v>
          </cell>
        </row>
        <row r="2432">
          <cell r="A2432" t="str">
            <v>23-Feb-07</v>
          </cell>
          <cell r="B2432" t="str">
            <v>MARKET</v>
          </cell>
          <cell r="C2432" t="str">
            <v>NYMEX</v>
          </cell>
          <cell r="D2432" t="str">
            <v>NG</v>
          </cell>
          <cell r="E2432">
            <v>41518</v>
          </cell>
          <cell r="F2432">
            <v>7.0430002212524414</v>
          </cell>
        </row>
        <row r="2433">
          <cell r="A2433" t="str">
            <v>23-Feb-07</v>
          </cell>
          <cell r="B2433" t="str">
            <v>MARKET</v>
          </cell>
          <cell r="C2433" t="str">
            <v>NYMEX</v>
          </cell>
          <cell r="D2433" t="str">
            <v>NG</v>
          </cell>
          <cell r="E2433">
            <v>41548</v>
          </cell>
          <cell r="F2433">
            <v>7.1430001258850098</v>
          </cell>
        </row>
        <row r="2434">
          <cell r="A2434" t="str">
            <v>23-Feb-07</v>
          </cell>
          <cell r="B2434" t="str">
            <v>MARKET</v>
          </cell>
          <cell r="C2434" t="str">
            <v>NYMEX</v>
          </cell>
          <cell r="D2434" t="str">
            <v>NG</v>
          </cell>
          <cell r="E2434">
            <v>41579</v>
          </cell>
          <cell r="F2434">
            <v>7.5430002212524414</v>
          </cell>
        </row>
        <row r="2435">
          <cell r="A2435" t="str">
            <v>23-Feb-07</v>
          </cell>
          <cell r="B2435" t="str">
            <v>MARKET</v>
          </cell>
          <cell r="C2435" t="str">
            <v>NYMEX</v>
          </cell>
          <cell r="D2435" t="str">
            <v>NG</v>
          </cell>
          <cell r="E2435">
            <v>41609</v>
          </cell>
          <cell r="F2435">
            <v>7.9229998588562012</v>
          </cell>
        </row>
        <row r="2436">
          <cell r="A2436" t="str">
            <v>23-Feb-07</v>
          </cell>
          <cell r="B2436" t="str">
            <v>MARKET</v>
          </cell>
          <cell r="C2436" t="str">
            <v>NYMEX</v>
          </cell>
          <cell r="D2436" t="str">
            <v>NG</v>
          </cell>
          <cell r="E2436">
            <v>41640</v>
          </cell>
          <cell r="F2436">
            <v>8.3680000305175781</v>
          </cell>
        </row>
        <row r="2437">
          <cell r="A2437" t="str">
            <v>23-Feb-07</v>
          </cell>
          <cell r="B2437" t="str">
            <v>MARKET</v>
          </cell>
          <cell r="C2437" t="str">
            <v>NYMEX</v>
          </cell>
          <cell r="D2437" t="str">
            <v>NG</v>
          </cell>
          <cell r="E2437">
            <v>41671</v>
          </cell>
          <cell r="F2437">
            <v>8.3730001449584961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wed ROE Summary"/>
      <sheetName val="Summary"/>
      <sheetName val="A"/>
    </sheetNames>
    <sheetDataSet>
      <sheetData sheetId="0" refreshError="1"/>
      <sheetData sheetId="1" refreshError="1"/>
      <sheetData sheetId="2" refreshError="1">
        <row r="2">
          <cell r="A2" t="str">
            <v xml:space="preserve">    FEDERAL ENERGY REGULATORY COMMISSION</v>
          </cell>
        </row>
        <row r="3">
          <cell r="A3" t="str">
            <v>NATURAL GAS PIPELINE INDUSTRY</v>
          </cell>
        </row>
        <row r="5">
          <cell r="A5" t="str">
            <v xml:space="preserve">   RECENT  LITIGATED NATURAL GAS CASES</v>
          </cell>
        </row>
        <row r="9">
          <cell r="B9" t="str">
            <v xml:space="preserve">Docket </v>
          </cell>
          <cell r="G9" t="str">
            <v>Opinion #/</v>
          </cell>
        </row>
        <row r="10">
          <cell r="A10" t="str">
            <v>Company</v>
          </cell>
          <cell r="B10" t="str">
            <v>Number</v>
          </cell>
          <cell r="E10" t="str">
            <v>Ratio</v>
          </cell>
          <cell r="F10" t="str">
            <v>Return</v>
          </cell>
          <cell r="G10" t="str">
            <v>Order (*)</v>
          </cell>
          <cell r="H10" t="str">
            <v>Date</v>
          </cell>
          <cell r="I10" t="str">
            <v>Cite</v>
          </cell>
        </row>
        <row r="13">
          <cell r="A13" t="str">
            <v>Transcontinental Gas</v>
          </cell>
          <cell r="B13" t="str">
            <v>RP95-197</v>
          </cell>
          <cell r="E13">
            <v>57.58</v>
          </cell>
          <cell r="F13">
            <v>11.82</v>
          </cell>
          <cell r="G13">
            <v>414</v>
          </cell>
          <cell r="H13" t="str">
            <v>1AUG97</v>
          </cell>
          <cell r="I13" t="str">
            <v>80FERC ¶ 61,157</v>
          </cell>
        </row>
        <row r="15">
          <cell r="A15" t="str">
            <v>Transcontinental Gas</v>
          </cell>
          <cell r="B15" t="str">
            <v>RP95-197</v>
          </cell>
          <cell r="E15">
            <v>57.58</v>
          </cell>
          <cell r="F15">
            <v>12.49</v>
          </cell>
          <cell r="G15" t="str">
            <v>414-A</v>
          </cell>
          <cell r="H15" t="str">
            <v>29JUL98</v>
          </cell>
          <cell r="I15" t="str">
            <v>84FERC  ¶ 61,084</v>
          </cell>
        </row>
        <row r="17">
          <cell r="A17" t="str">
            <v>Michigan Gas Storage</v>
          </cell>
          <cell r="B17" t="str">
            <v>RP96-290</v>
          </cell>
          <cell r="E17">
            <v>41.23</v>
          </cell>
          <cell r="F17">
            <v>12.25</v>
          </cell>
          <cell r="G17" t="str">
            <v>*</v>
          </cell>
          <cell r="H17" t="str">
            <v>9APR99</v>
          </cell>
          <cell r="I17" t="str">
            <v>87FERC ¶  61,038</v>
          </cell>
        </row>
        <row r="19">
          <cell r="A19" t="str">
            <v>Trunkline Gas Company</v>
          </cell>
          <cell r="B19" t="str">
            <v>RP96-129</v>
          </cell>
          <cell r="E19">
            <v>59.08</v>
          </cell>
          <cell r="F19">
            <v>12.56</v>
          </cell>
          <cell r="G19">
            <v>441</v>
          </cell>
          <cell r="H19" t="str">
            <v>12JAN00</v>
          </cell>
          <cell r="I19" t="str">
            <v>90FERC ¶  61,017</v>
          </cell>
        </row>
        <row r="21">
          <cell r="A21" t="str">
            <v>Enbridge Pipelines (KPC)</v>
          </cell>
          <cell r="B21" t="str">
            <v>RP99-485</v>
          </cell>
          <cell r="E21">
            <v>40.5</v>
          </cell>
          <cell r="F21">
            <v>11.83</v>
          </cell>
          <cell r="G21" t="str">
            <v>*</v>
          </cell>
          <cell r="H21" t="str">
            <v>10SEP02</v>
          </cell>
          <cell r="I21" t="str">
            <v>100FERC ¶  61,260</v>
          </cell>
        </row>
        <row r="23">
          <cell r="A23" t="str">
            <v>Williston Basin</v>
          </cell>
          <cell r="B23" t="str">
            <v>RP00-107</v>
          </cell>
          <cell r="E23">
            <v>58.98</v>
          </cell>
          <cell r="F23">
            <v>12.48</v>
          </cell>
          <cell r="G23" t="str">
            <v>*</v>
          </cell>
          <cell r="H23" t="str">
            <v>3JUL03</v>
          </cell>
          <cell r="I23" t="str">
            <v>104FERC ¶  61,036</v>
          </cell>
        </row>
        <row r="25">
          <cell r="A25" t="str">
            <v>High Island Offshore Syst</v>
          </cell>
          <cell r="B25" t="str">
            <v>RP03-221</v>
          </cell>
          <cell r="E25">
            <v>49.2</v>
          </cell>
          <cell r="F25">
            <v>11.22</v>
          </cell>
          <cell r="G25" t="str">
            <v>*</v>
          </cell>
          <cell r="H25" t="str">
            <v>24JAN05</v>
          </cell>
          <cell r="I25" t="str">
            <v>110FERC  ¶  61,043</v>
          </cell>
        </row>
        <row r="27">
          <cell r="A27" t="str">
            <v>Kern River</v>
          </cell>
          <cell r="B27" t="str">
            <v>RP04-274</v>
          </cell>
          <cell r="E27">
            <v>38.01</v>
          </cell>
          <cell r="F27">
            <v>11.2</v>
          </cell>
          <cell r="G27">
            <v>486</v>
          </cell>
          <cell r="H27" t="str">
            <v>19 OCT 06</v>
          </cell>
          <cell r="I27" t="str">
            <v>117  FERC  ¶ 61,077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g History"/>
      <sheetName val="1987 - 2006"/>
    </sheetNames>
    <sheetDataSet>
      <sheetData sheetId="0" refreshError="1"/>
      <sheetData sheetId="1" refreshError="1">
        <row r="1">
          <cell r="A1" t="str">
            <v>BAKER HUGHES RIG COUNT</v>
          </cell>
        </row>
        <row r="2">
          <cell r="A2" t="str">
            <v>ANNUAL AVERAGES - BY STATE</v>
          </cell>
        </row>
        <row r="3">
          <cell r="C3">
            <v>1987</v>
          </cell>
          <cell r="D3">
            <v>1988</v>
          </cell>
          <cell r="E3">
            <v>1989</v>
          </cell>
          <cell r="F3">
            <v>1990</v>
          </cell>
          <cell r="G3">
            <v>1991</v>
          </cell>
          <cell r="H3">
            <v>1992</v>
          </cell>
          <cell r="I3">
            <v>1993</v>
          </cell>
          <cell r="J3">
            <v>1994</v>
          </cell>
          <cell r="K3">
            <v>1995</v>
          </cell>
          <cell r="L3">
            <v>1996</v>
          </cell>
          <cell r="M3">
            <v>1997</v>
          </cell>
          <cell r="N3">
            <v>1998</v>
          </cell>
          <cell r="O3">
            <v>1999</v>
          </cell>
        </row>
        <row r="4">
          <cell r="C4" t="str">
            <v>------</v>
          </cell>
          <cell r="D4" t="str">
            <v>------</v>
          </cell>
          <cell r="E4" t="str">
            <v>------</v>
          </cell>
          <cell r="F4" t="str">
            <v>------</v>
          </cell>
          <cell r="G4" t="str">
            <v>------</v>
          </cell>
          <cell r="H4" t="str">
            <v>------</v>
          </cell>
          <cell r="I4" t="str">
            <v>------</v>
          </cell>
          <cell r="J4" t="str">
            <v>------</v>
          </cell>
          <cell r="K4" t="str">
            <v>------</v>
          </cell>
          <cell r="L4" t="str">
            <v>------</v>
          </cell>
          <cell r="M4" t="str">
            <v>------</v>
          </cell>
          <cell r="N4" t="str">
            <v>------</v>
          </cell>
          <cell r="O4" t="str">
            <v>------</v>
          </cell>
        </row>
        <row r="6">
          <cell r="A6" t="str">
            <v>ALABAMA-LAND</v>
          </cell>
          <cell r="C6">
            <v>7</v>
          </cell>
          <cell r="D6">
            <v>8</v>
          </cell>
          <cell r="E6">
            <v>9</v>
          </cell>
          <cell r="F6">
            <v>23</v>
          </cell>
          <cell r="G6">
            <v>6</v>
          </cell>
          <cell r="H6">
            <v>5</v>
          </cell>
          <cell r="I6">
            <v>7</v>
          </cell>
          <cell r="J6">
            <v>5</v>
          </cell>
          <cell r="K6">
            <v>6</v>
          </cell>
          <cell r="L6">
            <v>3</v>
          </cell>
          <cell r="M6">
            <v>2</v>
          </cell>
          <cell r="N6">
            <v>2</v>
          </cell>
          <cell r="O6">
            <v>2</v>
          </cell>
        </row>
        <row r="7">
          <cell r="A7" t="str">
            <v>ALABAMA-INL WATER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ALABAMA-OFFSHORE</v>
          </cell>
          <cell r="C8">
            <v>4</v>
          </cell>
          <cell r="D8">
            <v>4</v>
          </cell>
          <cell r="E8">
            <v>3</v>
          </cell>
          <cell r="F8">
            <v>3</v>
          </cell>
          <cell r="G8">
            <v>5</v>
          </cell>
          <cell r="H8">
            <v>2</v>
          </cell>
          <cell r="I8">
            <v>1</v>
          </cell>
          <cell r="J8">
            <v>3</v>
          </cell>
          <cell r="K8">
            <v>3</v>
          </cell>
          <cell r="L8">
            <v>3</v>
          </cell>
          <cell r="M8">
            <v>2</v>
          </cell>
          <cell r="N8">
            <v>4</v>
          </cell>
          <cell r="O8">
            <v>4</v>
          </cell>
        </row>
        <row r="9">
          <cell r="C9" t="str">
            <v xml:space="preserve">   ----</v>
          </cell>
          <cell r="D9" t="str">
            <v xml:space="preserve">   ----</v>
          </cell>
          <cell r="E9" t="str">
            <v xml:space="preserve">   ----</v>
          </cell>
          <cell r="F9" t="str">
            <v xml:space="preserve">   ----</v>
          </cell>
          <cell r="G9" t="str">
            <v xml:space="preserve">   ----</v>
          </cell>
          <cell r="H9" t="str">
            <v xml:space="preserve">   ----</v>
          </cell>
          <cell r="I9" t="str">
            <v xml:space="preserve">   ----</v>
          </cell>
          <cell r="J9" t="str">
            <v xml:space="preserve">   ----</v>
          </cell>
          <cell r="K9" t="str">
            <v xml:space="preserve">   ----</v>
          </cell>
          <cell r="L9" t="str">
            <v xml:space="preserve">   ----</v>
          </cell>
          <cell r="M9" t="str">
            <v xml:space="preserve">   ----</v>
          </cell>
          <cell r="N9" t="str">
            <v xml:space="preserve">   ----</v>
          </cell>
          <cell r="O9" t="str">
            <v xml:space="preserve">   ----</v>
          </cell>
        </row>
        <row r="10">
          <cell r="A10" t="str">
            <v xml:space="preserve">  TOTAL ALABAMA</v>
          </cell>
          <cell r="C10">
            <v>11</v>
          </cell>
          <cell r="D10">
            <v>12</v>
          </cell>
          <cell r="E10">
            <v>11</v>
          </cell>
          <cell r="F10">
            <v>26</v>
          </cell>
          <cell r="G10">
            <v>11</v>
          </cell>
          <cell r="H10">
            <v>7</v>
          </cell>
          <cell r="I10">
            <v>8</v>
          </cell>
          <cell r="J10">
            <v>9</v>
          </cell>
          <cell r="K10">
            <v>8</v>
          </cell>
          <cell r="L10">
            <v>5</v>
          </cell>
          <cell r="M10">
            <v>4</v>
          </cell>
          <cell r="N10">
            <v>6</v>
          </cell>
          <cell r="O10">
            <v>6</v>
          </cell>
        </row>
        <row r="12">
          <cell r="A12" t="str">
            <v>ALASKA-LAND</v>
          </cell>
          <cell r="C12">
            <v>7</v>
          </cell>
          <cell r="D12">
            <v>10</v>
          </cell>
          <cell r="E12">
            <v>9</v>
          </cell>
          <cell r="F12">
            <v>10</v>
          </cell>
          <cell r="G12">
            <v>10</v>
          </cell>
          <cell r="H12">
            <v>8</v>
          </cell>
          <cell r="I12">
            <v>9</v>
          </cell>
          <cell r="J12">
            <v>8</v>
          </cell>
          <cell r="K12">
            <v>9</v>
          </cell>
          <cell r="L12">
            <v>9</v>
          </cell>
          <cell r="M12">
            <v>10</v>
          </cell>
          <cell r="N12">
            <v>12</v>
          </cell>
          <cell r="O12">
            <v>5</v>
          </cell>
        </row>
        <row r="13">
          <cell r="A13" t="str">
            <v>ALASKA-OFFSHORE</v>
          </cell>
          <cell r="C13">
            <v>1</v>
          </cell>
          <cell r="D13">
            <v>2</v>
          </cell>
          <cell r="E13">
            <v>2</v>
          </cell>
          <cell r="F13">
            <v>2</v>
          </cell>
          <cell r="G13">
            <v>1</v>
          </cell>
          <cell r="H13">
            <v>2</v>
          </cell>
          <cell r="I13">
            <v>3</v>
          </cell>
          <cell r="J13">
            <v>2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0</v>
          </cell>
        </row>
        <row r="14">
          <cell r="C14" t="str">
            <v xml:space="preserve">   ----</v>
          </cell>
          <cell r="D14" t="str">
            <v xml:space="preserve">   ----</v>
          </cell>
          <cell r="E14" t="str">
            <v xml:space="preserve">   ----</v>
          </cell>
          <cell r="F14" t="str">
            <v xml:space="preserve">   ----</v>
          </cell>
          <cell r="G14" t="str">
            <v xml:space="preserve">   ----</v>
          </cell>
          <cell r="H14" t="str">
            <v xml:space="preserve">   ----</v>
          </cell>
          <cell r="I14" t="str">
            <v xml:space="preserve">   ----</v>
          </cell>
          <cell r="J14" t="str">
            <v xml:space="preserve">   ----</v>
          </cell>
          <cell r="K14" t="str">
            <v xml:space="preserve">   ----</v>
          </cell>
          <cell r="L14" t="str">
            <v xml:space="preserve">   ----</v>
          </cell>
          <cell r="M14" t="str">
            <v xml:space="preserve">   ----</v>
          </cell>
          <cell r="N14" t="str">
            <v xml:space="preserve">   ----</v>
          </cell>
          <cell r="O14" t="str">
            <v xml:space="preserve">   ----</v>
          </cell>
        </row>
        <row r="15">
          <cell r="A15" t="str">
            <v xml:space="preserve">  TOTAL ALASKA</v>
          </cell>
          <cell r="C15">
            <v>8</v>
          </cell>
          <cell r="D15">
            <v>12</v>
          </cell>
          <cell r="E15">
            <v>11</v>
          </cell>
          <cell r="F15">
            <v>12</v>
          </cell>
          <cell r="G15">
            <v>11</v>
          </cell>
          <cell r="H15">
            <v>9</v>
          </cell>
          <cell r="I15">
            <v>11</v>
          </cell>
          <cell r="J15">
            <v>10</v>
          </cell>
          <cell r="K15">
            <v>11</v>
          </cell>
          <cell r="L15">
            <v>10</v>
          </cell>
          <cell r="M15">
            <v>11</v>
          </cell>
          <cell r="N15">
            <v>12</v>
          </cell>
          <cell r="O15">
            <v>5</v>
          </cell>
        </row>
        <row r="17">
          <cell r="A17" t="str">
            <v>ARIZONA</v>
          </cell>
          <cell r="C17">
            <v>1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ARKANSAS</v>
          </cell>
          <cell r="C18">
            <v>9</v>
          </cell>
          <cell r="D18">
            <v>9</v>
          </cell>
          <cell r="E18">
            <v>9</v>
          </cell>
          <cell r="F18">
            <v>11</v>
          </cell>
          <cell r="G18">
            <v>9</v>
          </cell>
          <cell r="H18">
            <v>9</v>
          </cell>
          <cell r="I18">
            <v>10</v>
          </cell>
          <cell r="J18">
            <v>9</v>
          </cell>
          <cell r="K18">
            <v>11</v>
          </cell>
          <cell r="L18">
            <v>9</v>
          </cell>
          <cell r="M18">
            <v>10</v>
          </cell>
          <cell r="N18">
            <v>6</v>
          </cell>
          <cell r="O18">
            <v>3</v>
          </cell>
        </row>
        <row r="20">
          <cell r="A20" t="str">
            <v>CALIFORNIA-LAND</v>
          </cell>
          <cell r="C20">
            <v>55</v>
          </cell>
          <cell r="D20">
            <v>53</v>
          </cell>
          <cell r="E20">
            <v>43</v>
          </cell>
          <cell r="F20">
            <v>45</v>
          </cell>
          <cell r="G20">
            <v>43</v>
          </cell>
          <cell r="H20">
            <v>31</v>
          </cell>
          <cell r="I20">
            <v>29</v>
          </cell>
          <cell r="J20">
            <v>28</v>
          </cell>
          <cell r="K20">
            <v>25</v>
          </cell>
          <cell r="L20">
            <v>24</v>
          </cell>
          <cell r="M20">
            <v>29</v>
          </cell>
          <cell r="N20">
            <v>26</v>
          </cell>
          <cell r="O20">
            <v>17</v>
          </cell>
        </row>
        <row r="21">
          <cell r="A21" t="str">
            <v>CALIFORNIA-OFFSHORE</v>
          </cell>
          <cell r="C21">
            <v>6</v>
          </cell>
          <cell r="D21">
            <v>7</v>
          </cell>
          <cell r="E21">
            <v>6</v>
          </cell>
          <cell r="F21">
            <v>4</v>
          </cell>
          <cell r="G21">
            <v>4</v>
          </cell>
          <cell r="H21">
            <v>4</v>
          </cell>
          <cell r="I21">
            <v>6</v>
          </cell>
          <cell r="J21">
            <v>3</v>
          </cell>
          <cell r="K21">
            <v>2</v>
          </cell>
          <cell r="L21">
            <v>4</v>
          </cell>
          <cell r="M21">
            <v>3</v>
          </cell>
          <cell r="N21">
            <v>2</v>
          </cell>
          <cell r="O21">
            <v>2</v>
          </cell>
        </row>
        <row r="22">
          <cell r="C22" t="str">
            <v xml:space="preserve">   ----</v>
          </cell>
          <cell r="D22" t="str">
            <v xml:space="preserve">   ----</v>
          </cell>
          <cell r="E22" t="str">
            <v xml:space="preserve">   ----</v>
          </cell>
          <cell r="F22" t="str">
            <v xml:space="preserve">   ----</v>
          </cell>
          <cell r="G22" t="str">
            <v xml:space="preserve">   ----</v>
          </cell>
          <cell r="H22" t="str">
            <v xml:space="preserve">   ----</v>
          </cell>
          <cell r="I22" t="str">
            <v xml:space="preserve">   ----</v>
          </cell>
          <cell r="J22" t="str">
            <v xml:space="preserve">   ----</v>
          </cell>
          <cell r="K22" t="str">
            <v xml:space="preserve">   ----</v>
          </cell>
          <cell r="L22" t="str">
            <v xml:space="preserve">   ----</v>
          </cell>
          <cell r="M22" t="str">
            <v xml:space="preserve">   ----</v>
          </cell>
          <cell r="N22" t="str">
            <v xml:space="preserve">   ----</v>
          </cell>
          <cell r="O22" t="str">
            <v xml:space="preserve">   ----</v>
          </cell>
        </row>
        <row r="23">
          <cell r="A23" t="str">
            <v xml:space="preserve">  TOTAL CALIFORNIA</v>
          </cell>
          <cell r="C23">
            <v>61</v>
          </cell>
          <cell r="D23">
            <v>60</v>
          </cell>
          <cell r="E23">
            <v>49</v>
          </cell>
          <cell r="F23">
            <v>49</v>
          </cell>
          <cell r="G23">
            <v>47</v>
          </cell>
          <cell r="H23">
            <v>35</v>
          </cell>
          <cell r="I23">
            <v>34</v>
          </cell>
          <cell r="J23">
            <v>31</v>
          </cell>
          <cell r="K23">
            <v>28</v>
          </cell>
          <cell r="L23">
            <v>27</v>
          </cell>
          <cell r="M23">
            <v>32</v>
          </cell>
          <cell r="N23">
            <v>28</v>
          </cell>
          <cell r="O23">
            <v>19</v>
          </cell>
        </row>
        <row r="25">
          <cell r="A25" t="str">
            <v>COLORADO</v>
          </cell>
          <cell r="C25">
            <v>25</v>
          </cell>
          <cell r="D25">
            <v>29</v>
          </cell>
          <cell r="E25">
            <v>27</v>
          </cell>
          <cell r="F25">
            <v>30</v>
          </cell>
          <cell r="G25">
            <v>29</v>
          </cell>
          <cell r="H25">
            <v>33</v>
          </cell>
          <cell r="I25">
            <v>33</v>
          </cell>
          <cell r="J25">
            <v>30</v>
          </cell>
          <cell r="K25">
            <v>15</v>
          </cell>
          <cell r="L25">
            <v>14</v>
          </cell>
          <cell r="M25">
            <v>16</v>
          </cell>
          <cell r="N25">
            <v>13</v>
          </cell>
          <cell r="O25">
            <v>13</v>
          </cell>
        </row>
        <row r="27">
          <cell r="A27" t="str">
            <v>FLORIDA-LAND</v>
          </cell>
          <cell r="C27">
            <v>1</v>
          </cell>
          <cell r="D27">
            <v>1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FLORIDA-INL WATER</v>
          </cell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FLORIDA-OFFSHORE</v>
          </cell>
          <cell r="C29">
            <v>2</v>
          </cell>
          <cell r="D29">
            <v>1</v>
          </cell>
          <cell r="E29">
            <v>1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 xml:space="preserve">   ----</v>
          </cell>
          <cell r="D30" t="str">
            <v xml:space="preserve">   ----</v>
          </cell>
          <cell r="E30" t="str">
            <v xml:space="preserve">   ----</v>
          </cell>
          <cell r="F30" t="str">
            <v xml:space="preserve">   ----</v>
          </cell>
          <cell r="G30" t="str">
            <v xml:space="preserve">   ----</v>
          </cell>
          <cell r="H30" t="str">
            <v xml:space="preserve">   ----</v>
          </cell>
          <cell r="I30" t="str">
            <v xml:space="preserve">   ----</v>
          </cell>
          <cell r="J30" t="str">
            <v xml:space="preserve">   ----</v>
          </cell>
          <cell r="K30" t="str">
            <v xml:space="preserve">   ----</v>
          </cell>
          <cell r="L30" t="str">
            <v xml:space="preserve">   ----</v>
          </cell>
          <cell r="M30" t="str">
            <v xml:space="preserve">   ----</v>
          </cell>
          <cell r="N30" t="str">
            <v xml:space="preserve">   ----</v>
          </cell>
          <cell r="O30" t="str">
            <v xml:space="preserve">   ----</v>
          </cell>
        </row>
        <row r="31">
          <cell r="A31" t="str">
            <v xml:space="preserve">  TOTAL FLORIDA</v>
          </cell>
          <cell r="C31">
            <v>4</v>
          </cell>
          <cell r="D31">
            <v>2</v>
          </cell>
          <cell r="E31">
            <v>2</v>
          </cell>
          <cell r="F31">
            <v>2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1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</row>
        <row r="33">
          <cell r="A33" t="str">
            <v>GEORGIA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0</v>
          </cell>
          <cell r="O33">
            <v>0</v>
          </cell>
        </row>
        <row r="34">
          <cell r="A34" t="str">
            <v>HAWAII</v>
          </cell>
          <cell r="C34">
            <v>0</v>
          </cell>
          <cell r="D34">
            <v>0</v>
          </cell>
          <cell r="E34">
            <v>0</v>
          </cell>
          <cell r="F34">
            <v>2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IDAHO</v>
          </cell>
          <cell r="C35">
            <v>0</v>
          </cell>
          <cell r="D35">
            <v>1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ILLINOIS</v>
          </cell>
          <cell r="C36">
            <v>3</v>
          </cell>
          <cell r="D36">
            <v>4</v>
          </cell>
          <cell r="E36">
            <v>5</v>
          </cell>
          <cell r="F36">
            <v>4</v>
          </cell>
          <cell r="G36">
            <v>4</v>
          </cell>
          <cell r="H36">
            <v>4</v>
          </cell>
          <cell r="I36">
            <v>1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INDIANA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IOWA</v>
          </cell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KANSAS</v>
          </cell>
          <cell r="C39">
            <v>48</v>
          </cell>
          <cell r="D39">
            <v>40</v>
          </cell>
          <cell r="E39">
            <v>43</v>
          </cell>
          <cell r="F39">
            <v>47</v>
          </cell>
          <cell r="G39">
            <v>37</v>
          </cell>
          <cell r="H39">
            <v>27</v>
          </cell>
          <cell r="I39">
            <v>29</v>
          </cell>
          <cell r="J39">
            <v>33</v>
          </cell>
          <cell r="K39">
            <v>29</v>
          </cell>
          <cell r="L39">
            <v>24</v>
          </cell>
          <cell r="M39">
            <v>19</v>
          </cell>
          <cell r="N39">
            <v>13</v>
          </cell>
          <cell r="O39">
            <v>7</v>
          </cell>
        </row>
        <row r="40">
          <cell r="A40" t="str">
            <v>KENTUCKY</v>
          </cell>
          <cell r="C40">
            <v>2</v>
          </cell>
          <cell r="D40">
            <v>5</v>
          </cell>
          <cell r="E40">
            <v>5</v>
          </cell>
          <cell r="F40">
            <v>8</v>
          </cell>
          <cell r="G40">
            <v>7</v>
          </cell>
          <cell r="H40">
            <v>3</v>
          </cell>
          <cell r="I40">
            <v>4</v>
          </cell>
          <cell r="J40">
            <v>3</v>
          </cell>
          <cell r="K40">
            <v>2</v>
          </cell>
          <cell r="L40">
            <v>3</v>
          </cell>
          <cell r="M40">
            <v>5</v>
          </cell>
          <cell r="N40">
            <v>3</v>
          </cell>
          <cell r="O40">
            <v>6</v>
          </cell>
        </row>
        <row r="42">
          <cell r="A42" t="str">
            <v>N LOUISIANA-LAND</v>
          </cell>
          <cell r="C42">
            <v>12</v>
          </cell>
          <cell r="D42">
            <v>14</v>
          </cell>
          <cell r="E42">
            <v>16</v>
          </cell>
          <cell r="F42">
            <v>19</v>
          </cell>
          <cell r="G42">
            <v>11</v>
          </cell>
          <cell r="H42">
            <v>10</v>
          </cell>
          <cell r="I42">
            <v>11</v>
          </cell>
          <cell r="J42">
            <v>14</v>
          </cell>
          <cell r="K42">
            <v>16</v>
          </cell>
          <cell r="L42">
            <v>19</v>
          </cell>
          <cell r="M42">
            <v>21</v>
          </cell>
          <cell r="N42">
            <v>19</v>
          </cell>
          <cell r="O42">
            <v>16</v>
          </cell>
        </row>
        <row r="43">
          <cell r="A43" t="str">
            <v>S LOUISIANA-INL WATER</v>
          </cell>
          <cell r="C43">
            <v>23</v>
          </cell>
          <cell r="D43">
            <v>25</v>
          </cell>
          <cell r="E43">
            <v>17</v>
          </cell>
          <cell r="F43">
            <v>21</v>
          </cell>
          <cell r="G43">
            <v>16</v>
          </cell>
          <cell r="H43">
            <v>13</v>
          </cell>
          <cell r="I43">
            <v>12</v>
          </cell>
          <cell r="J43">
            <v>16</v>
          </cell>
          <cell r="K43">
            <v>15</v>
          </cell>
          <cell r="L43">
            <v>19</v>
          </cell>
          <cell r="M43">
            <v>23</v>
          </cell>
          <cell r="N43">
            <v>21</v>
          </cell>
          <cell r="O43">
            <v>16</v>
          </cell>
        </row>
        <row r="44">
          <cell r="A44" t="str">
            <v>S LOUISIANA-LAND</v>
          </cell>
          <cell r="C44">
            <v>36</v>
          </cell>
          <cell r="D44">
            <v>37</v>
          </cell>
          <cell r="E44">
            <v>35</v>
          </cell>
          <cell r="F44">
            <v>36</v>
          </cell>
          <cell r="G44">
            <v>31</v>
          </cell>
          <cell r="H44">
            <v>27</v>
          </cell>
          <cell r="I44">
            <v>22</v>
          </cell>
          <cell r="J44">
            <v>25</v>
          </cell>
          <cell r="K44">
            <v>28</v>
          </cell>
          <cell r="L44">
            <v>31</v>
          </cell>
          <cell r="M44">
            <v>48</v>
          </cell>
          <cell r="N44">
            <v>41</v>
          </cell>
          <cell r="O44">
            <v>21</v>
          </cell>
        </row>
        <row r="45">
          <cell r="A45" t="str">
            <v>S LOUISIANA-OFFSHORE</v>
          </cell>
          <cell r="C45">
            <v>65</v>
          </cell>
          <cell r="D45">
            <v>88</v>
          </cell>
          <cell r="E45">
            <v>72</v>
          </cell>
          <cell r="F45">
            <v>76</v>
          </cell>
          <cell r="G45">
            <v>57</v>
          </cell>
          <cell r="H45">
            <v>38</v>
          </cell>
          <cell r="I45">
            <v>60</v>
          </cell>
          <cell r="J45">
            <v>78</v>
          </cell>
          <cell r="K45">
            <v>82</v>
          </cell>
          <cell r="L45">
            <v>88</v>
          </cell>
          <cell r="M45">
            <v>102</v>
          </cell>
          <cell r="N45">
            <v>106</v>
          </cell>
          <cell r="O45">
            <v>88</v>
          </cell>
        </row>
        <row r="46">
          <cell r="C46" t="str">
            <v xml:space="preserve"> ------</v>
          </cell>
          <cell r="D46" t="str">
            <v xml:space="preserve"> ------</v>
          </cell>
          <cell r="E46" t="str">
            <v xml:space="preserve"> ------</v>
          </cell>
          <cell r="F46" t="str">
            <v xml:space="preserve"> ------</v>
          </cell>
          <cell r="G46" t="str">
            <v xml:space="preserve"> ------</v>
          </cell>
          <cell r="H46" t="str">
            <v xml:space="preserve"> ------</v>
          </cell>
          <cell r="I46" t="str">
            <v xml:space="preserve"> ------</v>
          </cell>
          <cell r="J46" t="str">
            <v xml:space="preserve"> ------</v>
          </cell>
          <cell r="K46" t="str">
            <v xml:space="preserve"> ------</v>
          </cell>
          <cell r="L46" t="str">
            <v xml:space="preserve"> ------</v>
          </cell>
          <cell r="M46" t="str">
            <v xml:space="preserve"> ------</v>
          </cell>
          <cell r="N46" t="str">
            <v xml:space="preserve"> ------</v>
          </cell>
          <cell r="O46" t="str">
            <v xml:space="preserve"> ------</v>
          </cell>
        </row>
        <row r="47">
          <cell r="A47" t="str">
            <v xml:space="preserve">  TOTAL LOUISIANA</v>
          </cell>
          <cell r="C47">
            <v>136</v>
          </cell>
          <cell r="D47">
            <v>164</v>
          </cell>
          <cell r="E47">
            <v>140</v>
          </cell>
          <cell r="F47">
            <v>151</v>
          </cell>
          <cell r="G47">
            <v>115</v>
          </cell>
          <cell r="H47">
            <v>88</v>
          </cell>
          <cell r="I47">
            <v>105</v>
          </cell>
          <cell r="J47">
            <v>132</v>
          </cell>
          <cell r="K47">
            <v>141</v>
          </cell>
          <cell r="L47">
            <v>156</v>
          </cell>
          <cell r="M47">
            <v>194</v>
          </cell>
          <cell r="N47">
            <v>187</v>
          </cell>
          <cell r="O47">
            <v>141</v>
          </cell>
        </row>
        <row r="49">
          <cell r="A49" t="str">
            <v>MICHIGAN</v>
          </cell>
          <cell r="C49">
            <v>22</v>
          </cell>
          <cell r="D49">
            <v>20</v>
          </cell>
          <cell r="E49">
            <v>17</v>
          </cell>
          <cell r="F49">
            <v>13</v>
          </cell>
          <cell r="G49">
            <v>8</v>
          </cell>
          <cell r="H49">
            <v>5</v>
          </cell>
          <cell r="I49">
            <v>4</v>
          </cell>
          <cell r="J49">
            <v>7</v>
          </cell>
          <cell r="K49">
            <v>7</v>
          </cell>
          <cell r="L49">
            <v>4</v>
          </cell>
          <cell r="M49">
            <v>6</v>
          </cell>
          <cell r="N49">
            <v>5</v>
          </cell>
          <cell r="O49">
            <v>2</v>
          </cell>
        </row>
        <row r="50">
          <cell r="A50" t="str">
            <v xml:space="preserve">MISSISSIPPI </v>
          </cell>
          <cell r="C50">
            <v>13</v>
          </cell>
          <cell r="D50">
            <v>18</v>
          </cell>
          <cell r="E50">
            <v>16</v>
          </cell>
          <cell r="F50">
            <v>13</v>
          </cell>
          <cell r="G50">
            <v>10</v>
          </cell>
          <cell r="H50">
            <v>7</v>
          </cell>
          <cell r="I50">
            <v>7</v>
          </cell>
          <cell r="J50">
            <v>8</v>
          </cell>
          <cell r="K50">
            <v>7</v>
          </cell>
          <cell r="L50">
            <v>9</v>
          </cell>
          <cell r="M50">
            <v>13</v>
          </cell>
          <cell r="N50">
            <v>14</v>
          </cell>
          <cell r="O50">
            <v>7</v>
          </cell>
        </row>
        <row r="51">
          <cell r="A51" t="str">
            <v>MONTANA</v>
          </cell>
          <cell r="C51">
            <v>9</v>
          </cell>
          <cell r="D51">
            <v>8</v>
          </cell>
          <cell r="E51">
            <v>6</v>
          </cell>
          <cell r="F51">
            <v>5</v>
          </cell>
          <cell r="G51">
            <v>5</v>
          </cell>
          <cell r="H51">
            <v>3</v>
          </cell>
          <cell r="I51">
            <v>4</v>
          </cell>
          <cell r="J51">
            <v>6</v>
          </cell>
          <cell r="K51">
            <v>7</v>
          </cell>
          <cell r="L51">
            <v>8</v>
          </cell>
          <cell r="M51">
            <v>11</v>
          </cell>
          <cell r="N51">
            <v>9</v>
          </cell>
          <cell r="O51">
            <v>4</v>
          </cell>
        </row>
        <row r="52">
          <cell r="A52" t="str">
            <v>NEBRASKA</v>
          </cell>
          <cell r="C52">
            <v>5</v>
          </cell>
          <cell r="D52">
            <v>3</v>
          </cell>
          <cell r="E52">
            <v>1</v>
          </cell>
          <cell r="F52">
            <v>2</v>
          </cell>
          <cell r="G52">
            <v>3</v>
          </cell>
          <cell r="H52">
            <v>2</v>
          </cell>
          <cell r="I52">
            <v>1</v>
          </cell>
          <cell r="J52">
            <v>1</v>
          </cell>
          <cell r="K52">
            <v>0</v>
          </cell>
          <cell r="L52">
            <v>0</v>
          </cell>
          <cell r="M52">
            <v>1</v>
          </cell>
          <cell r="N52">
            <v>1</v>
          </cell>
          <cell r="O52">
            <v>0</v>
          </cell>
        </row>
        <row r="53">
          <cell r="A53" t="str">
            <v>NEVADA</v>
          </cell>
          <cell r="C53">
            <v>2</v>
          </cell>
          <cell r="D53">
            <v>2</v>
          </cell>
          <cell r="E53">
            <v>2</v>
          </cell>
          <cell r="F53">
            <v>1</v>
          </cell>
          <cell r="G53">
            <v>2</v>
          </cell>
          <cell r="H53">
            <v>4</v>
          </cell>
          <cell r="I53">
            <v>2</v>
          </cell>
          <cell r="J53">
            <v>2</v>
          </cell>
          <cell r="K53">
            <v>1</v>
          </cell>
          <cell r="L53">
            <v>1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NEW MEXICO</v>
          </cell>
          <cell r="C54">
            <v>35</v>
          </cell>
          <cell r="D54">
            <v>37</v>
          </cell>
          <cell r="E54">
            <v>36</v>
          </cell>
          <cell r="F54">
            <v>50</v>
          </cell>
          <cell r="G54">
            <v>41</v>
          </cell>
          <cell r="H54">
            <v>32</v>
          </cell>
          <cell r="I54">
            <v>44</v>
          </cell>
          <cell r="J54">
            <v>36</v>
          </cell>
          <cell r="K54">
            <v>37</v>
          </cell>
          <cell r="L54">
            <v>35</v>
          </cell>
          <cell r="M54">
            <v>53</v>
          </cell>
          <cell r="N54">
            <v>45</v>
          </cell>
          <cell r="O54">
            <v>36</v>
          </cell>
        </row>
        <row r="55">
          <cell r="A55" t="str">
            <v>NEW YORK</v>
          </cell>
          <cell r="C55">
            <v>2</v>
          </cell>
          <cell r="D55">
            <v>1</v>
          </cell>
          <cell r="E55">
            <v>1</v>
          </cell>
          <cell r="F55">
            <v>1</v>
          </cell>
          <cell r="G55">
            <v>2</v>
          </cell>
          <cell r="H55">
            <v>1</v>
          </cell>
          <cell r="I55">
            <v>1</v>
          </cell>
          <cell r="J55">
            <v>0</v>
          </cell>
          <cell r="K55">
            <v>1</v>
          </cell>
          <cell r="L55">
            <v>2</v>
          </cell>
          <cell r="M55">
            <v>1</v>
          </cell>
          <cell r="N55">
            <v>2</v>
          </cell>
          <cell r="O55">
            <v>3</v>
          </cell>
        </row>
        <row r="56">
          <cell r="A56" t="str">
            <v>N DAKOTA</v>
          </cell>
          <cell r="C56">
            <v>14</v>
          </cell>
          <cell r="D56">
            <v>15</v>
          </cell>
          <cell r="E56">
            <v>15</v>
          </cell>
          <cell r="F56">
            <v>20</v>
          </cell>
          <cell r="G56">
            <v>13</v>
          </cell>
          <cell r="H56">
            <v>12</v>
          </cell>
          <cell r="I56">
            <v>10</v>
          </cell>
          <cell r="J56">
            <v>7</v>
          </cell>
          <cell r="K56">
            <v>12</v>
          </cell>
          <cell r="L56">
            <v>19</v>
          </cell>
          <cell r="M56">
            <v>18</v>
          </cell>
          <cell r="N56">
            <v>11</v>
          </cell>
          <cell r="O56">
            <v>6</v>
          </cell>
        </row>
        <row r="57">
          <cell r="A57" t="str">
            <v>OHIO</v>
          </cell>
          <cell r="C57">
            <v>20</v>
          </cell>
          <cell r="D57">
            <v>14</v>
          </cell>
          <cell r="E57">
            <v>13</v>
          </cell>
          <cell r="F57">
            <v>12</v>
          </cell>
          <cell r="G57">
            <v>13</v>
          </cell>
          <cell r="H57">
            <v>9</v>
          </cell>
          <cell r="I57">
            <v>9</v>
          </cell>
          <cell r="J57">
            <v>9</v>
          </cell>
          <cell r="K57">
            <v>10</v>
          </cell>
          <cell r="L57">
            <v>8</v>
          </cell>
          <cell r="M57">
            <v>9</v>
          </cell>
          <cell r="N57">
            <v>10</v>
          </cell>
          <cell r="O57">
            <v>11</v>
          </cell>
        </row>
        <row r="58">
          <cell r="A58" t="str">
            <v>OKLAHOMA</v>
          </cell>
          <cell r="C58">
            <v>137</v>
          </cell>
          <cell r="D58">
            <v>126</v>
          </cell>
          <cell r="E58">
            <v>122</v>
          </cell>
          <cell r="F58">
            <v>125</v>
          </cell>
          <cell r="G58">
            <v>106</v>
          </cell>
          <cell r="H58">
            <v>98</v>
          </cell>
          <cell r="I58">
            <v>105</v>
          </cell>
          <cell r="J58">
            <v>106</v>
          </cell>
          <cell r="K58">
            <v>96</v>
          </cell>
          <cell r="L58">
            <v>106</v>
          </cell>
          <cell r="M58">
            <v>104</v>
          </cell>
          <cell r="N58">
            <v>85</v>
          </cell>
          <cell r="O58">
            <v>62</v>
          </cell>
        </row>
        <row r="59">
          <cell r="A59" t="str">
            <v>OREGON</v>
          </cell>
          <cell r="C59">
            <v>0</v>
          </cell>
          <cell r="D59">
            <v>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PENNSYLVANIA</v>
          </cell>
          <cell r="C60">
            <v>17</v>
          </cell>
          <cell r="D60">
            <v>19</v>
          </cell>
          <cell r="E60">
            <v>17</v>
          </cell>
          <cell r="F60">
            <v>15</v>
          </cell>
          <cell r="G60">
            <v>18</v>
          </cell>
          <cell r="H60">
            <v>13</v>
          </cell>
          <cell r="I60">
            <v>8</v>
          </cell>
          <cell r="J60">
            <v>10</v>
          </cell>
          <cell r="K60">
            <v>8</v>
          </cell>
          <cell r="L60">
            <v>11</v>
          </cell>
          <cell r="M60">
            <v>10</v>
          </cell>
          <cell r="N60">
            <v>11</v>
          </cell>
          <cell r="O60">
            <v>8</v>
          </cell>
        </row>
        <row r="61">
          <cell r="A61" t="str">
            <v>S DAKOTA</v>
          </cell>
          <cell r="C61">
            <v>0</v>
          </cell>
          <cell r="D61">
            <v>1</v>
          </cell>
          <cell r="E61">
            <v>1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  <cell r="K61">
            <v>1</v>
          </cell>
          <cell r="L61">
            <v>1</v>
          </cell>
          <cell r="M61">
            <v>1</v>
          </cell>
          <cell r="N61">
            <v>0</v>
          </cell>
          <cell r="O61">
            <v>1</v>
          </cell>
        </row>
        <row r="62">
          <cell r="A62" t="str">
            <v>TENNESSEE</v>
          </cell>
          <cell r="C62">
            <v>0</v>
          </cell>
          <cell r="D62">
            <v>1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0</v>
          </cell>
          <cell r="M62">
            <v>0</v>
          </cell>
          <cell r="N62">
            <v>1</v>
          </cell>
          <cell r="O62">
            <v>0</v>
          </cell>
        </row>
        <row r="64">
          <cell r="A64" t="str">
            <v>TEXAS-OFFSHORE</v>
          </cell>
          <cell r="C64">
            <v>19</v>
          </cell>
          <cell r="D64">
            <v>23</v>
          </cell>
          <cell r="E64">
            <v>22</v>
          </cell>
          <cell r="F64">
            <v>22</v>
          </cell>
          <cell r="G64">
            <v>15</v>
          </cell>
          <cell r="H64">
            <v>6</v>
          </cell>
          <cell r="I64">
            <v>12</v>
          </cell>
          <cell r="J64">
            <v>16</v>
          </cell>
          <cell r="K64">
            <v>13</v>
          </cell>
          <cell r="L64">
            <v>14</v>
          </cell>
          <cell r="M64">
            <v>15</v>
          </cell>
          <cell r="N64">
            <v>11</v>
          </cell>
          <cell r="O64">
            <v>13</v>
          </cell>
        </row>
        <row r="65">
          <cell r="A65" t="str">
            <v>TEXAS-INL WATER</v>
          </cell>
          <cell r="C65">
            <v>1</v>
          </cell>
          <cell r="D65">
            <v>2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2</v>
          </cell>
          <cell r="J65">
            <v>1</v>
          </cell>
          <cell r="K65">
            <v>0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</row>
        <row r="66">
          <cell r="A66" t="str">
            <v>DISTRICT 1</v>
          </cell>
          <cell r="C66">
            <v>4</v>
          </cell>
          <cell r="D66">
            <v>5</v>
          </cell>
          <cell r="E66">
            <v>7</v>
          </cell>
          <cell r="F66">
            <v>60</v>
          </cell>
          <cell r="G66">
            <v>43</v>
          </cell>
          <cell r="H66">
            <v>9</v>
          </cell>
          <cell r="I66">
            <v>6</v>
          </cell>
          <cell r="J66">
            <v>4</v>
          </cell>
          <cell r="K66">
            <v>6</v>
          </cell>
          <cell r="L66">
            <v>10</v>
          </cell>
          <cell r="M66">
            <v>13</v>
          </cell>
          <cell r="N66">
            <v>11</v>
          </cell>
          <cell r="O66">
            <v>4</v>
          </cell>
        </row>
        <row r="67">
          <cell r="A67" t="str">
            <v>DISTRICT 2</v>
          </cell>
          <cell r="C67">
            <v>13</v>
          </cell>
          <cell r="D67">
            <v>12</v>
          </cell>
          <cell r="E67">
            <v>11</v>
          </cell>
          <cell r="F67">
            <v>11</v>
          </cell>
          <cell r="G67">
            <v>16</v>
          </cell>
          <cell r="H67">
            <v>7</v>
          </cell>
          <cell r="I67">
            <v>9</v>
          </cell>
          <cell r="J67">
            <v>8</v>
          </cell>
          <cell r="K67">
            <v>6</v>
          </cell>
          <cell r="L67">
            <v>9</v>
          </cell>
          <cell r="M67">
            <v>13</v>
          </cell>
          <cell r="N67">
            <v>21</v>
          </cell>
          <cell r="O67">
            <v>15</v>
          </cell>
        </row>
        <row r="68">
          <cell r="A68" t="str">
            <v>DISTRICT 3</v>
          </cell>
          <cell r="C68">
            <v>30</v>
          </cell>
          <cell r="D68">
            <v>25</v>
          </cell>
          <cell r="E68">
            <v>27</v>
          </cell>
          <cell r="F68">
            <v>36</v>
          </cell>
          <cell r="G68">
            <v>58</v>
          </cell>
          <cell r="H68">
            <v>54</v>
          </cell>
          <cell r="I68">
            <v>59</v>
          </cell>
          <cell r="J68">
            <v>59</v>
          </cell>
          <cell r="K68">
            <v>50</v>
          </cell>
          <cell r="L68">
            <v>48</v>
          </cell>
          <cell r="M68">
            <v>52</v>
          </cell>
          <cell r="N68">
            <v>43</v>
          </cell>
          <cell r="O68">
            <v>35</v>
          </cell>
        </row>
        <row r="69">
          <cell r="A69" t="str">
            <v>DISTRICT 4</v>
          </cell>
          <cell r="C69">
            <v>41</v>
          </cell>
          <cell r="D69">
            <v>40</v>
          </cell>
          <cell r="E69">
            <v>36</v>
          </cell>
          <cell r="F69">
            <v>43</v>
          </cell>
          <cell r="G69">
            <v>34</v>
          </cell>
          <cell r="H69">
            <v>33</v>
          </cell>
          <cell r="I69">
            <v>40</v>
          </cell>
          <cell r="J69">
            <v>49</v>
          </cell>
          <cell r="K69">
            <v>34</v>
          </cell>
          <cell r="L69">
            <v>45</v>
          </cell>
          <cell r="M69">
            <v>55</v>
          </cell>
          <cell r="N69">
            <v>62</v>
          </cell>
          <cell r="O69">
            <v>46</v>
          </cell>
        </row>
        <row r="70">
          <cell r="A70" t="str">
            <v>DISTRICT 5</v>
          </cell>
          <cell r="C70">
            <v>13</v>
          </cell>
          <cell r="D70">
            <v>10</v>
          </cell>
          <cell r="E70">
            <v>8</v>
          </cell>
          <cell r="F70">
            <v>13</v>
          </cell>
          <cell r="G70">
            <v>10</v>
          </cell>
          <cell r="H70">
            <v>7</v>
          </cell>
          <cell r="I70">
            <v>11</v>
          </cell>
          <cell r="J70">
            <v>10</v>
          </cell>
          <cell r="K70">
            <v>9</v>
          </cell>
          <cell r="L70">
            <v>15</v>
          </cell>
          <cell r="M70">
            <v>28</v>
          </cell>
          <cell r="N70">
            <v>22</v>
          </cell>
          <cell r="O70">
            <v>17</v>
          </cell>
        </row>
        <row r="71">
          <cell r="A71" t="str">
            <v>DISTRICT 6</v>
          </cell>
          <cell r="C71">
            <v>24</v>
          </cell>
          <cell r="D71">
            <v>28</v>
          </cell>
          <cell r="E71">
            <v>43</v>
          </cell>
          <cell r="F71">
            <v>34</v>
          </cell>
          <cell r="G71">
            <v>30</v>
          </cell>
          <cell r="H71">
            <v>37</v>
          </cell>
          <cell r="I71">
            <v>26</v>
          </cell>
          <cell r="J71">
            <v>31</v>
          </cell>
          <cell r="K71">
            <v>28</v>
          </cell>
          <cell r="L71">
            <v>34</v>
          </cell>
          <cell r="M71">
            <v>35</v>
          </cell>
          <cell r="N71">
            <v>33</v>
          </cell>
          <cell r="O71">
            <v>22</v>
          </cell>
        </row>
        <row r="72">
          <cell r="A72" t="str">
            <v xml:space="preserve">DISTRICT 7B </v>
          </cell>
          <cell r="C72">
            <v>14</v>
          </cell>
          <cell r="D72">
            <v>13</v>
          </cell>
          <cell r="E72">
            <v>11</v>
          </cell>
          <cell r="F72">
            <v>11</v>
          </cell>
          <cell r="G72">
            <v>8</v>
          </cell>
          <cell r="H72">
            <v>3</v>
          </cell>
          <cell r="I72">
            <v>3</v>
          </cell>
          <cell r="J72">
            <v>4</v>
          </cell>
          <cell r="K72">
            <v>1</v>
          </cell>
          <cell r="L72">
            <v>3</v>
          </cell>
          <cell r="M72">
            <v>5</v>
          </cell>
          <cell r="N72">
            <v>3</v>
          </cell>
          <cell r="O72">
            <v>2</v>
          </cell>
        </row>
        <row r="73">
          <cell r="A73" t="str">
            <v>DISTRICT 7C</v>
          </cell>
          <cell r="C73">
            <v>17</v>
          </cell>
          <cell r="D73">
            <v>17</v>
          </cell>
          <cell r="E73">
            <v>16</v>
          </cell>
          <cell r="F73">
            <v>23</v>
          </cell>
          <cell r="G73">
            <v>20</v>
          </cell>
          <cell r="H73">
            <v>18</v>
          </cell>
          <cell r="I73">
            <v>17</v>
          </cell>
          <cell r="J73">
            <v>22</v>
          </cell>
          <cell r="K73">
            <v>28</v>
          </cell>
          <cell r="L73">
            <v>25</v>
          </cell>
          <cell r="M73">
            <v>35</v>
          </cell>
          <cell r="N73">
            <v>21</v>
          </cell>
          <cell r="O73">
            <v>12</v>
          </cell>
        </row>
        <row r="74">
          <cell r="A74" t="str">
            <v>DISTRICT 8</v>
          </cell>
          <cell r="C74">
            <v>55</v>
          </cell>
          <cell r="D74">
            <v>47</v>
          </cell>
          <cell r="E74">
            <v>36</v>
          </cell>
          <cell r="F74">
            <v>43</v>
          </cell>
          <cell r="G74">
            <v>35</v>
          </cell>
          <cell r="H74">
            <v>38</v>
          </cell>
          <cell r="I74">
            <v>38</v>
          </cell>
          <cell r="J74">
            <v>29</v>
          </cell>
          <cell r="K74">
            <v>35</v>
          </cell>
          <cell r="L74">
            <v>36</v>
          </cell>
          <cell r="M74">
            <v>53</v>
          </cell>
          <cell r="N74">
            <v>35</v>
          </cell>
          <cell r="O74">
            <v>30</v>
          </cell>
        </row>
        <row r="75">
          <cell r="A75" t="str">
            <v>DISTRICT 8A</v>
          </cell>
          <cell r="C75">
            <v>38</v>
          </cell>
          <cell r="D75">
            <v>30</v>
          </cell>
          <cell r="E75">
            <v>22</v>
          </cell>
          <cell r="F75">
            <v>27</v>
          </cell>
          <cell r="G75">
            <v>25</v>
          </cell>
          <cell r="H75">
            <v>18</v>
          </cell>
          <cell r="I75">
            <v>21</v>
          </cell>
          <cell r="J75">
            <v>24</v>
          </cell>
          <cell r="K75">
            <v>22</v>
          </cell>
          <cell r="L75">
            <v>22</v>
          </cell>
          <cell r="M75">
            <v>22</v>
          </cell>
          <cell r="N75">
            <v>12</v>
          </cell>
          <cell r="O75">
            <v>9</v>
          </cell>
        </row>
        <row r="76">
          <cell r="A76" t="str">
            <v>DISTRICT 9</v>
          </cell>
          <cell r="C76">
            <v>10</v>
          </cell>
          <cell r="D76">
            <v>16</v>
          </cell>
          <cell r="E76">
            <v>13</v>
          </cell>
          <cell r="F76">
            <v>14</v>
          </cell>
          <cell r="G76">
            <v>13</v>
          </cell>
          <cell r="H76">
            <v>9</v>
          </cell>
          <cell r="I76">
            <v>8</v>
          </cell>
          <cell r="J76">
            <v>10</v>
          </cell>
          <cell r="K76">
            <v>9</v>
          </cell>
          <cell r="L76">
            <v>7</v>
          </cell>
          <cell r="M76">
            <v>7</v>
          </cell>
          <cell r="N76">
            <v>8</v>
          </cell>
          <cell r="O76">
            <v>8</v>
          </cell>
        </row>
        <row r="77">
          <cell r="A77" t="str">
            <v>DISTRICT 10</v>
          </cell>
          <cell r="C77">
            <v>17</v>
          </cell>
          <cell r="D77">
            <v>15</v>
          </cell>
          <cell r="E77">
            <v>11</v>
          </cell>
          <cell r="F77">
            <v>11</v>
          </cell>
          <cell r="G77">
            <v>11</v>
          </cell>
          <cell r="H77">
            <v>11</v>
          </cell>
          <cell r="I77">
            <v>14</v>
          </cell>
          <cell r="J77">
            <v>9</v>
          </cell>
          <cell r="K77">
            <v>11</v>
          </cell>
          <cell r="L77">
            <v>17</v>
          </cell>
          <cell r="M77">
            <v>25</v>
          </cell>
          <cell r="N77">
            <v>21</v>
          </cell>
          <cell r="O77">
            <v>14</v>
          </cell>
        </row>
        <row r="78">
          <cell r="C78" t="str">
            <v xml:space="preserve"> ------</v>
          </cell>
          <cell r="D78" t="str">
            <v xml:space="preserve"> ------</v>
          </cell>
          <cell r="E78" t="str">
            <v xml:space="preserve"> ------</v>
          </cell>
          <cell r="F78" t="str">
            <v xml:space="preserve"> ------</v>
          </cell>
          <cell r="G78" t="str">
            <v xml:space="preserve"> ------</v>
          </cell>
          <cell r="H78" t="str">
            <v xml:space="preserve"> ------</v>
          </cell>
          <cell r="I78" t="str">
            <v xml:space="preserve"> ------</v>
          </cell>
          <cell r="J78" t="str">
            <v xml:space="preserve"> ------</v>
          </cell>
          <cell r="K78" t="str">
            <v xml:space="preserve"> ------</v>
          </cell>
          <cell r="L78" t="str">
            <v xml:space="preserve"> ------</v>
          </cell>
          <cell r="M78" t="str">
            <v xml:space="preserve"> ------</v>
          </cell>
          <cell r="N78" t="str">
            <v xml:space="preserve"> ------</v>
          </cell>
          <cell r="O78" t="str">
            <v xml:space="preserve"> ------</v>
          </cell>
        </row>
        <row r="79">
          <cell r="A79" t="str">
            <v xml:space="preserve">  TOTAL TEXAS</v>
          </cell>
          <cell r="C79">
            <v>296</v>
          </cell>
          <cell r="D79">
            <v>281</v>
          </cell>
          <cell r="E79">
            <v>266</v>
          </cell>
          <cell r="F79">
            <v>349</v>
          </cell>
          <cell r="G79">
            <v>317</v>
          </cell>
          <cell r="H79">
            <v>252</v>
          </cell>
          <cell r="I79">
            <v>264</v>
          </cell>
          <cell r="J79">
            <v>274</v>
          </cell>
          <cell r="K79">
            <v>251</v>
          </cell>
          <cell r="L79">
            <v>283</v>
          </cell>
          <cell r="M79">
            <v>358</v>
          </cell>
          <cell r="N79">
            <v>303</v>
          </cell>
          <cell r="O79">
            <v>227</v>
          </cell>
        </row>
        <row r="81">
          <cell r="A81" t="str">
            <v>UTAH</v>
          </cell>
          <cell r="C81">
            <v>8</v>
          </cell>
          <cell r="D81">
            <v>6</v>
          </cell>
          <cell r="E81">
            <v>5</v>
          </cell>
          <cell r="F81">
            <v>5</v>
          </cell>
          <cell r="G81">
            <v>11</v>
          </cell>
          <cell r="H81">
            <v>13</v>
          </cell>
          <cell r="I81">
            <v>6</v>
          </cell>
          <cell r="J81">
            <v>7</v>
          </cell>
          <cell r="K81">
            <v>8</v>
          </cell>
          <cell r="L81">
            <v>9</v>
          </cell>
          <cell r="M81">
            <v>14</v>
          </cell>
          <cell r="N81">
            <v>12</v>
          </cell>
          <cell r="O81">
            <v>9</v>
          </cell>
        </row>
        <row r="82">
          <cell r="A82" t="str">
            <v>VERMONT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VIRGINIA</v>
          </cell>
          <cell r="C83">
            <v>2</v>
          </cell>
          <cell r="D83">
            <v>2</v>
          </cell>
          <cell r="E83">
            <v>2</v>
          </cell>
          <cell r="F83">
            <v>2</v>
          </cell>
          <cell r="G83">
            <v>2</v>
          </cell>
          <cell r="H83">
            <v>3</v>
          </cell>
          <cell r="I83">
            <v>3</v>
          </cell>
          <cell r="J83">
            <v>2</v>
          </cell>
          <cell r="K83">
            <v>1</v>
          </cell>
          <cell r="L83">
            <v>1</v>
          </cell>
          <cell r="M83">
            <v>2</v>
          </cell>
          <cell r="N83">
            <v>2</v>
          </cell>
          <cell r="O83">
            <v>5</v>
          </cell>
        </row>
        <row r="84">
          <cell r="A84" t="str">
            <v>WASHINGTON</v>
          </cell>
          <cell r="C84">
            <v>0</v>
          </cell>
          <cell r="D84">
            <v>1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>W VIRGINIA</v>
          </cell>
          <cell r="C85">
            <v>13</v>
          </cell>
          <cell r="D85">
            <v>13</v>
          </cell>
          <cell r="E85">
            <v>16</v>
          </cell>
          <cell r="F85">
            <v>16</v>
          </cell>
          <cell r="G85">
            <v>14</v>
          </cell>
          <cell r="H85">
            <v>13</v>
          </cell>
          <cell r="I85">
            <v>11</v>
          </cell>
          <cell r="J85">
            <v>11</v>
          </cell>
          <cell r="K85">
            <v>10</v>
          </cell>
          <cell r="L85">
            <v>12</v>
          </cell>
          <cell r="M85">
            <v>15</v>
          </cell>
          <cell r="N85">
            <v>14</v>
          </cell>
          <cell r="O85">
            <v>14</v>
          </cell>
        </row>
        <row r="86">
          <cell r="A86" t="str">
            <v>WYOMING</v>
          </cell>
          <cell r="C86">
            <v>40</v>
          </cell>
          <cell r="D86">
            <v>37</v>
          </cell>
          <cell r="E86">
            <v>34</v>
          </cell>
          <cell r="F86">
            <v>37</v>
          </cell>
          <cell r="G86">
            <v>31</v>
          </cell>
          <cell r="H86">
            <v>38</v>
          </cell>
          <cell r="I86">
            <v>38</v>
          </cell>
          <cell r="J86">
            <v>33</v>
          </cell>
          <cell r="K86">
            <v>24</v>
          </cell>
          <cell r="L86">
            <v>24</v>
          </cell>
          <cell r="M86">
            <v>39</v>
          </cell>
          <cell r="N86">
            <v>38</v>
          </cell>
          <cell r="O86">
            <v>32</v>
          </cell>
        </row>
        <row r="87">
          <cell r="C87" t="str">
            <v xml:space="preserve"> ------</v>
          </cell>
          <cell r="D87" t="str">
            <v xml:space="preserve"> ------</v>
          </cell>
          <cell r="E87" t="str">
            <v xml:space="preserve"> ------</v>
          </cell>
          <cell r="F87" t="str">
            <v xml:space="preserve"> ------</v>
          </cell>
          <cell r="G87" t="str">
            <v xml:space="preserve"> ------</v>
          </cell>
          <cell r="H87" t="str">
            <v xml:space="preserve"> ------</v>
          </cell>
          <cell r="I87" t="str">
            <v xml:space="preserve"> ------</v>
          </cell>
          <cell r="J87" t="str">
            <v xml:space="preserve"> ------</v>
          </cell>
          <cell r="K87" t="str">
            <v xml:space="preserve"> ------</v>
          </cell>
          <cell r="L87" t="str">
            <v xml:space="preserve"> ------</v>
          </cell>
          <cell r="M87" t="str">
            <v xml:space="preserve"> ------</v>
          </cell>
          <cell r="N87" t="str">
            <v xml:space="preserve"> ------</v>
          </cell>
          <cell r="O87" t="str">
            <v xml:space="preserve"> ------</v>
          </cell>
        </row>
        <row r="88">
          <cell r="A88" t="str">
            <v xml:space="preserve">  TOTAL UNITED STATES</v>
          </cell>
          <cell r="C88">
            <v>936</v>
          </cell>
          <cell r="D88">
            <v>936</v>
          </cell>
          <cell r="E88">
            <v>869</v>
          </cell>
          <cell r="F88">
            <v>1010</v>
          </cell>
          <cell r="G88">
            <v>860</v>
          </cell>
          <cell r="H88">
            <v>721</v>
          </cell>
          <cell r="I88">
            <v>754</v>
          </cell>
          <cell r="J88">
            <v>775</v>
          </cell>
          <cell r="K88">
            <v>723</v>
          </cell>
          <cell r="L88">
            <v>779</v>
          </cell>
          <cell r="M88">
            <v>943</v>
          </cell>
          <cell r="N88">
            <v>827</v>
          </cell>
          <cell r="O88">
            <v>625</v>
          </cell>
        </row>
        <row r="90">
          <cell r="A90" t="str">
            <v>CANADA-LAND</v>
          </cell>
          <cell r="C90">
            <v>179</v>
          </cell>
          <cell r="D90">
            <v>193</v>
          </cell>
          <cell r="E90">
            <v>129</v>
          </cell>
          <cell r="F90">
            <v>137</v>
          </cell>
          <cell r="G90">
            <v>123</v>
          </cell>
          <cell r="H90">
            <v>95</v>
          </cell>
          <cell r="I90">
            <v>184</v>
          </cell>
          <cell r="J90">
            <v>261</v>
          </cell>
          <cell r="K90">
            <v>229</v>
          </cell>
          <cell r="L90">
            <v>269</v>
          </cell>
          <cell r="M90">
            <v>373</v>
          </cell>
          <cell r="N90">
            <v>256</v>
          </cell>
          <cell r="O90">
            <v>240</v>
          </cell>
        </row>
        <row r="91">
          <cell r="A91" t="str">
            <v>CANADA-OFFSHORE</v>
          </cell>
          <cell r="C91">
            <v>2</v>
          </cell>
          <cell r="D91">
            <v>2</v>
          </cell>
          <cell r="E91">
            <v>1</v>
          </cell>
          <cell r="F91">
            <v>0</v>
          </cell>
          <cell r="G91">
            <v>1</v>
          </cell>
          <cell r="H91">
            <v>1</v>
          </cell>
          <cell r="I91">
            <v>1</v>
          </cell>
          <cell r="J91">
            <v>0</v>
          </cell>
          <cell r="K91">
            <v>1</v>
          </cell>
          <cell r="L91">
            <v>1</v>
          </cell>
          <cell r="M91">
            <v>1</v>
          </cell>
          <cell r="N91">
            <v>4</v>
          </cell>
          <cell r="O91">
            <v>5</v>
          </cell>
        </row>
        <row r="92">
          <cell r="C92" t="str">
            <v>-------</v>
          </cell>
          <cell r="D92" t="str">
            <v>-------</v>
          </cell>
          <cell r="E92" t="str">
            <v>-------</v>
          </cell>
          <cell r="F92" t="str">
            <v>-------</v>
          </cell>
          <cell r="G92" t="str">
            <v>-------</v>
          </cell>
          <cell r="H92" t="str">
            <v>-------</v>
          </cell>
          <cell r="I92" t="str">
            <v>-------</v>
          </cell>
          <cell r="J92" t="str">
            <v>-------</v>
          </cell>
          <cell r="K92" t="str">
            <v>-------</v>
          </cell>
          <cell r="L92" t="str">
            <v>-------</v>
          </cell>
          <cell r="M92" t="str">
            <v>-------</v>
          </cell>
          <cell r="N92" t="str">
            <v>-------</v>
          </cell>
          <cell r="O92" t="str">
            <v>-------</v>
          </cell>
        </row>
        <row r="93">
          <cell r="A93" t="str">
            <v>GRAND TOTAL</v>
          </cell>
          <cell r="C93">
            <v>1117</v>
          </cell>
          <cell r="D93">
            <v>1131</v>
          </cell>
          <cell r="E93">
            <v>999</v>
          </cell>
          <cell r="F93">
            <v>1147</v>
          </cell>
          <cell r="G93">
            <v>984</v>
          </cell>
          <cell r="H93">
            <v>817</v>
          </cell>
          <cell r="I93">
            <v>938</v>
          </cell>
          <cell r="J93">
            <v>1036</v>
          </cell>
          <cell r="K93">
            <v>953</v>
          </cell>
          <cell r="L93">
            <v>1049</v>
          </cell>
          <cell r="M93">
            <v>1317</v>
          </cell>
          <cell r="N93">
            <v>1086</v>
          </cell>
          <cell r="O93">
            <v>870</v>
          </cell>
        </row>
        <row r="95">
          <cell r="A95" t="str">
            <v>NOTE: ANNUAL AVERAGES MAY NOT TOTAL DUE TO ROUNDING.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hecks"/>
      <sheetName val="EQT Pipe"/>
      <sheetName val="Three Rivers"/>
      <sheetName val="Carnegie"/>
      <sheetName val="Bluegrass"/>
      <sheetName val="Blank2"/>
      <sheetName val="Pipeline Total"/>
      <sheetName val="Results"/>
      <sheetName val="Capital Restate"/>
      <sheetName val="Macros"/>
      <sheetName val="Module1"/>
      <sheetName val="Module2"/>
      <sheetName val="Module3"/>
      <sheetName val="EQTBP01"/>
      <sheetName val="data_Page1_1_1"/>
      <sheetName val="gpp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e Diligence"/>
      <sheetName val="Key Definitions"/>
      <sheetName val="Comparables"/>
      <sheetName val="Debt Analysis"/>
      <sheetName val="Forecast v Actual"/>
      <sheetName val="IS Worksheet - NYMEX $3.00"/>
      <sheetName val="Formulas in worksheet"/>
      <sheetName val="Rating $3.00 NYMEX"/>
      <sheetName val="Assumptions"/>
      <sheetName val="Projections"/>
      <sheetName val="Financials"/>
      <sheetName val="Summary"/>
      <sheetName val="IS Worksheet - NYMEX $4.00"/>
      <sheetName val="Rating $4.00 NY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Collars"/>
      <sheetName val="Dividend Charts"/>
      <sheetName val="Sell"/>
      <sheetName val="EPS Guidance"/>
      <sheetName val="Plan"/>
      <sheetName val="SamFinOut"/>
      <sheetName val="BusMix"/>
      <sheetName val="SamFinIn"/>
      <sheetName val="Reserves"/>
      <sheetName val="Financing Strategy"/>
      <sheetName val="Summary"/>
      <sheetName val="Key Inputs"/>
      <sheetName val="Scenarios"/>
      <sheetName val="Consolidated"/>
      <sheetName val="S&amp;P Credit"/>
      <sheetName val="Moody's Credit"/>
      <sheetName val="Moody's Liquidity"/>
      <sheetName val="OI Recon"/>
      <sheetName val="Ratings_Summary"/>
      <sheetName val="Moody's Ratings"/>
      <sheetName val="Ratings"/>
      <sheetName val="Cash Flow Analysis"/>
      <sheetName val="HQ"/>
      <sheetName val="Volumes"/>
      <sheetName val="Production"/>
      <sheetName val="Template - Supply"/>
      <sheetName val="Gathering"/>
      <sheetName val="Supply-Hedging"/>
      <sheetName val="Equitrans"/>
      <sheetName val="EE"/>
      <sheetName val="Distribution"/>
      <sheetName val="Template - Utilities"/>
      <sheetName val="EGC"/>
      <sheetName val="Peoples"/>
      <sheetName val="Hope"/>
      <sheetName val="Financing"/>
      <sheetName val="Interest"/>
      <sheetName val="CapStr"/>
      <sheetName val="Capital Structure"/>
      <sheetName val="Key Assumptions"/>
      <sheetName val="TARGET Control"/>
      <sheetName val="Target"/>
      <sheetName val="NYMEX Sensitivity"/>
      <sheetName val="Hedge Summary"/>
      <sheetName val="Supply-DDA"/>
      <sheetName val="Template - DP"/>
      <sheetName val="Template - DH"/>
      <sheetName val="COGNOS 093006"/>
      <sheetName val="COGNOS 063006"/>
      <sheetName val="COGNOS 033106"/>
      <sheetName val="COGNOS 123105"/>
      <sheetName val="Target Output"/>
      <sheetName val="Historical"/>
      <sheetName val="COGNOS 123106"/>
      <sheetName val="COGNOS 033107"/>
      <sheetName val="COGNOS 063007"/>
      <sheetName val="Comparison"/>
      <sheetName val="Compression Summary"/>
    </sheetNames>
    <sheetDataSet>
      <sheetData sheetId="0" refreshError="1"/>
      <sheetData sheetId="1" refreshError="1"/>
      <sheetData sheetId="2" refreshError="1"/>
      <sheetData sheetId="3" refreshError="1">
        <row r="1">
          <cell r="D1" t="b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D9" t="str">
            <v>S&amp;P</v>
          </cell>
        </row>
        <row r="22">
          <cell r="AC22">
            <v>-3.8841924040040943E-2</v>
          </cell>
        </row>
        <row r="23">
          <cell r="AC23">
            <v>-3.8841924040040943E-2</v>
          </cell>
          <cell r="AH23">
            <v>0.28799851213201921</v>
          </cell>
          <cell r="AM23">
            <v>0.28864463421811815</v>
          </cell>
          <cell r="AN23">
            <v>0.10614300760758399</v>
          </cell>
          <cell r="AO23">
            <v>0.11566469175559391</v>
          </cell>
          <cell r="AP23">
            <v>0.17183812625837458</v>
          </cell>
          <cell r="AQ23">
            <v>8.2174462408673987E-2</v>
          </cell>
          <cell r="AR23">
            <v>8.515433777189263E-2</v>
          </cell>
          <cell r="AS23">
            <v>0.12214178988129798</v>
          </cell>
          <cell r="AT23">
            <v>7.9978458609175851E-2</v>
          </cell>
          <cell r="AU23">
            <v>7.9647189739939783E-2</v>
          </cell>
          <cell r="AV23">
            <v>9.3544006800482471E-2</v>
          </cell>
          <cell r="AW23">
            <v>0.11852465392706768</v>
          </cell>
          <cell r="AX23">
            <v>0.11714400461590979</v>
          </cell>
          <cell r="AY23">
            <v>0.1274651302220664</v>
          </cell>
          <cell r="AZ23">
            <v>0.10524776084852938</v>
          </cell>
          <cell r="BA23">
            <v>0.10083344467318778</v>
          </cell>
          <cell r="BB23">
            <v>9.7540047371121652E-2</v>
          </cell>
          <cell r="BC23">
            <v>9.4920005215114456E-2</v>
          </cell>
        </row>
        <row r="25">
          <cell r="M25" t="str">
            <v>BBB</v>
          </cell>
          <cell r="AA25" t="str">
            <v>BBB</v>
          </cell>
          <cell r="AB25" t="str">
            <v>BBB</v>
          </cell>
          <cell r="AC25" t="str">
            <v>BBB</v>
          </cell>
          <cell r="AD25" t="str">
            <v>BBB</v>
          </cell>
          <cell r="AE25" t="str">
            <v>BBB</v>
          </cell>
          <cell r="AF25" t="str">
            <v>BBB</v>
          </cell>
          <cell r="AG25" t="str">
            <v>BBB</v>
          </cell>
          <cell r="AH25" t="str">
            <v>BBB</v>
          </cell>
          <cell r="AI25" t="str">
            <v>BBB</v>
          </cell>
          <cell r="AJ25" t="str">
            <v>BBB</v>
          </cell>
          <cell r="AK25" t="str">
            <v>BBB</v>
          </cell>
          <cell r="AL25" t="str">
            <v>BBB</v>
          </cell>
          <cell r="AM25" t="str">
            <v>BBB</v>
          </cell>
          <cell r="AN25" t="str">
            <v>BBB</v>
          </cell>
          <cell r="AO25" t="str">
            <v>BBB</v>
          </cell>
        </row>
        <row r="30">
          <cell r="E30">
            <v>0.52</v>
          </cell>
          <cell r="M30" t="b">
            <v>0</v>
          </cell>
        </row>
        <row r="35">
          <cell r="M35">
            <v>7</v>
          </cell>
          <cell r="S35">
            <v>7.4179189260391372</v>
          </cell>
          <cell r="X35">
            <v>6.7318929831744239</v>
          </cell>
        </row>
        <row r="38"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</row>
        <row r="53">
          <cell r="X53">
            <v>39447</v>
          </cell>
        </row>
        <row r="63">
          <cell r="AA63">
            <v>173.81538460900498</v>
          </cell>
          <cell r="AB63">
            <v>144.01846154398288</v>
          </cell>
          <cell r="AC63">
            <v>538</v>
          </cell>
          <cell r="AD63">
            <v>70.781807965724298</v>
          </cell>
          <cell r="AE63">
            <v>153.36058390761917</v>
          </cell>
          <cell r="AF63">
            <v>177.06797144604846</v>
          </cell>
          <cell r="AG63">
            <v>146.78963668060803</v>
          </cell>
          <cell r="AH63">
            <v>548</v>
          </cell>
          <cell r="AI63">
            <v>75.452307695938089</v>
          </cell>
          <cell r="AJ63">
            <v>156.26461537965181</v>
          </cell>
          <cell r="AK63">
            <v>169.45846153345798</v>
          </cell>
          <cell r="AL63">
            <v>134.82461539095212</v>
          </cell>
          <cell r="AM63">
            <v>536</v>
          </cell>
          <cell r="AN63">
            <v>575</v>
          </cell>
          <cell r="AO63">
            <v>613</v>
          </cell>
        </row>
        <row r="123">
          <cell r="Q123" t="str">
            <v>Plan</v>
          </cell>
        </row>
        <row r="124">
          <cell r="Q124" t="str">
            <v>Market</v>
          </cell>
        </row>
      </sheetData>
      <sheetData sheetId="13" refreshError="1"/>
      <sheetData sheetId="14" refreshError="1">
        <row r="81">
          <cell r="AD81">
            <v>196.077</v>
          </cell>
          <cell r="AE81">
            <v>60.21299999999998</v>
          </cell>
          <cell r="AF81">
            <v>38.736176072748798</v>
          </cell>
          <cell r="AG81">
            <v>149.42252814302796</v>
          </cell>
          <cell r="AH81">
            <v>444.44870421577673</v>
          </cell>
          <cell r="AI81">
            <v>589.75936323987651</v>
          </cell>
          <cell r="AJ81">
            <v>185.90536338056015</v>
          </cell>
          <cell r="AK81">
            <v>96.631513699650313</v>
          </cell>
          <cell r="AL81">
            <v>395.51852543352322</v>
          </cell>
          <cell r="AM81">
            <v>1267.8147657536101</v>
          </cell>
          <cell r="AN81">
            <v>653.31720232971179</v>
          </cell>
          <cell r="AO81">
            <v>204.48130309745216</v>
          </cell>
          <cell r="AP81">
            <v>105.24641838844623</v>
          </cell>
          <cell r="AQ81">
            <v>434.068278286338</v>
          </cell>
          <cell r="AR81">
            <v>1397.1132021019482</v>
          </cell>
          <cell r="AS81">
            <v>1398.411690405205</v>
          </cell>
          <cell r="AT81">
            <v>1398.411690405205</v>
          </cell>
          <cell r="AU81">
            <v>1398.7094456918394</v>
          </cell>
          <cell r="AV81">
            <v>1398.411690405205</v>
          </cell>
          <cell r="AW81">
            <v>1398.411690405205</v>
          </cell>
          <cell r="AX81">
            <v>1398.411690405205</v>
          </cell>
          <cell r="AY81">
            <v>1398.4116904052073</v>
          </cell>
          <cell r="AZ81">
            <v>1398.411690405205</v>
          </cell>
          <cell r="BA81">
            <v>1398.411690405205</v>
          </cell>
          <cell r="BB81">
            <v>1398.411690405205</v>
          </cell>
          <cell r="BC81">
            <v>1398.4116904052073</v>
          </cell>
          <cell r="BD81">
            <v>1398.411690405205</v>
          </cell>
          <cell r="BE81">
            <v>1398.411690405205</v>
          </cell>
          <cell r="BF81">
            <v>1398.411690405205</v>
          </cell>
          <cell r="BG81">
            <v>1398.4116904052073</v>
          </cell>
          <cell r="BH81">
            <v>1398.411690405205</v>
          </cell>
          <cell r="CS81">
            <v>196.077</v>
          </cell>
        </row>
        <row r="82">
          <cell r="AD82">
            <v>18.337</v>
          </cell>
          <cell r="AE82">
            <v>14.949</v>
          </cell>
          <cell r="AF82">
            <v>14.495000000000001</v>
          </cell>
          <cell r="AG82">
            <v>19.318000000000001</v>
          </cell>
          <cell r="AH82">
            <v>67.099000000000004</v>
          </cell>
          <cell r="AI82">
            <v>21.157349665988733</v>
          </cell>
          <cell r="AJ82">
            <v>18.175724364831037</v>
          </cell>
          <cell r="AK82">
            <v>18.131438335419272</v>
          </cell>
          <cell r="AL82">
            <v>23.730507633760951</v>
          </cell>
          <cell r="AM82">
            <v>81.19502</v>
          </cell>
          <cell r="AN82">
            <v>23.484658129247499</v>
          </cell>
          <cell r="AO82">
            <v>20.175054044962458</v>
          </cell>
          <cell r="AP82">
            <v>20.125896552315396</v>
          </cell>
          <cell r="AQ82">
            <v>26.340863473474656</v>
          </cell>
          <cell r="AR82">
            <v>90.126472200000009</v>
          </cell>
          <cell r="AS82">
            <v>90.126472199999995</v>
          </cell>
          <cell r="AT82">
            <v>91.027736922000003</v>
          </cell>
          <cell r="AU82">
            <v>91.267385612309994</v>
          </cell>
          <cell r="AV82">
            <v>93.092733324556207</v>
          </cell>
          <cell r="AW82">
            <v>93.092733324556207</v>
          </cell>
          <cell r="AX82">
            <v>93.092733324556207</v>
          </cell>
          <cell r="AY82">
            <v>93.092733324556207</v>
          </cell>
          <cell r="AZ82">
            <v>93.092733324556207</v>
          </cell>
          <cell r="BA82">
            <v>93.092733324556207</v>
          </cell>
          <cell r="BB82">
            <v>93.092733324556207</v>
          </cell>
          <cell r="BC82">
            <v>93.092733324556207</v>
          </cell>
          <cell r="BD82">
            <v>93.092733324556207</v>
          </cell>
          <cell r="BE82">
            <v>93.092733324556207</v>
          </cell>
          <cell r="BF82">
            <v>93.092733324556207</v>
          </cell>
          <cell r="BG82">
            <v>93.092733324556207</v>
          </cell>
          <cell r="BH82">
            <v>93.092733324556207</v>
          </cell>
        </row>
        <row r="83">
          <cell r="AD83">
            <v>128.69800000000001</v>
          </cell>
          <cell r="AE83">
            <v>96.95</v>
          </cell>
          <cell r="AF83">
            <v>54.387</v>
          </cell>
          <cell r="AG83">
            <v>110.958</v>
          </cell>
          <cell r="AH83">
            <v>390.99300000000005</v>
          </cell>
          <cell r="AI83">
            <v>161.86753095112539</v>
          </cell>
          <cell r="AJ83">
            <v>70.093745490663736</v>
          </cell>
          <cell r="AK83">
            <v>74.911838236175356</v>
          </cell>
          <cell r="AL83">
            <v>152.83188532203553</v>
          </cell>
          <cell r="AM83">
            <v>459.70500000000004</v>
          </cell>
          <cell r="AN83">
            <v>165.10488157014791</v>
          </cell>
          <cell r="AO83">
            <v>71.495620400477009</v>
          </cell>
          <cell r="AP83">
            <v>76.410075000898871</v>
          </cell>
          <cell r="AQ83">
            <v>155.88852302847624</v>
          </cell>
          <cell r="AR83">
            <v>468.89910000000003</v>
          </cell>
          <cell r="AS83">
            <v>468.89910000000003</v>
          </cell>
          <cell r="AT83">
            <v>468.89910000000003</v>
          </cell>
          <cell r="AU83">
            <v>468.89910000000003</v>
          </cell>
          <cell r="AV83">
            <v>468.89910000000003</v>
          </cell>
          <cell r="AW83">
            <v>468.89910000000003</v>
          </cell>
          <cell r="AX83">
            <v>468.89910000000003</v>
          </cell>
          <cell r="AY83">
            <v>468.89910000000003</v>
          </cell>
          <cell r="AZ83">
            <v>468.89910000000003</v>
          </cell>
          <cell r="BA83">
            <v>468.89910000000003</v>
          </cell>
          <cell r="BB83">
            <v>468.89910000000003</v>
          </cell>
          <cell r="BC83">
            <v>468.89910000000003</v>
          </cell>
          <cell r="BD83">
            <v>468.89910000000003</v>
          </cell>
          <cell r="BE83">
            <v>468.89910000000003</v>
          </cell>
          <cell r="BF83">
            <v>468.89910000000003</v>
          </cell>
          <cell r="BG83">
            <v>468.89910000000003</v>
          </cell>
          <cell r="BH83">
            <v>468.89910000000003</v>
          </cell>
        </row>
        <row r="84">
          <cell r="AD84">
            <v>343.11199999999997</v>
          </cell>
          <cell r="AE84">
            <v>172.11199999999997</v>
          </cell>
          <cell r="AF84">
            <v>107.6181760727488</v>
          </cell>
          <cell r="AG84">
            <v>279.69852814302794</v>
          </cell>
          <cell r="AH84">
            <v>902.54070421577671</v>
          </cell>
          <cell r="AI84">
            <v>772.78424385699054</v>
          </cell>
          <cell r="AJ84">
            <v>274.17483323605495</v>
          </cell>
          <cell r="AK84">
            <v>189.67479027124494</v>
          </cell>
          <cell r="AL84">
            <v>572.08091838931978</v>
          </cell>
          <cell r="AM84">
            <v>1808.7147857536102</v>
          </cell>
          <cell r="AN84">
            <v>841.90674202910714</v>
          </cell>
          <cell r="AO84">
            <v>296.15197754289159</v>
          </cell>
          <cell r="AP84">
            <v>201.78238994166048</v>
          </cell>
          <cell r="AQ84">
            <v>616.2976647882889</v>
          </cell>
          <cell r="AR84">
            <v>1956.1387743019482</v>
          </cell>
          <cell r="AS84">
            <v>1957.4372626052052</v>
          </cell>
          <cell r="AT84">
            <v>1958.3385273272052</v>
          </cell>
          <cell r="AU84">
            <v>1958.8759313041494</v>
          </cell>
          <cell r="AV84">
            <v>1960.4035237297612</v>
          </cell>
          <cell r="AW84">
            <v>1960.4035237297612</v>
          </cell>
          <cell r="AX84">
            <v>1960.4035237297612</v>
          </cell>
          <cell r="AY84">
            <v>1960.4035237297635</v>
          </cell>
          <cell r="AZ84">
            <v>1960.4035237297612</v>
          </cell>
          <cell r="BA84">
            <v>1960.4035237297612</v>
          </cell>
          <cell r="BB84">
            <v>1960.4035237297612</v>
          </cell>
          <cell r="BC84">
            <v>1960.4035237297635</v>
          </cell>
          <cell r="BD84">
            <v>1960.4035237297612</v>
          </cell>
          <cell r="BE84">
            <v>1960.4035237297612</v>
          </cell>
          <cell r="BF84">
            <v>1960.4035237297612</v>
          </cell>
          <cell r="BG84">
            <v>1960.4035237297635</v>
          </cell>
          <cell r="BH84">
            <v>1960.4035237297612</v>
          </cell>
        </row>
        <row r="86">
          <cell r="AD86">
            <v>93.288700000000006</v>
          </cell>
          <cell r="AE86">
            <v>100.95399999999999</v>
          </cell>
          <cell r="AF86">
            <v>104.45482540659762</v>
          </cell>
          <cell r="AG86">
            <v>103.08755198389032</v>
          </cell>
          <cell r="AH86">
            <v>401.78507739048791</v>
          </cell>
          <cell r="AI86">
            <v>97.266000564065479</v>
          </cell>
          <cell r="AJ86">
            <v>97.398671808267594</v>
          </cell>
          <cell r="AK86">
            <v>103.63328265053582</v>
          </cell>
          <cell r="AL86">
            <v>111.03965670569853</v>
          </cell>
          <cell r="AM86">
            <v>409.33761172856742</v>
          </cell>
          <cell r="AN86">
            <v>137.53241357675262</v>
          </cell>
          <cell r="AO86">
            <v>131.84886381389708</v>
          </cell>
          <cell r="AP86">
            <v>138.08425999754979</v>
          </cell>
          <cell r="AQ86">
            <v>147.51139071219461</v>
          </cell>
          <cell r="AR86">
            <v>554.97692810039416</v>
          </cell>
          <cell r="AS86">
            <v>651.58729053719981</v>
          </cell>
          <cell r="AT86">
            <v>758.68145748508425</v>
          </cell>
          <cell r="AU86">
            <v>930.36593236422948</v>
          </cell>
          <cell r="AV86">
            <v>1038.0048819291164</v>
          </cell>
          <cell r="AW86">
            <v>1161.9994959416506</v>
          </cell>
          <cell r="AX86">
            <v>1350.5366951758274</v>
          </cell>
          <cell r="AY86">
            <v>1489.5873757190268</v>
          </cell>
          <cell r="AZ86">
            <v>1636.4258690888271</v>
          </cell>
          <cell r="BA86">
            <v>1826.350777423525</v>
          </cell>
          <cell r="BB86">
            <v>2073.8559735056056</v>
          </cell>
          <cell r="BC86">
            <v>2333.1726528840445</v>
          </cell>
          <cell r="BD86">
            <v>2623.3453459362759</v>
          </cell>
          <cell r="BE86">
            <v>2855.5244404515679</v>
          </cell>
          <cell r="BF86">
            <v>3068.9760946447213</v>
          </cell>
          <cell r="BG86">
            <v>3268.2124032671063</v>
          </cell>
          <cell r="BH86">
            <v>3456.5990330234317</v>
          </cell>
        </row>
        <row r="87">
          <cell r="AD87">
            <v>31.97</v>
          </cell>
          <cell r="AE87">
            <v>26.93</v>
          </cell>
          <cell r="AF87">
            <v>31.307790926439889</v>
          </cell>
          <cell r="AG87">
            <v>38.531048055948901</v>
          </cell>
          <cell r="AH87">
            <v>128.73883898238878</v>
          </cell>
          <cell r="AI87">
            <v>46.324350402810623</v>
          </cell>
          <cell r="AJ87">
            <v>47.71794783653489</v>
          </cell>
          <cell r="AK87">
            <v>53.967126168867942</v>
          </cell>
          <cell r="AL87">
            <v>62.941604921010828</v>
          </cell>
          <cell r="AM87">
            <v>210.95102932922427</v>
          </cell>
          <cell r="AN87">
            <v>68.155151770948848</v>
          </cell>
          <cell r="AO87">
            <v>67.928154518716241</v>
          </cell>
          <cell r="AP87">
            <v>72.452584202932954</v>
          </cell>
          <cell r="AQ87">
            <v>80.373422096857979</v>
          </cell>
          <cell r="AR87">
            <v>288.90931258945602</v>
          </cell>
          <cell r="AS87">
            <v>353.5738190624399</v>
          </cell>
          <cell r="AT87">
            <v>428.8339172875834</v>
          </cell>
          <cell r="AU87">
            <v>512.70670223305717</v>
          </cell>
          <cell r="AV87">
            <v>602.95842241561286</v>
          </cell>
          <cell r="AW87">
            <v>700.89056013363529</v>
          </cell>
          <cell r="AX87">
            <v>809.44081430142637</v>
          </cell>
          <cell r="AY87">
            <v>923.15008712407848</v>
          </cell>
          <cell r="AZ87">
            <v>1044.3110188963171</v>
          </cell>
          <cell r="BA87">
            <v>1140.0356250358486</v>
          </cell>
          <cell r="BB87">
            <v>1193.9535297538898</v>
          </cell>
          <cell r="BC87">
            <v>1252.177174211806</v>
          </cell>
          <cell r="BD87">
            <v>1313.7617215380608</v>
          </cell>
          <cell r="BE87">
            <v>1369.8891734334559</v>
          </cell>
          <cell r="BF87">
            <v>1423.2969674475719</v>
          </cell>
          <cell r="BG87">
            <v>1474.391338081608</v>
          </cell>
          <cell r="BH87">
            <v>1523.4862838940319</v>
          </cell>
        </row>
        <row r="88">
          <cell r="AD88">
            <v>125.2587</v>
          </cell>
          <cell r="AE88">
            <v>127.88399999999999</v>
          </cell>
          <cell r="AF88">
            <v>135.7626163330375</v>
          </cell>
          <cell r="AG88">
            <v>141.61860003983924</v>
          </cell>
          <cell r="AH88">
            <v>530.52391637287678</v>
          </cell>
          <cell r="AI88">
            <v>143.59035096687609</v>
          </cell>
          <cell r="AJ88">
            <v>145.11661964480248</v>
          </cell>
          <cell r="AK88">
            <v>157.60040881940375</v>
          </cell>
          <cell r="AL88">
            <v>173.98126162670937</v>
          </cell>
          <cell r="AM88">
            <v>620.28864105779166</v>
          </cell>
          <cell r="AN88">
            <v>205.68756534770148</v>
          </cell>
          <cell r="AO88">
            <v>199.77701833261332</v>
          </cell>
          <cell r="AP88">
            <v>210.53684420048273</v>
          </cell>
          <cell r="AQ88">
            <v>227.88481280905259</v>
          </cell>
          <cell r="AR88">
            <v>843.88624068985018</v>
          </cell>
          <cell r="AS88">
            <v>1005.1611095996398</v>
          </cell>
          <cell r="AT88">
            <v>1187.5153747726677</v>
          </cell>
          <cell r="AU88">
            <v>1443.0726345972867</v>
          </cell>
          <cell r="AV88">
            <v>1640.9633043447293</v>
          </cell>
          <cell r="AW88">
            <v>1862.8900560752859</v>
          </cell>
          <cell r="AX88">
            <v>2159.977509477254</v>
          </cell>
          <cell r="AY88">
            <v>2412.7374628431053</v>
          </cell>
          <cell r="AZ88">
            <v>2680.7368879851442</v>
          </cell>
          <cell r="BA88">
            <v>2966.3864024593736</v>
          </cell>
          <cell r="BB88">
            <v>3267.8095032594956</v>
          </cell>
          <cell r="BC88">
            <v>3585.3498270958507</v>
          </cell>
          <cell r="BD88">
            <v>3937.1070674743369</v>
          </cell>
          <cell r="BE88">
            <v>4225.4136138850236</v>
          </cell>
          <cell r="BF88">
            <v>4492.273062092293</v>
          </cell>
          <cell r="BG88">
            <v>4742.6037413487138</v>
          </cell>
          <cell r="BH88">
            <v>4980.0853169174634</v>
          </cell>
        </row>
        <row r="90"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</row>
        <row r="91"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</row>
        <row r="92">
          <cell r="AD92">
            <v>468.37069999999994</v>
          </cell>
          <cell r="AE92">
            <v>299.99599999999998</v>
          </cell>
          <cell r="AF92">
            <v>243.38079240578628</v>
          </cell>
          <cell r="AG92">
            <v>421.31712818286718</v>
          </cell>
          <cell r="AH92">
            <v>1433.0646205886535</v>
          </cell>
          <cell r="AI92">
            <v>916.37459482386657</v>
          </cell>
          <cell r="AJ92">
            <v>419.29145288085743</v>
          </cell>
          <cell r="AK92">
            <v>347.2751990906487</v>
          </cell>
          <cell r="AL92">
            <v>746.06218001602917</v>
          </cell>
          <cell r="AM92">
            <v>2429.0034268114018</v>
          </cell>
          <cell r="AN92">
            <v>1047.5943073768085</v>
          </cell>
          <cell r="AO92">
            <v>495.92899587550494</v>
          </cell>
          <cell r="AP92">
            <v>412.31923414214322</v>
          </cell>
          <cell r="AQ92">
            <v>844.18247759734152</v>
          </cell>
          <cell r="AR92">
            <v>2800.0250149917979</v>
          </cell>
          <cell r="AS92">
            <v>2962.598372204845</v>
          </cell>
          <cell r="AT92">
            <v>3145.8539020998728</v>
          </cell>
          <cell r="AU92">
            <v>3401.9485659014363</v>
          </cell>
          <cell r="AV92">
            <v>3601.3668280744905</v>
          </cell>
          <cell r="AW92">
            <v>3823.2935798050471</v>
          </cell>
          <cell r="AX92">
            <v>4120.3810332070152</v>
          </cell>
          <cell r="AY92">
            <v>4373.1409865728692</v>
          </cell>
          <cell r="AZ92">
            <v>4641.140411714905</v>
          </cell>
          <cell r="BA92">
            <v>4926.7899261891343</v>
          </cell>
          <cell r="BB92">
            <v>5228.2130269892568</v>
          </cell>
          <cell r="BC92">
            <v>5545.7533508256147</v>
          </cell>
          <cell r="BD92">
            <v>5897.5105912040981</v>
          </cell>
          <cell r="BE92">
            <v>6185.8171376147848</v>
          </cell>
          <cell r="BF92">
            <v>6452.6765858220542</v>
          </cell>
          <cell r="BG92">
            <v>6703.0072650784768</v>
          </cell>
          <cell r="BH92">
            <v>6940.4888406472246</v>
          </cell>
        </row>
        <row r="94">
          <cell r="AD94">
            <v>231.83470026000001</v>
          </cell>
          <cell r="AE94">
            <v>123.709</v>
          </cell>
          <cell r="AF94">
            <v>67.671204795868363</v>
          </cell>
          <cell r="AG94">
            <v>193.45740982480635</v>
          </cell>
          <cell r="AH94">
            <v>616.67231488067478</v>
          </cell>
          <cell r="AI94">
            <v>541.63383406339312</v>
          </cell>
          <cell r="AJ94">
            <v>181.0938950220683</v>
          </cell>
          <cell r="AK94">
            <v>123.74086999990277</v>
          </cell>
          <cell r="AL94">
            <v>399.18811636973783</v>
          </cell>
          <cell r="AM94">
            <v>1245.6567154551021</v>
          </cell>
          <cell r="AN94">
            <v>559.9396659427</v>
          </cell>
          <cell r="AO94">
            <v>186.75248565271522</v>
          </cell>
          <cell r="AP94">
            <v>127.0697775740351</v>
          </cell>
          <cell r="AQ94">
            <v>411.73523212218544</v>
          </cell>
          <cell r="AR94">
            <v>1285.4971612916358</v>
          </cell>
          <cell r="AS94">
            <v>1285.2418828482823</v>
          </cell>
          <cell r="AT94">
            <v>1285.2418828482823</v>
          </cell>
          <cell r="AU94">
            <v>1285.4821971102074</v>
          </cell>
          <cell r="AV94">
            <v>1285.2418828482823</v>
          </cell>
          <cell r="AW94">
            <v>1285.2418828482823</v>
          </cell>
          <cell r="AX94">
            <v>1285.2418828482823</v>
          </cell>
          <cell r="AY94">
            <v>1285.2418828482823</v>
          </cell>
          <cell r="AZ94">
            <v>1285.2418828482823</v>
          </cell>
          <cell r="BA94">
            <v>1285.2418828482823</v>
          </cell>
          <cell r="BB94">
            <v>1285.2418828482823</v>
          </cell>
          <cell r="BC94">
            <v>1285.2418828482823</v>
          </cell>
          <cell r="BD94">
            <v>1285.2418828482823</v>
          </cell>
          <cell r="BE94">
            <v>1285.2418828482823</v>
          </cell>
          <cell r="BF94">
            <v>1285.2418828482823</v>
          </cell>
          <cell r="BG94">
            <v>1285.2418828482823</v>
          </cell>
          <cell r="BH94">
            <v>1285.2418828482823</v>
          </cell>
        </row>
        <row r="96">
          <cell r="AD96">
            <v>236.53599973999994</v>
          </cell>
          <cell r="AE96">
            <v>176.28699999999998</v>
          </cell>
          <cell r="AF96">
            <v>175.70958760991792</v>
          </cell>
          <cell r="AG96">
            <v>227.85971835806083</v>
          </cell>
          <cell r="AH96">
            <v>816.39230570797861</v>
          </cell>
          <cell r="AI96">
            <v>374.74076076047345</v>
          </cell>
          <cell r="AJ96">
            <v>238.19755785878914</v>
          </cell>
          <cell r="AK96">
            <v>223.53432909074593</v>
          </cell>
          <cell r="AL96">
            <v>346.87406364629135</v>
          </cell>
          <cell r="AM96">
            <v>1183.3467113562999</v>
          </cell>
          <cell r="AN96">
            <v>487.6546414341085</v>
          </cell>
          <cell r="AO96">
            <v>309.17651022278972</v>
          </cell>
          <cell r="AP96">
            <v>285.24945656810814</v>
          </cell>
          <cell r="AQ96">
            <v>432.44724547515608</v>
          </cell>
          <cell r="AR96">
            <v>1514.5278537001625</v>
          </cell>
          <cell r="AS96">
            <v>1677.3564893565626</v>
          </cell>
          <cell r="AT96">
            <v>1860.6120192515905</v>
          </cell>
          <cell r="AU96">
            <v>2116.4663687912289</v>
          </cell>
          <cell r="AV96">
            <v>2316.1249452262082</v>
          </cell>
          <cell r="AW96">
            <v>2538.0516969567648</v>
          </cell>
          <cell r="AX96">
            <v>2835.1391503587329</v>
          </cell>
          <cell r="AY96">
            <v>3087.8991037245869</v>
          </cell>
          <cell r="AZ96">
            <v>3355.8985288666227</v>
          </cell>
          <cell r="BA96">
            <v>3641.548043340852</v>
          </cell>
          <cell r="BB96">
            <v>3942.9711441409745</v>
          </cell>
          <cell r="BC96">
            <v>4260.5114679773324</v>
          </cell>
          <cell r="BD96">
            <v>4612.2687083558158</v>
          </cell>
          <cell r="BE96">
            <v>4900.5752547665024</v>
          </cell>
          <cell r="BF96">
            <v>5167.4347029737719</v>
          </cell>
          <cell r="BG96">
            <v>5417.7653822301945</v>
          </cell>
          <cell r="BH96">
            <v>5655.2469577989423</v>
          </cell>
        </row>
        <row r="99">
          <cell r="AD99">
            <v>27.022362389999998</v>
          </cell>
          <cell r="AE99">
            <v>26.082182599999999</v>
          </cell>
          <cell r="AF99">
            <v>26.912521386203885</v>
          </cell>
          <cell r="AG99">
            <v>25.733743285865927</v>
          </cell>
          <cell r="AH99">
            <v>105.7508096620698</v>
          </cell>
          <cell r="AI99">
            <v>50.983791818544105</v>
          </cell>
          <cell r="AJ99">
            <v>43.427775216206996</v>
          </cell>
          <cell r="AK99">
            <v>35.658343464534575</v>
          </cell>
          <cell r="AL99">
            <v>47.836184549228506</v>
          </cell>
          <cell r="AM99">
            <v>177.90609504851417</v>
          </cell>
          <cell r="AN99">
            <v>85.00959356241124</v>
          </cell>
          <cell r="AO99">
            <v>55.149175984448206</v>
          </cell>
          <cell r="AP99">
            <v>41.259507552110108</v>
          </cell>
          <cell r="AQ99">
            <v>71.227250929682683</v>
          </cell>
          <cell r="AR99">
            <v>252.64552802865222</v>
          </cell>
          <cell r="AS99">
            <v>251.29553803216555</v>
          </cell>
          <cell r="AT99">
            <v>253.04516314443407</v>
          </cell>
          <cell r="AU99">
            <v>261.63691740309196</v>
          </cell>
          <cell r="AV99">
            <v>270.75604053856159</v>
          </cell>
          <cell r="AW99">
            <v>280.72358133609123</v>
          </cell>
          <cell r="AX99">
            <v>291.27684143723803</v>
          </cell>
          <cell r="AY99">
            <v>302.96938553018515</v>
          </cell>
          <cell r="AZ99">
            <v>315.37287928450598</v>
          </cell>
          <cell r="BA99">
            <v>328.58865473651565</v>
          </cell>
          <cell r="BB99">
            <v>342.55189178815442</v>
          </cell>
          <cell r="BC99">
            <v>357.28458243459784</v>
          </cell>
          <cell r="BD99">
            <v>373.49943481021478</v>
          </cell>
          <cell r="BE99">
            <v>387.40995765808771</v>
          </cell>
          <cell r="BF99">
            <v>400.65919845732844</v>
          </cell>
          <cell r="BG99">
            <v>413.44939169755821</v>
          </cell>
          <cell r="BH99">
            <v>425.93532580122348</v>
          </cell>
        </row>
        <row r="100">
          <cell r="AD100">
            <v>16.510999999999999</v>
          </cell>
          <cell r="AE100">
            <v>16.125999999999994</v>
          </cell>
          <cell r="AF100">
            <v>17.381479485170438</v>
          </cell>
          <cell r="AG100">
            <v>17.241996646304337</v>
          </cell>
          <cell r="AH100">
            <v>67.260476131474775</v>
          </cell>
          <cell r="AI100">
            <v>16.676179978355545</v>
          </cell>
          <cell r="AJ100">
            <v>17.024225314634528</v>
          </cell>
          <cell r="AK100">
            <v>17.72653756094401</v>
          </cell>
          <cell r="AL100">
            <v>18.058390727004909</v>
          </cell>
          <cell r="AM100">
            <v>69.485333580938985</v>
          </cell>
          <cell r="AN100">
            <v>17.814072166125683</v>
          </cell>
          <cell r="AO100">
            <v>17.593013998630383</v>
          </cell>
          <cell r="AP100">
            <v>18.130768398757528</v>
          </cell>
          <cell r="AQ100">
            <v>18.406417601823019</v>
          </cell>
          <cell r="AR100">
            <v>71.944272165336614</v>
          </cell>
          <cell r="AS100">
            <v>87.992516178837533</v>
          </cell>
          <cell r="AT100">
            <v>99.21693109637323</v>
          </cell>
          <cell r="AU100">
            <v>111.39908802520627</v>
          </cell>
          <cell r="AV100">
            <v>124.25049266374386</v>
          </cell>
          <cell r="AW100">
            <v>138.35727658802946</v>
          </cell>
          <cell r="AX100">
            <v>158.40609843809884</v>
          </cell>
          <cell r="AY100">
            <v>174.83727661166421</v>
          </cell>
          <cell r="AZ100">
            <v>192.25616418631375</v>
          </cell>
          <cell r="BA100">
            <v>212.19950801278702</v>
          </cell>
          <cell r="BB100">
            <v>235.19805273567724</v>
          </cell>
          <cell r="BC100">
            <v>259.37916719700803</v>
          </cell>
          <cell r="BD100">
            <v>285.99929368159167</v>
          </cell>
          <cell r="BE100">
            <v>308.00829819180393</v>
          </cell>
          <cell r="BF100">
            <v>328.48696620250854</v>
          </cell>
          <cell r="BG100">
            <v>347.79192608999318</v>
          </cell>
          <cell r="BH100">
            <v>366.18936650279608</v>
          </cell>
        </row>
        <row r="101">
          <cell r="AD101">
            <v>66.728392720000002</v>
          </cell>
          <cell r="AE101">
            <v>44.966741620000001</v>
          </cell>
          <cell r="AF101">
            <v>29.486968377252431</v>
          </cell>
          <cell r="AG101">
            <v>31.972288372553262</v>
          </cell>
          <cell r="AH101">
            <v>173.1543910898057</v>
          </cell>
          <cell r="AI101">
            <v>48.587301330882269</v>
          </cell>
          <cell r="AJ101">
            <v>41.206582546287429</v>
          </cell>
          <cell r="AK101">
            <v>39.649601732474942</v>
          </cell>
          <cell r="AL101">
            <v>48.114773760433174</v>
          </cell>
          <cell r="AM101">
            <v>177.55825937007779</v>
          </cell>
          <cell r="AN101">
            <v>53.822893444079455</v>
          </cell>
          <cell r="AO101">
            <v>45.716012448192856</v>
          </cell>
          <cell r="AP101">
            <v>44.299531688124091</v>
          </cell>
          <cell r="AQ101">
            <v>53.298502241771928</v>
          </cell>
          <cell r="AR101">
            <v>197.13693982216833</v>
          </cell>
          <cell r="AS101">
            <v>198.65689262009386</v>
          </cell>
          <cell r="AT101">
            <v>202.17767425151098</v>
          </cell>
          <cell r="AU101">
            <v>209.37610983402621</v>
          </cell>
          <cell r="AV101">
            <v>218.05266115647908</v>
          </cell>
          <cell r="AW101">
            <v>227.62307690712771</v>
          </cell>
          <cell r="AX101">
            <v>240.01050323361824</v>
          </cell>
          <cell r="AY101">
            <v>251.05060281868651</v>
          </cell>
          <cell r="AZ101">
            <v>262.81627781984633</v>
          </cell>
          <cell r="BA101">
            <v>276.41392753770964</v>
          </cell>
          <cell r="BB101">
            <v>292.99151203862908</v>
          </cell>
          <cell r="BC101">
            <v>310.93782408980485</v>
          </cell>
          <cell r="BD101">
            <v>331.84956100269085</v>
          </cell>
          <cell r="BE101">
            <v>350.75728836627457</v>
          </cell>
          <cell r="BF101">
            <v>370.03082625587979</v>
          </cell>
          <cell r="BG101">
            <v>389.88438435302771</v>
          </cell>
          <cell r="BH101">
            <v>410.48810439136537</v>
          </cell>
        </row>
        <row r="102"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</row>
        <row r="103">
          <cell r="AD103">
            <v>27.426658280000005</v>
          </cell>
          <cell r="AE103">
            <v>27.591891830000005</v>
          </cell>
          <cell r="AF103">
            <v>26.956162417130958</v>
          </cell>
          <cell r="AG103">
            <v>28.281703757560585</v>
          </cell>
          <cell r="AH103">
            <v>110.25641628469154</v>
          </cell>
          <cell r="AI103">
            <v>41.306184605240723</v>
          </cell>
          <cell r="AJ103">
            <v>41.379170460401866</v>
          </cell>
          <cell r="AK103">
            <v>42.689267104407826</v>
          </cell>
          <cell r="AL103">
            <v>45.435831950247092</v>
          </cell>
          <cell r="AM103">
            <v>170.81045412029752</v>
          </cell>
          <cell r="AN103">
            <v>55.617226353530903</v>
          </cell>
          <cell r="AO103">
            <v>54.332323337451868</v>
          </cell>
          <cell r="AP103">
            <v>55.61921169180102</v>
          </cell>
          <cell r="AQ103">
            <v>59.49269283858586</v>
          </cell>
          <cell r="AR103">
            <v>225.06145422136964</v>
          </cell>
          <cell r="AS103">
            <v>269.62022525607119</v>
          </cell>
          <cell r="AT103">
            <v>322.31778591318789</v>
          </cell>
          <cell r="AU103">
            <v>383.12178339903227</v>
          </cell>
          <cell r="AV103">
            <v>449.59292174077353</v>
          </cell>
          <cell r="AW103">
            <v>523.79433105653561</v>
          </cell>
          <cell r="AX103">
            <v>616.35398997703248</v>
          </cell>
          <cell r="AY103">
            <v>704.59729908798215</v>
          </cell>
          <cell r="AZ103">
            <v>798.57895692676891</v>
          </cell>
          <cell r="BA103">
            <v>898.03703945987445</v>
          </cell>
          <cell r="BB103">
            <v>981.68215623369736</v>
          </cell>
          <cell r="BC103">
            <v>1068.4678921264626</v>
          </cell>
          <cell r="BD103">
            <v>1161.4793981042344</v>
          </cell>
          <cell r="BE103">
            <v>1231.4102155123039</v>
          </cell>
          <cell r="BF103">
            <v>1288.0436699100301</v>
          </cell>
          <cell r="BG103">
            <v>1333.3484297611847</v>
          </cell>
          <cell r="BH103">
            <v>1369.0918959818068</v>
          </cell>
        </row>
        <row r="104">
          <cell r="AD104">
            <v>137.68841338999999</v>
          </cell>
          <cell r="AE104">
            <v>114.76681605</v>
          </cell>
          <cell r="AF104">
            <v>100.7371316657577</v>
          </cell>
          <cell r="AG104">
            <v>103.22973206228411</v>
          </cell>
          <cell r="AH104">
            <v>456.42209316804178</v>
          </cell>
          <cell r="AI104">
            <v>157.55345773302264</v>
          </cell>
          <cell r="AJ104">
            <v>143.03775353753082</v>
          </cell>
          <cell r="AK104">
            <v>135.72374986236136</v>
          </cell>
          <cell r="AL104">
            <v>159.44518098691367</v>
          </cell>
          <cell r="AM104">
            <v>595.76014211982852</v>
          </cell>
          <cell r="AN104">
            <v>212.26378552614727</v>
          </cell>
          <cell r="AO104">
            <v>172.79052576872331</v>
          </cell>
          <cell r="AP104">
            <v>159.30901933079275</v>
          </cell>
          <cell r="AQ104">
            <v>202.42486361186349</v>
          </cell>
          <cell r="AR104">
            <v>746.7881942375268</v>
          </cell>
          <cell r="AS104">
            <v>807.56517208716821</v>
          </cell>
          <cell r="AT104">
            <v>876.7575544055062</v>
          </cell>
          <cell r="AU104">
            <v>965.53389866135672</v>
          </cell>
          <cell r="AV104">
            <v>1062.652116099558</v>
          </cell>
          <cell r="AW104">
            <v>1170.4982658877839</v>
          </cell>
          <cell r="AX104">
            <v>1306.0474330859874</v>
          </cell>
          <cell r="AY104">
            <v>1433.454564048518</v>
          </cell>
          <cell r="AZ104">
            <v>1569.024278217435</v>
          </cell>
          <cell r="BA104">
            <v>1715.2391297468869</v>
          </cell>
          <cell r="BB104">
            <v>1852.4236127961581</v>
          </cell>
          <cell r="BC104">
            <v>1996.0694658478733</v>
          </cell>
          <cell r="BD104">
            <v>2152.8276875987317</v>
          </cell>
          <cell r="BE104">
            <v>2277.5857597284703</v>
          </cell>
          <cell r="BF104">
            <v>2387.220660825747</v>
          </cell>
          <cell r="BG104">
            <v>2484.4741319017639</v>
          </cell>
          <cell r="BH104">
            <v>2571.7046926771918</v>
          </cell>
        </row>
        <row r="106">
          <cell r="AD106">
            <v>98.847586349999943</v>
          </cell>
          <cell r="AE106">
            <v>61.520183949999975</v>
          </cell>
          <cell r="AF106">
            <v>74.972455944160217</v>
          </cell>
          <cell r="AG106">
            <v>124.62998629577672</v>
          </cell>
          <cell r="AH106">
            <v>359.97021253993682</v>
          </cell>
          <cell r="AI106">
            <v>217.18730302745081</v>
          </cell>
          <cell r="AJ106">
            <v>95.159804321258321</v>
          </cell>
          <cell r="AK106">
            <v>87.810579228384569</v>
          </cell>
          <cell r="AL106">
            <v>187.42888265937768</v>
          </cell>
          <cell r="AM106">
            <v>587.58656923647141</v>
          </cell>
          <cell r="AN106">
            <v>275.39085590796122</v>
          </cell>
          <cell r="AO106">
            <v>136.3859844540664</v>
          </cell>
          <cell r="AP106">
            <v>125.94043723731539</v>
          </cell>
          <cell r="AQ106">
            <v>230.02238186329259</v>
          </cell>
          <cell r="AR106">
            <v>767.7396594626357</v>
          </cell>
          <cell r="AS106">
            <v>869.79131726939443</v>
          </cell>
          <cell r="AT106">
            <v>983.85446484608428</v>
          </cell>
          <cell r="AU106">
            <v>1150.9324701298722</v>
          </cell>
          <cell r="AV106">
            <v>1253.4728291266501</v>
          </cell>
          <cell r="AW106">
            <v>1367.5534310689809</v>
          </cell>
          <cell r="AX106">
            <v>1529.0917172727454</v>
          </cell>
          <cell r="AY106">
            <v>1654.4445396760689</v>
          </cell>
          <cell r="AZ106">
            <v>1786.8742506491876</v>
          </cell>
          <cell r="BA106">
            <v>1926.3089135939651</v>
          </cell>
          <cell r="BB106">
            <v>2090.5475313448164</v>
          </cell>
          <cell r="BC106">
            <v>2264.4420021294591</v>
          </cell>
          <cell r="BD106">
            <v>2459.4410207570841</v>
          </cell>
          <cell r="BE106">
            <v>2622.9894950380321</v>
          </cell>
          <cell r="BF106">
            <v>2780.2140421480249</v>
          </cell>
          <cell r="BG106">
            <v>2933.2912503284306</v>
          </cell>
          <cell r="BH106">
            <v>3083.5422651217505</v>
          </cell>
        </row>
        <row r="108">
          <cell r="AD108">
            <v>101.55303065192237</v>
          </cell>
          <cell r="AE108">
            <v>63.795363855652027</v>
          </cell>
          <cell r="AF108">
            <v>123.87292463792213</v>
          </cell>
          <cell r="AG108">
            <v>173.67829978300131</v>
          </cell>
          <cell r="AH108">
            <v>462.89961892849783</v>
          </cell>
          <cell r="AI108">
            <v>266.22198902903318</v>
          </cell>
          <cell r="AJ108">
            <v>143.50911564298551</v>
          </cell>
          <cell r="AK108">
            <v>134.78900359551048</v>
          </cell>
          <cell r="AL108">
            <v>234.5481529508067</v>
          </cell>
          <cell r="AM108">
            <v>779.06826121833592</v>
          </cell>
          <cell r="AN108">
            <v>299.7426237264213</v>
          </cell>
          <cell r="AO108">
            <v>160.41024589556591</v>
          </cell>
          <cell r="AP108">
            <v>149.38036125052997</v>
          </cell>
          <cell r="AQ108">
            <v>253.54095684434392</v>
          </cell>
          <cell r="AR108">
            <v>863.07418771686105</v>
          </cell>
          <cell r="AS108">
            <v>954.66294226939442</v>
          </cell>
          <cell r="AT108">
            <v>1057.5205898460845</v>
          </cell>
          <cell r="AU108">
            <v>1155.8643201298719</v>
          </cell>
          <cell r="AV108">
            <v>1258.3912041266501</v>
          </cell>
          <cell r="AW108">
            <v>1367.5534310689809</v>
          </cell>
          <cell r="AX108">
            <v>1529.0917172727452</v>
          </cell>
          <cell r="AY108">
            <v>1654.4445396760684</v>
          </cell>
          <cell r="AZ108">
            <v>1786.8742506491881</v>
          </cell>
          <cell r="BA108">
            <v>1926.3089135939656</v>
          </cell>
          <cell r="BB108">
            <v>2090.547531344816</v>
          </cell>
          <cell r="BC108">
            <v>2264.4420021294582</v>
          </cell>
          <cell r="BD108">
            <v>2459.7210318215866</v>
          </cell>
          <cell r="BE108">
            <v>2623.5537173330058</v>
          </cell>
          <cell r="BF108">
            <v>2781.0667388419261</v>
          </cell>
          <cell r="BG108">
            <v>2934.4367485372436</v>
          </cell>
          <cell r="BH108">
            <v>3084.984956868198</v>
          </cell>
        </row>
        <row r="110"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</row>
        <row r="111"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</row>
        <row r="112">
          <cell r="AD112">
            <v>0</v>
          </cell>
          <cell r="AE112">
            <v>119.40102584</v>
          </cell>
          <cell r="AF112">
            <v>0</v>
          </cell>
          <cell r="AG112">
            <v>0</v>
          </cell>
          <cell r="AH112">
            <v>119.40102584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</row>
        <row r="115"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</row>
        <row r="116">
          <cell r="AD116">
            <v>1.1506572800000001</v>
          </cell>
          <cell r="AE116">
            <v>0.66598966999999987</v>
          </cell>
          <cell r="AF116">
            <v>1.18488680338495</v>
          </cell>
          <cell r="AG116">
            <v>1.2914452096694413</v>
          </cell>
          <cell r="AH116">
            <v>4.2929789630543915</v>
          </cell>
          <cell r="AI116">
            <v>0.56970840945894374</v>
          </cell>
          <cell r="AJ116">
            <v>1.9396648580160434</v>
          </cell>
          <cell r="AK116">
            <v>3.4577524331567853</v>
          </cell>
          <cell r="AL116">
            <v>3.7612872749320614</v>
          </cell>
          <cell r="AM116">
            <v>9.7284129755638347</v>
          </cell>
          <cell r="AN116">
            <v>0.65061877141124236</v>
          </cell>
          <cell r="AO116">
            <v>2.401616289328421</v>
          </cell>
          <cell r="AP116">
            <v>4.3317423509680006</v>
          </cell>
          <cell r="AQ116">
            <v>4.7122119188414988</v>
          </cell>
          <cell r="AR116">
            <v>12.096189330549162</v>
          </cell>
          <cell r="AS116">
            <v>16.700232883882546</v>
          </cell>
          <cell r="AT116">
            <v>20.186087955123469</v>
          </cell>
          <cell r="AU116">
            <v>20.186087955123469</v>
          </cell>
          <cell r="AV116">
            <v>20.186087955123469</v>
          </cell>
          <cell r="AW116">
            <v>20.186087955123469</v>
          </cell>
          <cell r="AX116">
            <v>20.186087955123469</v>
          </cell>
          <cell r="AY116">
            <v>20.186087955123469</v>
          </cell>
          <cell r="AZ116">
            <v>20.186087955123469</v>
          </cell>
          <cell r="BA116">
            <v>20.186087955123469</v>
          </cell>
          <cell r="BB116">
            <v>20.186087955123469</v>
          </cell>
          <cell r="BC116">
            <v>20.186087955123469</v>
          </cell>
          <cell r="BD116">
            <v>20.186087955123469</v>
          </cell>
          <cell r="BE116">
            <v>20.186087955123469</v>
          </cell>
          <cell r="BF116">
            <v>20.186087955123469</v>
          </cell>
          <cell r="BG116">
            <v>20.186087955123469</v>
          </cell>
          <cell r="BH116">
            <v>20.186087955123469</v>
          </cell>
        </row>
        <row r="117">
          <cell r="AD117">
            <v>1.1506572800000001</v>
          </cell>
          <cell r="AE117">
            <v>0.66598966999999987</v>
          </cell>
          <cell r="AF117">
            <v>1.18488680338495</v>
          </cell>
          <cell r="AG117">
            <v>1.2914452096694413</v>
          </cell>
          <cell r="AH117">
            <v>4.2929789630543915</v>
          </cell>
          <cell r="AI117">
            <v>0.56970840945894374</v>
          </cell>
          <cell r="AJ117">
            <v>1.9396648580160434</v>
          </cell>
          <cell r="AK117">
            <v>3.4577524331567853</v>
          </cell>
          <cell r="AL117">
            <v>3.7612872749320614</v>
          </cell>
          <cell r="AM117">
            <v>9.7284129755638347</v>
          </cell>
          <cell r="AN117">
            <v>0.65061877141124236</v>
          </cell>
          <cell r="AO117">
            <v>2.401616289328421</v>
          </cell>
          <cell r="AP117">
            <v>4.3317423509680006</v>
          </cell>
          <cell r="AQ117">
            <v>4.7122119188414988</v>
          </cell>
          <cell r="AR117">
            <v>12.096189330549162</v>
          </cell>
          <cell r="AS117">
            <v>16.700232883882546</v>
          </cell>
          <cell r="AT117">
            <v>20.186087955123469</v>
          </cell>
          <cell r="AU117">
            <v>20.186087955123469</v>
          </cell>
          <cell r="AV117">
            <v>20.186087955123469</v>
          </cell>
          <cell r="AW117">
            <v>20.186087955123469</v>
          </cell>
          <cell r="AX117">
            <v>20.186087955123469</v>
          </cell>
          <cell r="AY117">
            <v>20.186087955123469</v>
          </cell>
          <cell r="AZ117">
            <v>20.186087955123469</v>
          </cell>
          <cell r="BA117">
            <v>20.186087955123469</v>
          </cell>
          <cell r="BB117">
            <v>20.186087955123469</v>
          </cell>
          <cell r="BC117">
            <v>20.186087955123469</v>
          </cell>
          <cell r="BD117">
            <v>20.186087955123469</v>
          </cell>
          <cell r="BE117">
            <v>20.186087955123469</v>
          </cell>
          <cell r="BF117">
            <v>20.186087955123469</v>
          </cell>
          <cell r="BG117">
            <v>20.186087955123469</v>
          </cell>
          <cell r="BH117">
            <v>20.186087955123469</v>
          </cell>
        </row>
        <row r="119"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</row>
        <row r="121"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</row>
        <row r="122"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</row>
        <row r="124"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</row>
        <row r="126">
          <cell r="AD126">
            <v>99.998243629999948</v>
          </cell>
          <cell r="AE126">
            <v>181.58719945999997</v>
          </cell>
          <cell r="AF126">
            <v>76.157342747545172</v>
          </cell>
          <cell r="AG126">
            <v>125.92143150544617</v>
          </cell>
          <cell r="AH126">
            <v>483.66421734299121</v>
          </cell>
          <cell r="AI126">
            <v>217.75701143690975</v>
          </cell>
          <cell r="AJ126">
            <v>97.099469179274365</v>
          </cell>
          <cell r="AK126">
            <v>91.268331661541353</v>
          </cell>
          <cell r="AL126">
            <v>191.19016993430975</v>
          </cell>
          <cell r="AM126">
            <v>597.31498221203526</v>
          </cell>
          <cell r="AN126">
            <v>276.04147467937247</v>
          </cell>
          <cell r="AO126">
            <v>138.78760074339482</v>
          </cell>
          <cell r="AP126">
            <v>130.27217958828339</v>
          </cell>
          <cell r="AQ126">
            <v>234.73459378213408</v>
          </cell>
          <cell r="AR126">
            <v>779.83584879318471</v>
          </cell>
          <cell r="AS126">
            <v>886.49155015327699</v>
          </cell>
          <cell r="AT126">
            <v>1004.0405528012077</v>
          </cell>
          <cell r="AU126">
            <v>1171.1185580849956</v>
          </cell>
          <cell r="AV126">
            <v>1273.6589170817736</v>
          </cell>
          <cell r="AW126">
            <v>1387.7395190241043</v>
          </cell>
          <cell r="AX126">
            <v>1549.2778052278688</v>
          </cell>
          <cell r="AY126">
            <v>1674.6306276311923</v>
          </cell>
          <cell r="AZ126">
            <v>1807.060338604311</v>
          </cell>
          <cell r="BA126">
            <v>1946.4950015490886</v>
          </cell>
          <cell r="BB126">
            <v>2110.7336192999401</v>
          </cell>
          <cell r="BC126">
            <v>2284.6280900845827</v>
          </cell>
          <cell r="BD126">
            <v>2479.6271087122077</v>
          </cell>
          <cell r="BE126">
            <v>2643.1755829931558</v>
          </cell>
          <cell r="BF126">
            <v>2800.4001301031485</v>
          </cell>
          <cell r="BG126">
            <v>2953.4773382835542</v>
          </cell>
          <cell r="BH126">
            <v>3103.7283530768741</v>
          </cell>
        </row>
        <row r="128">
          <cell r="AD128">
            <v>12.279726380000001</v>
          </cell>
          <cell r="AE128">
            <v>9.4836358399999963</v>
          </cell>
          <cell r="AF128">
            <v>12.671826271855917</v>
          </cell>
          <cell r="AG128">
            <v>15.267393383847793</v>
          </cell>
          <cell r="AH128">
            <v>49.7025818757037</v>
          </cell>
          <cell r="AI128">
            <v>35.285674343829633</v>
          </cell>
          <cell r="AJ128">
            <v>36.487544352842733</v>
          </cell>
          <cell r="AK128">
            <v>36.775890473636217</v>
          </cell>
          <cell r="AL128">
            <v>40.292242407563947</v>
          </cell>
          <cell r="AM128">
            <v>148.84135157787253</v>
          </cell>
          <cell r="AN128">
            <v>41.306899954784058</v>
          </cell>
          <cell r="AO128">
            <v>41.920853499073544</v>
          </cell>
          <cell r="AP128">
            <v>46.854620457501696</v>
          </cell>
          <cell r="AQ128">
            <v>49.50355371683812</v>
          </cell>
          <cell r="AR128">
            <v>179.58592762819742</v>
          </cell>
          <cell r="AS128">
            <v>209.46579449288879</v>
          </cell>
          <cell r="AT128">
            <v>248.30547671258353</v>
          </cell>
          <cell r="AU128">
            <v>285.09285851613811</v>
          </cell>
          <cell r="AV128">
            <v>314.41295308879558</v>
          </cell>
          <cell r="AW128">
            <v>346.40333583934341</v>
          </cell>
          <cell r="AX128">
            <v>380.32594920480074</v>
          </cell>
          <cell r="AY128">
            <v>411.76522149088504</v>
          </cell>
          <cell r="AZ128">
            <v>443.18863545261524</v>
          </cell>
          <cell r="BA128">
            <v>454.60756268339844</v>
          </cell>
          <cell r="BB128">
            <v>441.56959249914297</v>
          </cell>
          <cell r="BC128">
            <v>419.47012534799273</v>
          </cell>
          <cell r="BD128">
            <v>376.25469956325583</v>
          </cell>
          <cell r="BE128">
            <v>317.95559399626308</v>
          </cell>
          <cell r="BF128">
            <v>240.24605128957904</v>
          </cell>
          <cell r="BG128">
            <v>143.12643392183384</v>
          </cell>
          <cell r="BH128">
            <v>26.134026773898</v>
          </cell>
        </row>
        <row r="131">
          <cell r="AD131">
            <v>87.718517249999948</v>
          </cell>
          <cell r="AE131">
            <v>172.10356361999996</v>
          </cell>
          <cell r="AF131">
            <v>63.485516475689252</v>
          </cell>
          <cell r="AG131">
            <v>110.65403812159838</v>
          </cell>
          <cell r="AH131">
            <v>433.96163546728752</v>
          </cell>
          <cell r="AI131">
            <v>182.47133709308011</v>
          </cell>
          <cell r="AJ131">
            <v>60.611924826431633</v>
          </cell>
          <cell r="AK131">
            <v>54.492441187905136</v>
          </cell>
          <cell r="AL131">
            <v>150.8979275267458</v>
          </cell>
          <cell r="AM131">
            <v>448.47363063416265</v>
          </cell>
          <cell r="AN131">
            <v>234.73457472458841</v>
          </cell>
          <cell r="AO131">
            <v>96.866747244321274</v>
          </cell>
          <cell r="AP131">
            <v>83.417559130781697</v>
          </cell>
          <cell r="AQ131">
            <v>185.23104006529596</v>
          </cell>
          <cell r="AR131">
            <v>600.24992116498731</v>
          </cell>
          <cell r="AS131">
            <v>677.0257556603882</v>
          </cell>
          <cell r="AT131">
            <v>755.73507608862417</v>
          </cell>
          <cell r="AU131">
            <v>886.02569956885748</v>
          </cell>
          <cell r="AV131">
            <v>959.24596399297798</v>
          </cell>
          <cell r="AW131">
            <v>1041.336183184761</v>
          </cell>
          <cell r="AX131">
            <v>1168.9518560230681</v>
          </cell>
          <cell r="AY131">
            <v>1262.8654061403072</v>
          </cell>
          <cell r="AZ131">
            <v>1363.8717031516958</v>
          </cell>
          <cell r="BA131">
            <v>1491.88743886569</v>
          </cell>
          <cell r="BB131">
            <v>1669.164026800797</v>
          </cell>
          <cell r="BC131">
            <v>1865.15796473659</v>
          </cell>
          <cell r="BD131">
            <v>2103.3724091489521</v>
          </cell>
          <cell r="BE131">
            <v>2325.2199889968929</v>
          </cell>
          <cell r="BF131">
            <v>2560.1540788135694</v>
          </cell>
          <cell r="BG131">
            <v>2810.3509043617205</v>
          </cell>
          <cell r="BH131">
            <v>3077.5943263029762</v>
          </cell>
        </row>
        <row r="133">
          <cell r="AD133">
            <v>31.107271060000002</v>
          </cell>
          <cell r="AE133">
            <v>64.759169220000004</v>
          </cell>
          <cell r="AF133">
            <v>23.172213513626577</v>
          </cell>
          <cell r="AG133">
            <v>40.388723914383405</v>
          </cell>
          <cell r="AH133">
            <v>159.42737770801</v>
          </cell>
          <cell r="AI133">
            <v>66.602038038974243</v>
          </cell>
          <cell r="AJ133">
            <v>22.123352561647547</v>
          </cell>
          <cell r="AK133">
            <v>19.889741033585373</v>
          </cell>
          <cell r="AL133">
            <v>55.077743547262216</v>
          </cell>
          <cell r="AM133">
            <v>163.69287518146939</v>
          </cell>
          <cell r="AN133">
            <v>85.678119774474766</v>
          </cell>
          <cell r="AO133">
            <v>35.356362744177261</v>
          </cell>
          <cell r="AP133">
            <v>30.447409082735319</v>
          </cell>
          <cell r="AQ133">
            <v>67.609329623833034</v>
          </cell>
          <cell r="AR133">
            <v>219.09122122522041</v>
          </cell>
          <cell r="AS133">
            <v>247.11440081604172</v>
          </cell>
          <cell r="AT133">
            <v>275.84330277234795</v>
          </cell>
          <cell r="AU133">
            <v>323.39938034263326</v>
          </cell>
          <cell r="AV133">
            <v>350.12477685743755</v>
          </cell>
          <cell r="AW133">
            <v>380.08770686243895</v>
          </cell>
          <cell r="AX133">
            <v>426.66742744842225</v>
          </cell>
          <cell r="AY133">
            <v>460.94587324121682</v>
          </cell>
          <cell r="AZ133">
            <v>497.81317165037797</v>
          </cell>
          <cell r="BA133">
            <v>544.5389151859938</v>
          </cell>
          <cell r="BB133">
            <v>609.24486978232233</v>
          </cell>
          <cell r="BC133">
            <v>680.78265712891368</v>
          </cell>
          <cell r="BD133">
            <v>767.73092933947589</v>
          </cell>
          <cell r="BE133">
            <v>848.70529598406733</v>
          </cell>
          <cell r="BF133">
            <v>934.45623876732782</v>
          </cell>
          <cell r="BG133">
            <v>1025.7780800927251</v>
          </cell>
          <cell r="BH133">
            <v>1123.3219291018834</v>
          </cell>
        </row>
        <row r="134"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</row>
        <row r="136">
          <cell r="AD136">
            <v>56.611246189999946</v>
          </cell>
          <cell r="AE136">
            <v>107.34439439999996</v>
          </cell>
          <cell r="AF136">
            <v>40.313302962062679</v>
          </cell>
          <cell r="AG136">
            <v>70.265314207214971</v>
          </cell>
          <cell r="AH136">
            <v>274.53425775927752</v>
          </cell>
          <cell r="AI136">
            <v>115.86929905410587</v>
          </cell>
          <cell r="AJ136">
            <v>38.488572264784082</v>
          </cell>
          <cell r="AK136">
            <v>34.602700154319763</v>
          </cell>
          <cell r="AL136">
            <v>95.820183979483588</v>
          </cell>
          <cell r="AM136">
            <v>284.78075545269326</v>
          </cell>
          <cell r="AN136">
            <v>149.05645495011365</v>
          </cell>
          <cell r="AO136">
            <v>61.510384500144013</v>
          </cell>
          <cell r="AP136">
            <v>52.970150048046378</v>
          </cell>
          <cell r="AQ136">
            <v>117.62171044146292</v>
          </cell>
          <cell r="AR136">
            <v>381.1586999397669</v>
          </cell>
          <cell r="AS136">
            <v>429.91135484434648</v>
          </cell>
          <cell r="AT136">
            <v>479.89177331627621</v>
          </cell>
          <cell r="AU136">
            <v>562.62631922622427</v>
          </cell>
          <cell r="AV136">
            <v>609.12118713554037</v>
          </cell>
          <cell r="AW136">
            <v>661.24847632232206</v>
          </cell>
          <cell r="AX136">
            <v>742.28442857464586</v>
          </cell>
          <cell r="AY136">
            <v>801.91953289909043</v>
          </cell>
          <cell r="AZ136">
            <v>866.05853150131782</v>
          </cell>
          <cell r="BA136">
            <v>947.3485236796962</v>
          </cell>
          <cell r="BB136">
            <v>1059.9191570184748</v>
          </cell>
          <cell r="BC136">
            <v>1184.3753076076764</v>
          </cell>
          <cell r="BD136">
            <v>1335.6414798094761</v>
          </cell>
          <cell r="BE136">
            <v>1476.5146930128255</v>
          </cell>
          <cell r="BF136">
            <v>1625.6978400462417</v>
          </cell>
          <cell r="BG136">
            <v>1784.5728242689954</v>
          </cell>
          <cell r="BH136">
            <v>1954.2723972010929</v>
          </cell>
        </row>
        <row r="138">
          <cell r="AD138">
            <v>122.75700000000001</v>
          </cell>
          <cell r="AE138">
            <v>122.837</v>
          </cell>
          <cell r="AF138">
            <v>123.12344381311004</v>
          </cell>
          <cell r="AG138">
            <v>123.57774396486651</v>
          </cell>
          <cell r="AH138">
            <v>123.57774396486651</v>
          </cell>
          <cell r="AI138">
            <v>123.76058035702562</v>
          </cell>
          <cell r="AJ138">
            <v>124.03371777924113</v>
          </cell>
          <cell r="AK138">
            <v>131.80555567321639</v>
          </cell>
          <cell r="AL138">
            <v>132.31692721274334</v>
          </cell>
          <cell r="AM138">
            <v>132.31692721274334</v>
          </cell>
          <cell r="AN138">
            <v>132.46183205693404</v>
          </cell>
          <cell r="AO138">
            <v>132.36040698786263</v>
          </cell>
          <cell r="AP138">
            <v>132.42104297095418</v>
          </cell>
          <cell r="AQ138">
            <v>132.47945537141683</v>
          </cell>
          <cell r="AR138">
            <v>132.47945537141683</v>
          </cell>
          <cell r="AS138">
            <v>135.05109002766253</v>
          </cell>
          <cell r="AT138">
            <v>135.12284915815866</v>
          </cell>
          <cell r="AU138">
            <v>135.18792729674408</v>
          </cell>
          <cell r="AV138">
            <v>135.24595660484061</v>
          </cell>
          <cell r="AW138">
            <v>135.29874172710254</v>
          </cell>
          <cell r="AX138">
            <v>135.34795153997257</v>
          </cell>
          <cell r="AY138">
            <v>135.39325709561419</v>
          </cell>
          <cell r="AZ138">
            <v>135.43522375974854</v>
          </cell>
          <cell r="BA138">
            <v>135.47460805907627</v>
          </cell>
          <cell r="BB138">
            <v>135.51123435149367</v>
          </cell>
          <cell r="BC138">
            <v>135.54476372176296</v>
          </cell>
          <cell r="BD138">
            <v>135.57517678682012</v>
          </cell>
          <cell r="BE138">
            <v>135.60272302869726</v>
          </cell>
          <cell r="BF138">
            <v>135.6278417377215</v>
          </cell>
          <cell r="BG138">
            <v>135.65097556730944</v>
          </cell>
          <cell r="BH138">
            <v>135.67235182459331</v>
          </cell>
        </row>
        <row r="139">
          <cell r="AD139">
            <v>67.324453802432529</v>
          </cell>
          <cell r="AE139">
            <v>35.553609515998097</v>
          </cell>
          <cell r="AF139">
            <v>40.313302962062679</v>
          </cell>
          <cell r="AG139">
            <v>70.265314207214971</v>
          </cell>
          <cell r="AH139">
            <v>213.45668048770827</v>
          </cell>
          <cell r="AI139">
            <v>115.86929905410587</v>
          </cell>
          <cell r="AJ139">
            <v>38.488572264784082</v>
          </cell>
          <cell r="AK139">
            <v>34.602700154319763</v>
          </cell>
          <cell r="AL139">
            <v>95.820183979483588</v>
          </cell>
          <cell r="AM139">
            <v>284.78075545269331</v>
          </cell>
          <cell r="AN139">
            <v>149.05645495011365</v>
          </cell>
          <cell r="AO139">
            <v>61.510384500144013</v>
          </cell>
          <cell r="AP139">
            <v>52.970150048046378</v>
          </cell>
          <cell r="AQ139">
            <v>117.62171044146297</v>
          </cell>
          <cell r="AR139">
            <v>381.15869993976696</v>
          </cell>
          <cell r="AS139">
            <v>429.91135484434665</v>
          </cell>
          <cell r="AT139">
            <v>479.89177331627667</v>
          </cell>
          <cell r="AU139">
            <v>562.62631922622529</v>
          </cell>
          <cell r="AV139">
            <v>609.12118713554275</v>
          </cell>
          <cell r="AW139">
            <v>661.2484763223265</v>
          </cell>
          <cell r="AX139">
            <v>742.28442857465484</v>
          </cell>
          <cell r="AY139">
            <v>801.91953289910805</v>
          </cell>
          <cell r="AZ139">
            <v>866.05853150135158</v>
          </cell>
          <cell r="BA139">
            <v>947.34852367975952</v>
          </cell>
          <cell r="BB139">
            <v>1059.9191570185922</v>
          </cell>
          <cell r="BC139">
            <v>1184.3753076078947</v>
          </cell>
          <cell r="BD139">
            <v>1335.6414798098817</v>
          </cell>
          <cell r="BE139">
            <v>1476.5146930135793</v>
          </cell>
          <cell r="BF139">
            <v>1625.6978400476439</v>
          </cell>
          <cell r="BG139">
            <v>1784.5728242716025</v>
          </cell>
          <cell r="BH139">
            <v>1954.2723972059439</v>
          </cell>
        </row>
        <row r="140">
          <cell r="AD140">
            <v>0.54843677999977625</v>
          </cell>
          <cell r="AE140">
            <v>0.28943729915251998</v>
          </cell>
          <cell r="AF140">
            <v>0.32742182734308933</v>
          </cell>
          <cell r="AG140">
            <v>0.56859198066596517</v>
          </cell>
          <cell r="AH140">
            <v>1.7338878871613508</v>
          </cell>
          <cell r="AI140">
            <v>0.93623752183324516</v>
          </cell>
          <cell r="AJ140">
            <v>0.31030733379521186</v>
          </cell>
          <cell r="AK140">
            <v>0.26252838871306561</v>
          </cell>
          <cell r="AL140">
            <v>0.72417177452602766</v>
          </cell>
          <cell r="AM140">
            <v>2.2332450188675503</v>
          </cell>
          <cell r="AN140">
            <v>1.1252785246549133</v>
          </cell>
          <cell r="AO140">
            <v>0.46471891330603476</v>
          </cell>
          <cell r="AP140">
            <v>0.40001308598411423</v>
          </cell>
          <cell r="AQ140">
            <v>0.88784868651294657</v>
          </cell>
          <cell r="AR140">
            <v>2.8778592104580087</v>
          </cell>
          <cell r="AS140">
            <v>3.1833238425272086</v>
          </cell>
          <cell r="AT140">
            <v>3.551522013531351</v>
          </cell>
          <cell r="AU140">
            <v>4.1618089017019484</v>
          </cell>
          <cell r="AV140">
            <v>4.5038033108469397</v>
          </cell>
          <cell r="AW140">
            <v>4.8873216992369688</v>
          </cell>
          <cell r="AX140">
            <v>5.484267919307479</v>
          </cell>
          <cell r="AY140">
            <v>5.9228912140934433</v>
          </cell>
          <cell r="AZ140">
            <v>6.3946328544313662</v>
          </cell>
          <cell r="BA140">
            <v>6.9928124336528823</v>
          </cell>
          <cell r="BB140">
            <v>7.8216331073284868</v>
          </cell>
          <cell r="BC140">
            <v>8.7378905321573281</v>
          </cell>
          <cell r="BD140">
            <v>9.8516668867049226</v>
          </cell>
          <cell r="BE140">
            <v>10.888532767156219</v>
          </cell>
          <cell r="BF140">
            <v>11.986461033505458</v>
          </cell>
          <cell r="BG140">
            <v>13.155621010525685</v>
          </cell>
          <cell r="BH140">
            <v>14.404352625452853</v>
          </cell>
        </row>
        <row r="142">
          <cell r="AD142">
            <v>0.46116511636810892</v>
          </cell>
          <cell r="AE142">
            <v>0.87387671792700861</v>
          </cell>
          <cell r="AF142">
            <v>0.32742182734308933</v>
          </cell>
          <cell r="AG142">
            <v>0.56859198066596517</v>
          </cell>
          <cell r="AH142">
            <v>2.2310556423041721</v>
          </cell>
          <cell r="AI142">
            <v>0.93623752183324516</v>
          </cell>
          <cell r="AJ142">
            <v>0.31030733379521186</v>
          </cell>
          <cell r="AK142">
            <v>0.26252838871306561</v>
          </cell>
          <cell r="AL142">
            <v>0.72417177452602766</v>
          </cell>
          <cell r="AM142">
            <v>2.2332450188675503</v>
          </cell>
          <cell r="AN142">
            <v>1.1252785246549133</v>
          </cell>
          <cell r="AO142">
            <v>0.46471891330603476</v>
          </cell>
          <cell r="AP142">
            <v>0.40001308598411423</v>
          </cell>
          <cell r="AQ142">
            <v>0.88784868651294635</v>
          </cell>
          <cell r="AR142">
            <v>2.8778592104580087</v>
          </cell>
          <cell r="AS142">
            <v>3.1833238425272072</v>
          </cell>
          <cell r="AT142">
            <v>3.5515220135313479</v>
          </cell>
          <cell r="AU142">
            <v>4.1618089017019404</v>
          </cell>
          <cell r="AV142">
            <v>4.5038033108469229</v>
          </cell>
          <cell r="AW142">
            <v>4.8873216992369359</v>
          </cell>
          <cell r="AX142">
            <v>5.4842679193074124</v>
          </cell>
          <cell r="AY142">
            <v>5.9228912140933136</v>
          </cell>
          <cell r="AZ142">
            <v>6.3946328544311166</v>
          </cell>
          <cell r="BA142">
            <v>6.9928124336524151</v>
          </cell>
          <cell r="BB142">
            <v>7.8216331073276208</v>
          </cell>
          <cell r="BC142">
            <v>8.737890532155717</v>
          </cell>
          <cell r="BD142">
            <v>9.8516668867019312</v>
          </cell>
          <cell r="BE142">
            <v>10.888532767150661</v>
          </cell>
          <cell r="BF142">
            <v>11.98646103349512</v>
          </cell>
          <cell r="BG142">
            <v>13.155621010506467</v>
          </cell>
          <cell r="BH142">
            <v>14.404352625417099</v>
          </cell>
        </row>
        <row r="144">
          <cell r="AD144" t="str">
            <v>Q1</v>
          </cell>
          <cell r="AE144" t="str">
            <v>Q2</v>
          </cell>
          <cell r="AF144" t="str">
            <v>Q3</v>
          </cell>
          <cell r="AG144" t="str">
            <v>Q4</v>
          </cell>
          <cell r="AH144">
            <v>2007</v>
          </cell>
          <cell r="AI144" t="str">
            <v>Q1</v>
          </cell>
          <cell r="AJ144" t="str">
            <v>Q2</v>
          </cell>
          <cell r="AK144" t="str">
            <v>Q3</v>
          </cell>
          <cell r="AL144" t="str">
            <v>Q4</v>
          </cell>
          <cell r="AM144">
            <v>2008</v>
          </cell>
          <cell r="AN144" t="str">
            <v>Q1</v>
          </cell>
          <cell r="AO144" t="str">
            <v>Q2</v>
          </cell>
          <cell r="AP144" t="str">
            <v>Q3</v>
          </cell>
          <cell r="AQ144" t="str">
            <v>Q4</v>
          </cell>
          <cell r="AR144">
            <v>2009</v>
          </cell>
          <cell r="AS144">
            <v>2010</v>
          </cell>
          <cell r="AT144">
            <v>2011</v>
          </cell>
          <cell r="AU144">
            <v>2012</v>
          </cell>
          <cell r="AV144">
            <v>2013</v>
          </cell>
          <cell r="AW144">
            <v>2014</v>
          </cell>
          <cell r="AX144">
            <v>2015</v>
          </cell>
          <cell r="AY144">
            <v>2016</v>
          </cell>
          <cell r="AZ144">
            <v>2017</v>
          </cell>
          <cell r="BA144">
            <v>2018</v>
          </cell>
          <cell r="BB144">
            <v>2019</v>
          </cell>
          <cell r="BC144">
            <v>2020</v>
          </cell>
          <cell r="BD144">
            <v>2021</v>
          </cell>
          <cell r="BE144">
            <v>2022</v>
          </cell>
          <cell r="BF144">
            <v>2023</v>
          </cell>
          <cell r="BG144">
            <v>2024</v>
          </cell>
          <cell r="BH144">
            <v>2025</v>
          </cell>
        </row>
        <row r="145">
          <cell r="AD145">
            <v>6.7670000000000003</v>
          </cell>
          <cell r="AE145">
            <v>7.5519999999999996</v>
          </cell>
          <cell r="AF145">
            <v>8</v>
          </cell>
          <cell r="AG145">
            <v>8</v>
          </cell>
          <cell r="AH145">
            <v>8</v>
          </cell>
          <cell r="AI145">
            <v>8</v>
          </cell>
          <cell r="AJ145">
            <v>8</v>
          </cell>
          <cell r="AK145">
            <v>8</v>
          </cell>
          <cell r="AL145">
            <v>8</v>
          </cell>
          <cell r="AM145">
            <v>8</v>
          </cell>
          <cell r="AN145">
            <v>8</v>
          </cell>
          <cell r="AO145">
            <v>8</v>
          </cell>
          <cell r="AP145">
            <v>8</v>
          </cell>
          <cell r="AQ145">
            <v>8</v>
          </cell>
          <cell r="AR145">
            <v>8</v>
          </cell>
          <cell r="AS145">
            <v>8</v>
          </cell>
          <cell r="AT145">
            <v>8</v>
          </cell>
          <cell r="AU145">
            <v>8</v>
          </cell>
          <cell r="AV145">
            <v>8</v>
          </cell>
          <cell r="AW145">
            <v>8</v>
          </cell>
          <cell r="AX145">
            <v>8</v>
          </cell>
          <cell r="AY145">
            <v>8</v>
          </cell>
          <cell r="AZ145">
            <v>8</v>
          </cell>
          <cell r="BA145">
            <v>8</v>
          </cell>
          <cell r="BB145">
            <v>8</v>
          </cell>
          <cell r="BC145">
            <v>8</v>
          </cell>
          <cell r="BD145">
            <v>8</v>
          </cell>
          <cell r="BE145">
            <v>8</v>
          </cell>
          <cell r="BF145">
            <v>8</v>
          </cell>
          <cell r="BG145">
            <v>8</v>
          </cell>
          <cell r="BH145">
            <v>8</v>
          </cell>
        </row>
        <row r="146">
          <cell r="AD146">
            <v>0.97201365187713307</v>
          </cell>
          <cell r="AE146">
            <v>0.87517730496453905</v>
          </cell>
          <cell r="AF146">
            <v>0.77576461693548382</v>
          </cell>
          <cell r="AG146">
            <v>1.0113051268115942</v>
          </cell>
          <cell r="AH146">
            <v>1</v>
          </cell>
          <cell r="AI146">
            <v>1.0013547849026092</v>
          </cell>
          <cell r="AJ146">
            <v>1.0006160648535303</v>
          </cell>
          <cell r="AK146">
            <v>0.77576490639997431</v>
          </cell>
          <cell r="AL146">
            <v>1.0113055041643593</v>
          </cell>
          <cell r="AM146">
            <v>1</v>
          </cell>
          <cell r="AN146">
            <v>1.0013547849026092</v>
          </cell>
          <cell r="AO146">
            <v>1.0006160648535303</v>
          </cell>
          <cell r="AP146">
            <v>0.77576490639997431</v>
          </cell>
          <cell r="AQ146">
            <v>1.0113055041643593</v>
          </cell>
          <cell r="AR146">
            <v>1</v>
          </cell>
          <cell r="AS146">
            <v>1</v>
          </cell>
          <cell r="AT146">
            <v>1</v>
          </cell>
          <cell r="AU146">
            <v>1</v>
          </cell>
          <cell r="AV146">
            <v>1</v>
          </cell>
          <cell r="AW146">
            <v>1</v>
          </cell>
          <cell r="AX146">
            <v>1</v>
          </cell>
          <cell r="AY146">
            <v>1</v>
          </cell>
          <cell r="AZ146">
            <v>1</v>
          </cell>
          <cell r="BA146">
            <v>1</v>
          </cell>
          <cell r="BB146">
            <v>1</v>
          </cell>
          <cell r="BC146">
            <v>1</v>
          </cell>
          <cell r="BD146">
            <v>1</v>
          </cell>
          <cell r="BE146">
            <v>1</v>
          </cell>
          <cell r="BF146">
            <v>1</v>
          </cell>
          <cell r="BG146">
            <v>1</v>
          </cell>
          <cell r="BH146">
            <v>1</v>
          </cell>
        </row>
        <row r="147">
          <cell r="AD147">
            <v>0.22</v>
          </cell>
          <cell r="AE147">
            <v>0.22</v>
          </cell>
          <cell r="AF147">
            <v>0.22</v>
          </cell>
          <cell r="AG147">
            <v>0.22</v>
          </cell>
          <cell r="AH147">
            <v>0.88</v>
          </cell>
          <cell r="AI147">
            <v>0.22</v>
          </cell>
          <cell r="AJ147">
            <v>0.22</v>
          </cell>
          <cell r="AK147">
            <v>0.22</v>
          </cell>
          <cell r="AL147">
            <v>0.22</v>
          </cell>
          <cell r="AM147">
            <v>0.88</v>
          </cell>
          <cell r="AN147">
            <v>0.22</v>
          </cell>
          <cell r="AO147">
            <v>0.22</v>
          </cell>
          <cell r="AP147">
            <v>0.22</v>
          </cell>
          <cell r="AQ147">
            <v>0.22</v>
          </cell>
          <cell r="AR147">
            <v>0.88</v>
          </cell>
          <cell r="AS147">
            <v>0.88</v>
          </cell>
          <cell r="AT147">
            <v>0.88</v>
          </cell>
          <cell r="AU147">
            <v>0.88</v>
          </cell>
          <cell r="AV147">
            <v>0.88</v>
          </cell>
          <cell r="AW147">
            <v>0.88</v>
          </cell>
          <cell r="AX147">
            <v>0.88</v>
          </cell>
          <cell r="AY147">
            <v>0.88</v>
          </cell>
          <cell r="AZ147">
            <v>0.88</v>
          </cell>
          <cell r="BA147">
            <v>0.88</v>
          </cell>
          <cell r="BB147">
            <v>0.88</v>
          </cell>
          <cell r="BC147">
            <v>0.88</v>
          </cell>
          <cell r="BD147">
            <v>0.88</v>
          </cell>
          <cell r="BE147">
            <v>0.88</v>
          </cell>
          <cell r="BF147">
            <v>0.88</v>
          </cell>
          <cell r="BG147">
            <v>0.88</v>
          </cell>
          <cell r="BH147">
            <v>0.88</v>
          </cell>
        </row>
        <row r="148">
          <cell r="AD148">
            <v>104</v>
          </cell>
          <cell r="AE148">
            <v>157</v>
          </cell>
          <cell r="AF148">
            <v>173.81538460900498</v>
          </cell>
          <cell r="AG148">
            <v>144.01846154398288</v>
          </cell>
          <cell r="AH148">
            <v>538</v>
          </cell>
          <cell r="AI148">
            <v>70.781807965724298</v>
          </cell>
          <cell r="AJ148">
            <v>153.36058390761917</v>
          </cell>
          <cell r="AK148">
            <v>177.06797144604846</v>
          </cell>
          <cell r="AL148">
            <v>146.78963668060803</v>
          </cell>
          <cell r="AM148">
            <v>548</v>
          </cell>
          <cell r="AN148">
            <v>75.452307695938089</v>
          </cell>
          <cell r="AO148">
            <v>156.26461537965181</v>
          </cell>
          <cell r="AP148">
            <v>169.45846153345798</v>
          </cell>
          <cell r="AQ148">
            <v>134.82461539095212</v>
          </cell>
          <cell r="AR148">
            <v>536</v>
          </cell>
          <cell r="AS148">
            <v>575</v>
          </cell>
          <cell r="AT148">
            <v>613</v>
          </cell>
          <cell r="AU148">
            <v>601</v>
          </cell>
          <cell r="AV148">
            <v>634</v>
          </cell>
          <cell r="AW148">
            <v>667</v>
          </cell>
          <cell r="AX148">
            <v>717</v>
          </cell>
          <cell r="AY148">
            <v>767</v>
          </cell>
          <cell r="AZ148">
            <v>817</v>
          </cell>
          <cell r="BA148">
            <v>867</v>
          </cell>
          <cell r="BB148">
            <v>917</v>
          </cell>
          <cell r="BC148">
            <v>967</v>
          </cell>
          <cell r="BD148">
            <v>967</v>
          </cell>
          <cell r="BE148">
            <v>967</v>
          </cell>
          <cell r="BF148">
            <v>967</v>
          </cell>
          <cell r="BG148">
            <v>967</v>
          </cell>
          <cell r="BH148">
            <v>967</v>
          </cell>
        </row>
        <row r="149">
          <cell r="AD149">
            <v>7</v>
          </cell>
          <cell r="AE149">
            <v>9</v>
          </cell>
          <cell r="AF149">
            <v>36</v>
          </cell>
          <cell r="AG149">
            <v>28.000000000000004</v>
          </cell>
          <cell r="AH149">
            <v>100</v>
          </cell>
          <cell r="AI149">
            <v>18</v>
          </cell>
          <cell r="AJ149">
            <v>90</v>
          </cell>
          <cell r="AK149">
            <v>108</v>
          </cell>
          <cell r="AL149">
            <v>84.000000000000014</v>
          </cell>
          <cell r="AM149">
            <v>300</v>
          </cell>
          <cell r="AN149">
            <v>22.5</v>
          </cell>
          <cell r="AO149">
            <v>112.5</v>
          </cell>
          <cell r="AP149">
            <v>135</v>
          </cell>
          <cell r="AQ149">
            <v>105.00000000000001</v>
          </cell>
          <cell r="AR149">
            <v>375</v>
          </cell>
          <cell r="AS149">
            <v>450</v>
          </cell>
          <cell r="AT149">
            <v>525</v>
          </cell>
          <cell r="AU149">
            <v>600</v>
          </cell>
          <cell r="AV149">
            <v>675</v>
          </cell>
          <cell r="AW149">
            <v>750</v>
          </cell>
          <cell r="AX149">
            <v>825</v>
          </cell>
          <cell r="AY149">
            <v>900</v>
          </cell>
          <cell r="AZ149">
            <v>975</v>
          </cell>
          <cell r="BA149">
            <v>1050</v>
          </cell>
          <cell r="BB149">
            <v>1125</v>
          </cell>
          <cell r="BC149">
            <v>1200</v>
          </cell>
          <cell r="BD149">
            <v>1200</v>
          </cell>
          <cell r="BE149">
            <v>1200</v>
          </cell>
          <cell r="BF149">
            <v>1200</v>
          </cell>
          <cell r="BG149">
            <v>1200</v>
          </cell>
          <cell r="BH149">
            <v>1200</v>
          </cell>
        </row>
        <row r="150">
          <cell r="AD150">
            <v>19.338000000000001</v>
          </cell>
          <cell r="AE150">
            <v>19.402999999999999</v>
          </cell>
          <cell r="AF150">
            <v>19.443539171221452</v>
          </cell>
          <cell r="AG150">
            <v>20.113530506084693</v>
          </cell>
          <cell r="AH150">
            <v>78.298069677306131</v>
          </cell>
          <cell r="AI150">
            <v>19.481958579480747</v>
          </cell>
          <cell r="AJ150">
            <v>20.54163005550658</v>
          </cell>
          <cell r="AK150">
            <v>21.715210152220003</v>
          </cell>
          <cell r="AL150">
            <v>22.790137603761977</v>
          </cell>
          <cell r="AM150">
            <v>84.528936390969307</v>
          </cell>
          <cell r="AN150">
            <v>23.891417975203826</v>
          </cell>
          <cell r="AO150">
            <v>24.137616749792365</v>
          </cell>
          <cell r="AP150">
            <v>25.073502417839201</v>
          </cell>
          <cell r="AQ150">
            <v>26.114370727859058</v>
          </cell>
          <cell r="AR150">
            <v>99.216907870694456</v>
          </cell>
          <cell r="AS150">
            <v>115.30042035802632</v>
          </cell>
          <cell r="AT150">
            <v>133.13803553622643</v>
          </cell>
          <cell r="AU150">
            <v>152.67668928309598</v>
          </cell>
          <cell r="AV150">
            <v>173.36430577208455</v>
          </cell>
          <cell r="AW150">
            <v>196.05365884488228</v>
          </cell>
          <cell r="AX150">
            <v>227.68374369249716</v>
          </cell>
          <cell r="AY150">
            <v>254.08764927628795</v>
          </cell>
          <cell r="AZ150">
            <v>282.07938458068816</v>
          </cell>
          <cell r="BA150">
            <v>311.91246529927099</v>
          </cell>
          <cell r="BB150">
            <v>343.38700325172556</v>
          </cell>
          <cell r="BC150">
            <v>376.53776318058141</v>
          </cell>
          <cell r="BD150">
            <v>413.27688836134968</v>
          </cell>
          <cell r="BE150">
            <v>443.27544177713662</v>
          </cell>
          <cell r="BF150">
            <v>470.972878024978</v>
          </cell>
          <cell r="BG150">
            <v>496.8872145744507</v>
          </cell>
          <cell r="BH150">
            <v>521.40536201598707</v>
          </cell>
        </row>
        <row r="151"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</row>
        <row r="152">
          <cell r="AD152">
            <v>0.9557281573965295</v>
          </cell>
          <cell r="AE152">
            <v>0.93664609605070726</v>
          </cell>
          <cell r="AF152">
            <v>0.90727925748012983</v>
          </cell>
          <cell r="AG152">
            <v>0.87647366193595289</v>
          </cell>
          <cell r="AH152">
            <v>0.91865149487035902</v>
          </cell>
          <cell r="AI152">
            <v>0.89889409641147178</v>
          </cell>
          <cell r="AJ152">
            <v>0.84255227295161761</v>
          </cell>
          <cell r="AK152">
            <v>0.78829971617687078</v>
          </cell>
          <cell r="AL152">
            <v>0.75063237271263394</v>
          </cell>
          <cell r="AM152">
            <v>0.81684336989520556</v>
          </cell>
          <cell r="AN152">
            <v>0.59581988452806756</v>
          </cell>
          <cell r="AO152">
            <v>0.58152196033520864</v>
          </cell>
          <cell r="AP152">
            <v>0.55288932283392989</v>
          </cell>
          <cell r="AQ152">
            <v>0.53024686190662518</v>
          </cell>
          <cell r="AR152">
            <v>0.56333575246938461</v>
          </cell>
          <cell r="AS152">
            <v>0.45694293355093013</v>
          </cell>
          <cell r="AT152">
            <v>0.35802906683699881</v>
          </cell>
          <cell r="AU152">
            <v>0.1750956483945027</v>
          </cell>
          <cell r="AV152">
            <v>0.10713655864146311</v>
          </cell>
          <cell r="AW152">
            <v>4.5133721904537571E-2</v>
          </cell>
          <cell r="AX152">
            <v>4.4945170451087813E-2</v>
          </cell>
          <cell r="AY152">
            <v>4.4824599199610328E-2</v>
          </cell>
          <cell r="AZ152">
            <v>4.4722029032487322E-2</v>
          </cell>
          <cell r="BA152">
            <v>4.4633428097078251E-2</v>
          </cell>
          <cell r="BB152">
            <v>4.4556976723855439E-2</v>
          </cell>
          <cell r="BC152">
            <v>4.4490527944583275E-2</v>
          </cell>
          <cell r="BD152">
            <v>4.4429556809781612E-2</v>
          </cell>
          <cell r="BE152">
            <v>4.4387356165325895E-2</v>
          </cell>
          <cell r="BF152">
            <v>4.435322699598928E-2</v>
          </cell>
          <cell r="BG152">
            <v>4.4324782840813592E-2</v>
          </cell>
          <cell r="BH152">
            <v>4.4300505557732607E-2</v>
          </cell>
        </row>
        <row r="153">
          <cell r="AD153">
            <v>0.35462604744381976</v>
          </cell>
          <cell r="AE153">
            <v>0.37628023416753015</v>
          </cell>
          <cell r="AF153">
            <v>0.36499999999999999</v>
          </cell>
          <cell r="AG153">
            <v>0.36499999999999999</v>
          </cell>
          <cell r="AH153">
            <v>0.36737666346090586</v>
          </cell>
          <cell r="AI153">
            <v>0.36499999999999999</v>
          </cell>
          <cell r="AJ153">
            <v>0.36499999999999999</v>
          </cell>
          <cell r="AK153">
            <v>0.36499999999999999</v>
          </cell>
          <cell r="AL153">
            <v>0.36499999999999999</v>
          </cell>
          <cell r="AM153">
            <v>0.36500000000000005</v>
          </cell>
          <cell r="AN153">
            <v>0.36499999999999999</v>
          </cell>
          <cell r="AO153">
            <v>0.36499999999999994</v>
          </cell>
          <cell r="AP153">
            <v>0.36499999999999999</v>
          </cell>
          <cell r="AQ153">
            <v>0.36500000000000005</v>
          </cell>
          <cell r="AR153">
            <v>0.36500000000000005</v>
          </cell>
          <cell r="AS153">
            <v>0.36500000000000005</v>
          </cell>
          <cell r="AT153">
            <v>0.36500000000000016</v>
          </cell>
          <cell r="AU153">
            <v>0.36500000000000032</v>
          </cell>
          <cell r="AV153">
            <v>0.3650000000000006</v>
          </cell>
          <cell r="AW153">
            <v>0.36500000000000116</v>
          </cell>
          <cell r="AX153">
            <v>0.36500000000000205</v>
          </cell>
          <cell r="AY153">
            <v>0.36500000000000371</v>
          </cell>
          <cell r="AZ153">
            <v>0.3650000000000066</v>
          </cell>
          <cell r="BA153">
            <v>0.36500000000001137</v>
          </cell>
          <cell r="BB153">
            <v>0.36500000000001881</v>
          </cell>
          <cell r="BC153">
            <v>0.3650000000000313</v>
          </cell>
          <cell r="BD153">
            <v>0.36500000000005151</v>
          </cell>
          <cell r="BE153">
            <v>0.36500000000008664</v>
          </cell>
          <cell r="BF153">
            <v>0.36500000000014649</v>
          </cell>
          <cell r="BG153">
            <v>0.36500000000024807</v>
          </cell>
          <cell r="BH153">
            <v>0.36500000000042143</v>
          </cell>
        </row>
        <row r="154">
          <cell r="AD154">
            <v>0.34314614523423237</v>
          </cell>
          <cell r="AE154">
            <v>5.7774336631135959E-2</v>
          </cell>
          <cell r="AF154">
            <v>-2.2700051215387828E-2</v>
          </cell>
          <cell r="AG154">
            <v>0.14548459051701795</v>
          </cell>
          <cell r="AH154">
            <v>0.12604979048629558</v>
          </cell>
          <cell r="AI154">
            <v>0.18329832043174271</v>
          </cell>
          <cell r="AJ154">
            <v>-0.30646139742529677</v>
          </cell>
          <cell r="AK154">
            <v>-0.41094993208144714</v>
          </cell>
          <cell r="AL154">
            <v>4.9849528719590641E-2</v>
          </cell>
          <cell r="AM154">
            <v>6.3374315654221153E-17</v>
          </cell>
          <cell r="AN154">
            <v>0.15168612619326829</v>
          </cell>
          <cell r="AO154">
            <v>-0.20889056161158692</v>
          </cell>
          <cell r="AP154">
            <v>-0.28908013371540359</v>
          </cell>
          <cell r="AQ154">
            <v>4.7200134785260292E-2</v>
          </cell>
          <cell r="AR154">
            <v>2.3674896429175786E-16</v>
          </cell>
          <cell r="AS154">
            <v>6.2970372676621616E-16</v>
          </cell>
          <cell r="AT154">
            <v>1.2034570453975764E-15</v>
          </cell>
          <cell r="AU154">
            <v>1.7963539081057231E-15</v>
          </cell>
          <cell r="AV154">
            <v>3.0814388506341996E-15</v>
          </cell>
          <cell r="AW154">
            <v>5.3495260592234713E-15</v>
          </cell>
          <cell r="AX154">
            <v>8.898865764171032E-15</v>
          </cell>
          <cell r="AY154">
            <v>1.5303897247247487E-14</v>
          </cell>
          <cell r="AZ154">
            <v>2.6382161940703751E-14</v>
          </cell>
          <cell r="BA154">
            <v>4.4197949631288187E-14</v>
          </cell>
          <cell r="BB154">
            <v>7.2741528535934735E-14</v>
          </cell>
          <cell r="BC154">
            <v>1.2001631374180979E-13</v>
          </cell>
          <cell r="BD154">
            <v>1.9647098788620152E-13</v>
          </cell>
          <cell r="BE154">
            <v>3.2807161675964023E-13</v>
          </cell>
          <cell r="BF154">
            <v>5.5054866647939533E-13</v>
          </cell>
          <cell r="BG154">
            <v>9.160154162147047E-13</v>
          </cell>
          <cell r="BH154">
            <v>1.5473495703391293E-12</v>
          </cell>
        </row>
        <row r="157">
          <cell r="AF157">
            <v>2.0494430533080726E-2</v>
          </cell>
          <cell r="AG157">
            <v>3.0607886972082766E-2</v>
          </cell>
          <cell r="AH157">
            <v>0.11756489359982276</v>
          </cell>
          <cell r="AI157">
            <v>3.6805868358382683E-2</v>
          </cell>
          <cell r="AJ157">
            <v>1.5499195372233342E-2</v>
          </cell>
          <cell r="AK157">
            <v>1.3330669884859226E-2</v>
          </cell>
          <cell r="AL157">
            <v>2.6163901110250801E-2</v>
          </cell>
          <cell r="AM157">
            <v>8.1741075556533579E-2</v>
          </cell>
          <cell r="AN157">
            <v>3.726806553484379E-2</v>
          </cell>
          <cell r="AO157">
            <v>1.8017801982652688E-2</v>
          </cell>
          <cell r="AP157">
            <v>1.5917967404343179E-2</v>
          </cell>
          <cell r="AQ157">
            <v>2.7439445723108569E-2</v>
          </cell>
          <cell r="AR157">
            <v>9.1159394536262595E-2</v>
          </cell>
          <cell r="AS157">
            <v>9.0267873773545212E-2</v>
          </cell>
          <cell r="AT157">
            <v>8.950077202640204E-2</v>
          </cell>
          <cell r="AU157">
            <v>9.2553136980543571E-2</v>
          </cell>
          <cell r="AV157">
            <v>8.9683868378059264E-2</v>
          </cell>
          <cell r="AW157">
            <v>8.7598835226481639E-2</v>
          </cell>
          <cell r="AX157">
            <v>8.8355064515560369E-2</v>
          </cell>
          <cell r="AY157">
            <v>8.6722987099085894E-2</v>
          </cell>
          <cell r="AZ157">
            <v>8.542808502987527E-2</v>
          </cell>
          <cell r="BA157">
            <v>8.7507211560882717E-2</v>
          </cell>
          <cell r="BB157">
            <v>9.0516543822075329E-2</v>
          </cell>
          <cell r="BC157">
            <v>9.3771695565448537E-2</v>
          </cell>
          <cell r="BD157">
            <v>9.8699257386302433E-2</v>
          </cell>
          <cell r="BE157">
            <v>0.10306541353226459</v>
          </cell>
          <cell r="BF157">
            <v>0.10794331581283749</v>
          </cell>
          <cell r="BG157">
            <v>0.11348652712208399</v>
          </cell>
          <cell r="BH157">
            <v>0.11985458887647307</v>
          </cell>
        </row>
        <row r="158">
          <cell r="AH158">
            <v>0.10114988668853696</v>
          </cell>
          <cell r="AM158">
            <v>9.8084214384914423E-2</v>
          </cell>
          <cell r="AR158">
            <v>9.9581304760060413E-2</v>
          </cell>
          <cell r="AS158">
            <v>9.6487213743562172E-2</v>
          </cell>
          <cell r="AT158">
            <v>9.5446064023820179E-2</v>
          </cell>
          <cell r="AU158">
            <v>9.8117710540183756E-2</v>
          </cell>
          <cell r="AV158">
            <v>9.4854076419105537E-2</v>
          </cell>
          <cell r="AW158">
            <v>9.2381595638361874E-2</v>
          </cell>
          <cell r="AX158">
            <v>9.2835982752970655E-2</v>
          </cell>
          <cell r="AY158">
            <v>9.0901889109400974E-2</v>
          </cell>
          <cell r="AZ158">
            <v>8.9318898257453053E-2</v>
          </cell>
          <cell r="BA158">
            <v>8.9706794113540378E-2</v>
          </cell>
          <cell r="BB158">
            <v>9.2652058345671473E-2</v>
          </cell>
          <cell r="BC158">
            <v>9.5826713437136321E-2</v>
          </cell>
          <cell r="BD158">
            <v>0.1002137069864205</v>
          </cell>
          <cell r="BE158">
            <v>0.10412625053425341</v>
          </cell>
          <cell r="BF158">
            <v>0.10856608126161786</v>
          </cell>
          <cell r="BG158">
            <v>0.11366487298020304</v>
          </cell>
          <cell r="BH158">
            <v>0.11955649470432644</v>
          </cell>
        </row>
        <row r="159">
          <cell r="AD159">
            <v>2130.7682892500002</v>
          </cell>
          <cell r="AE159">
            <v>2120.2867280299997</v>
          </cell>
          <cell r="AF159">
            <v>2359.6612048640181</v>
          </cell>
          <cell r="AG159">
            <v>2612.4021262522747</v>
          </cell>
          <cell r="AH159">
            <v>2612.4021262522747</v>
          </cell>
          <cell r="AI159">
            <v>3756.8928116579777</v>
          </cell>
          <cell r="AJ159">
            <v>3978.1525071488049</v>
          </cell>
          <cell r="AK159">
            <v>4347.5227505936236</v>
          </cell>
          <cell r="AL159">
            <v>4640.2009163962521</v>
          </cell>
          <cell r="AM159">
            <v>4640.2009163962521</v>
          </cell>
          <cell r="AN159">
            <v>4703.3924059599367</v>
          </cell>
          <cell r="AO159">
            <v>4891.2806654721971</v>
          </cell>
          <cell r="AP159">
            <v>5196.8214243226321</v>
          </cell>
          <cell r="AQ159">
            <v>5432.1967198530128</v>
          </cell>
          <cell r="AR159">
            <v>5432.1967198530128</v>
          </cell>
          <cell r="AS159">
            <v>6236.1293205989577</v>
          </cell>
          <cell r="AT159">
            <v>7123.578228360866</v>
          </cell>
          <cell r="AU159">
            <v>8034.9549312445642</v>
          </cell>
          <cell r="AV159">
            <v>9018.0478047352917</v>
          </cell>
          <cell r="AW159">
            <v>10059.661093688948</v>
          </cell>
          <cell r="AX159">
            <v>11134.521962195382</v>
          </cell>
          <cell r="AY159">
            <v>12261.921367293584</v>
          </cell>
          <cell r="AZ159">
            <v>13432.155416013928</v>
          </cell>
          <cell r="BA159">
            <v>14124.828159147928</v>
          </cell>
          <cell r="BB159">
            <v>14807.413006069542</v>
          </cell>
          <cell r="BC159">
            <v>15470.967315410842</v>
          </cell>
          <cell r="BD159">
            <v>15953.141449378028</v>
          </cell>
          <cell r="BE159">
            <v>16284.963477832711</v>
          </cell>
          <cell r="BF159">
            <v>16473.961997784165</v>
          </cell>
          <cell r="BG159">
            <v>16525.821675664803</v>
          </cell>
          <cell r="BH159">
            <v>16443.821823418624</v>
          </cell>
        </row>
        <row r="160">
          <cell r="AF160">
            <v>2.913316812324138E-2</v>
          </cell>
          <cell r="AG160">
            <v>4.9200037107870867E-2</v>
          </cell>
          <cell r="AH160">
            <v>0.19222991915051177</v>
          </cell>
          <cell r="AI160">
            <v>7.5846742161683425E-2</v>
          </cell>
          <cell r="AJ160">
            <v>2.4836713228845141E-2</v>
          </cell>
          <cell r="AK160">
            <v>1.7600485702721623E-2</v>
          </cell>
          <cell r="AL160">
            <v>4.6892212446675317E-2</v>
          </cell>
          <cell r="AM160">
            <v>0.1393652060642219</v>
          </cell>
          <cell r="AN160">
            <v>6.889615697486999E-2</v>
          </cell>
          <cell r="AO160">
            <v>2.8009881544368849E-2</v>
          </cell>
          <cell r="AP160">
            <v>2.3860357236702424E-2</v>
          </cell>
          <cell r="AQ160">
            <v>5.0948878471077583E-2</v>
          </cell>
          <cell r="AR160">
            <v>0.16510224352747968</v>
          </cell>
          <cell r="AS160">
            <v>0.15245568235988102</v>
          </cell>
          <cell r="AT160">
            <v>0.15085844423165765</v>
          </cell>
          <cell r="AU160">
            <v>0.15521207073759444</v>
          </cell>
          <cell r="AV160">
            <v>0.14801988065895644</v>
          </cell>
          <cell r="AW160">
            <v>0.14197677683336035</v>
          </cell>
          <cell r="AX160">
            <v>0.14056465624101058</v>
          </cell>
          <cell r="AY160">
            <v>0.13446875959827323</v>
          </cell>
          <cell r="AZ160">
            <v>0.12905856740751745</v>
          </cell>
          <cell r="BA160">
            <v>0.12566292563516984</v>
          </cell>
          <cell r="BB160">
            <v>0.12499693910688986</v>
          </cell>
          <cell r="BC160">
            <v>0.12408676287799417</v>
          </cell>
          <cell r="BD160">
            <v>0.12411384221020755</v>
          </cell>
          <cell r="BE160">
            <v>0.12183232502573826</v>
          </cell>
          <cell r="BF160">
            <v>0.11930419909030122</v>
          </cell>
          <cell r="BG160">
            <v>0.11669295555393606</v>
          </cell>
          <cell r="BH160">
            <v>0.11408967755458811</v>
          </cell>
        </row>
        <row r="161">
          <cell r="AH161">
            <v>0.20421046481229724</v>
          </cell>
          <cell r="AM161">
            <v>0.16406456603666783</v>
          </cell>
          <cell r="AR161">
            <v>0.17516340453854393</v>
          </cell>
          <cell r="AS161">
            <v>0.16765472541135223</v>
          </cell>
          <cell r="AT161">
            <v>0.15993770353428102</v>
          </cell>
          <cell r="AU161">
            <v>0.16533339539854247</v>
          </cell>
          <cell r="AV161">
            <v>0.15739527792284114</v>
          </cell>
          <cell r="AW161">
            <v>0.15075361587056668</v>
          </cell>
          <cell r="AX161">
            <v>0.1493804426431681</v>
          </cell>
          <cell r="AY161">
            <v>0.14263516726871323</v>
          </cell>
          <cell r="AZ161">
            <v>0.13666483095418192</v>
          </cell>
          <cell r="BA161">
            <v>0.13296686777584527</v>
          </cell>
          <cell r="BB161">
            <v>0.13233797279079887</v>
          </cell>
          <cell r="BC161">
            <v>0.13141986725043661</v>
          </cell>
          <cell r="BD161">
            <v>0.13155038975337971</v>
          </cell>
          <cell r="BE161">
            <v>0.12906225612746122</v>
          </cell>
          <cell r="BF161">
            <v>0.12628874016698757</v>
          </cell>
          <cell r="BG161">
            <v>0.12341706370645375</v>
          </cell>
          <cell r="BH161">
            <v>0.12055165403478627</v>
          </cell>
        </row>
        <row r="162">
          <cell r="AD162">
            <v>0.39755242691672521</v>
          </cell>
          <cell r="AE162">
            <v>0.75283495443566906</v>
          </cell>
          <cell r="AF162">
            <v>0.66295857536532976</v>
          </cell>
          <cell r="AG162">
            <v>0.380763658299557</v>
          </cell>
          <cell r="AH162">
            <v>0.50132667548565757</v>
          </cell>
          <cell r="AI162">
            <v>0.2322177798834601</v>
          </cell>
          <cell r="AJ162">
            <v>0.70304880344043907</v>
          </cell>
          <cell r="AK162">
            <v>0.83281072441804016</v>
          </cell>
          <cell r="AL162">
            <v>0.3023728860970778</v>
          </cell>
          <cell r="AM162">
            <v>0.39243235112850827</v>
          </cell>
          <cell r="AN162">
            <v>0.19439323114807069</v>
          </cell>
          <cell r="AO162">
            <v>0.47114673622567871</v>
          </cell>
          <cell r="AP162">
            <v>0.54725186166050044</v>
          </cell>
          <cell r="AQ162">
            <v>0.24660513988927693</v>
          </cell>
          <cell r="AR162">
            <v>0.30420429706692886</v>
          </cell>
          <cell r="AS162">
            <v>0.27592476064651417</v>
          </cell>
          <cell r="AT162">
            <v>0.24740741545551895</v>
          </cell>
          <cell r="AU162">
            <v>0.2111738963360944</v>
          </cell>
          <cell r="AV162">
            <v>0.19516301344808723</v>
          </cell>
          <cell r="AW162">
            <v>0.17986928112622794</v>
          </cell>
          <cell r="AX162">
            <v>0.16030575259250715</v>
          </cell>
          <cell r="AY162">
            <v>0.14844434482572599</v>
          </cell>
          <cell r="AZ162">
            <v>0.13750267614026074</v>
          </cell>
          <cell r="BA162">
            <v>0.12574783826346167</v>
          </cell>
          <cell r="BB162">
            <v>0.11242848359177178</v>
          </cell>
          <cell r="BC162">
            <v>0.10064452500655416</v>
          </cell>
          <cell r="BD162">
            <v>8.9271276553389414E-2</v>
          </cell>
          <cell r="BE162">
            <v>8.0774917515328643E-2</v>
          </cell>
          <cell r="BF162">
            <v>7.3379830293964166E-2</v>
          </cell>
          <cell r="BG162">
            <v>6.6861311519492012E-2</v>
          </cell>
          <cell r="BH162">
            <v>6.1067184476580175E-2</v>
          </cell>
        </row>
        <row r="163">
          <cell r="AD163">
            <v>0.50501878050868676</v>
          </cell>
          <cell r="AE163">
            <v>0.58763116841557883</v>
          </cell>
          <cell r="AF163">
            <v>0.72195338782922169</v>
          </cell>
          <cell r="AG163">
            <v>0.54082709464202294</v>
          </cell>
          <cell r="AH163">
            <v>0.56968282796112346</v>
          </cell>
          <cell r="AI163">
            <v>0.4089384001664747</v>
          </cell>
          <cell r="AJ163">
            <v>0.56809542913929489</v>
          </cell>
          <cell r="AK163">
            <v>0.6436806592468387</v>
          </cell>
          <cell r="AL163">
            <v>0.46493988428530009</v>
          </cell>
          <cell r="AM163">
            <v>0.48717375129836737</v>
          </cell>
          <cell r="AN163">
            <v>0.46549951445918303</v>
          </cell>
          <cell r="AO163">
            <v>0.62342898437905325</v>
          </cell>
          <cell r="AP163">
            <v>0.69181700233215671</v>
          </cell>
          <cell r="AQ163">
            <v>0.51226749778787162</v>
          </cell>
          <cell r="AR163">
            <v>0.54089797255064842</v>
          </cell>
          <cell r="AS163">
            <v>0.5661774829465761</v>
          </cell>
          <cell r="AT163">
            <v>0.59144896017250603</v>
          </cell>
          <cell r="AU163">
            <v>0.62213355898589695</v>
          </cell>
          <cell r="AV163">
            <v>0.64312386263205223</v>
          </cell>
          <cell r="AW163">
            <v>0.66383908114275181</v>
          </cell>
          <cell r="AX163">
            <v>0.68807693451400531</v>
          </cell>
          <cell r="AY163">
            <v>0.70610554592352692</v>
          </cell>
          <cell r="AZ163">
            <v>0.72307627676935882</v>
          </cell>
          <cell r="BA163">
            <v>0.73913199017957409</v>
          </cell>
          <cell r="BB163">
            <v>0.75417186021044602</v>
          </cell>
          <cell r="BC163">
            <v>0.7682475578080038</v>
          </cell>
          <cell r="BD163">
            <v>0.78207044091363409</v>
          </cell>
          <cell r="BE163">
            <v>0.79222763068229585</v>
          </cell>
          <cell r="BF163">
            <v>0.80082034706772065</v>
          </cell>
          <cell r="BG163">
            <v>0.80825891543573691</v>
          </cell>
          <cell r="BH163">
            <v>0.81481968887822187</v>
          </cell>
        </row>
        <row r="164">
          <cell r="AH164" t="str">
            <v>A</v>
          </cell>
          <cell r="AM164" t="str">
            <v>BBB+</v>
          </cell>
          <cell r="AR164" t="str">
            <v>BBB+</v>
          </cell>
          <cell r="AS164" t="str">
            <v>BBB</v>
          </cell>
          <cell r="AT164" t="str">
            <v>BBB+</v>
          </cell>
          <cell r="AU164" t="str">
            <v>BBB+</v>
          </cell>
          <cell r="AV164" t="str">
            <v>BBB+</v>
          </cell>
          <cell r="AW164" t="str">
            <v>BBB+</v>
          </cell>
          <cell r="AX164" t="str">
            <v>BBB+</v>
          </cell>
          <cell r="AY164" t="str">
            <v>BBB+</v>
          </cell>
          <cell r="AZ164" t="str">
            <v>BBB+</v>
          </cell>
          <cell r="BA164" t="str">
            <v>BBB+</v>
          </cell>
          <cell r="BB164" t="str">
            <v>A</v>
          </cell>
          <cell r="BC164" t="str">
            <v>A+</v>
          </cell>
          <cell r="BD164" t="str">
            <v>AA</v>
          </cell>
          <cell r="BE164" t="str">
            <v>AA</v>
          </cell>
          <cell r="BF164" t="str">
            <v>AA</v>
          </cell>
          <cell r="BG164" t="str">
            <v>AA</v>
          </cell>
          <cell r="BH164" t="e">
            <v>#N/A</v>
          </cell>
        </row>
        <row r="165">
          <cell r="AH165">
            <v>9.2649865606476975</v>
          </cell>
          <cell r="AM165">
            <v>5.5604072705188754</v>
          </cell>
          <cell r="AR165">
            <v>5.9400464503722947</v>
          </cell>
          <cell r="AS165">
            <v>5.783321901354924</v>
          </cell>
          <cell r="AT165">
            <v>5.8335356636434588</v>
          </cell>
          <cell r="AU165">
            <v>5.8844821960074967</v>
          </cell>
          <cell r="AV165">
            <v>5.8723377285515133</v>
          </cell>
          <cell r="AW165">
            <v>5.873653482155877</v>
          </cell>
          <cell r="AX165">
            <v>6.027752841672239</v>
          </cell>
          <cell r="AY165">
            <v>6.0899366489624995</v>
          </cell>
          <cell r="AZ165">
            <v>6.1736175279607401</v>
          </cell>
          <cell r="BA165">
            <v>6.3876314775259013</v>
          </cell>
          <cell r="BB165">
            <v>7.1593620564484457</v>
          </cell>
          <cell r="BC165">
            <v>8.1885427725833946</v>
          </cell>
          <cell r="BD165">
            <v>9.6235885506996155</v>
          </cell>
          <cell r="BE165">
            <v>12.122446603665578</v>
          </cell>
          <cell r="BF165">
            <v>16.933713125510522</v>
          </cell>
          <cell r="BG165">
            <v>29.810284258705398</v>
          </cell>
          <cell r="BH165">
            <v>170.37688834668103</v>
          </cell>
        </row>
        <row r="166">
          <cell r="AH166">
            <v>0.43509348538325615</v>
          </cell>
          <cell r="AM166">
            <v>0.41115958122038737</v>
          </cell>
          <cell r="AR166">
            <v>0.37504004014978076</v>
          </cell>
          <cell r="AS166">
            <v>0.32546571421266418</v>
          </cell>
          <cell r="AT166">
            <v>0.32854647579633917</v>
          </cell>
          <cell r="AU166">
            <v>0.34668759307524133</v>
          </cell>
          <cell r="AV166">
            <v>0.34309871276004089</v>
          </cell>
          <cell r="AW166">
            <v>0.34078593603842156</v>
          </cell>
          <cell r="AX166">
            <v>0.35183035522284722</v>
          </cell>
          <cell r="AY166">
            <v>0.35516457822252911</v>
          </cell>
          <cell r="AZ166">
            <v>0.36163946411450043</v>
          </cell>
          <cell r="BA166">
            <v>0.37900932628452388</v>
          </cell>
          <cell r="BB166">
            <v>0.41655595194513151</v>
          </cell>
          <cell r="BC166">
            <v>0.47730375126350671</v>
          </cell>
          <cell r="BD166">
            <v>0.56771893727794553</v>
          </cell>
          <cell r="BE166">
            <v>0.70104120963206995</v>
          </cell>
          <cell r="BF166">
            <v>0.94093522764532467</v>
          </cell>
          <cell r="BG166">
            <v>1.500163865421789</v>
          </cell>
          <cell r="BH166">
            <v>3.9115402795124217</v>
          </cell>
        </row>
        <row r="167">
          <cell r="AD167">
            <v>0.39561172279633877</v>
          </cell>
          <cell r="AE167">
            <v>0.35419715680990399</v>
          </cell>
          <cell r="AH167">
            <v>0.45331704436804277</v>
          </cell>
          <cell r="AM167">
            <v>0.52730202306519536</v>
          </cell>
          <cell r="AR167">
            <v>0.54739817092417309</v>
          </cell>
          <cell r="AS167">
            <v>0.52375741653483998</v>
          </cell>
          <cell r="AT167">
            <v>0.51133079235551515</v>
          </cell>
          <cell r="AU167">
            <v>0.51152337639152778</v>
          </cell>
          <cell r="AV167">
            <v>0.51041167534714915</v>
          </cell>
          <cell r="AW167">
            <v>0.50719601202965259</v>
          </cell>
          <cell r="AX167">
            <v>0.49879006138185744</v>
          </cell>
          <cell r="AY167">
            <v>0.48918183416538641</v>
          </cell>
          <cell r="AZ167">
            <v>0.47807443176120995</v>
          </cell>
          <cell r="BA167">
            <v>0.45565307016214557</v>
          </cell>
          <cell r="BB167">
            <v>0.4172134664679949</v>
          </cell>
          <cell r="BC167">
            <v>0.37335945994339481</v>
          </cell>
          <cell r="BD167">
            <v>0.32543553137624742</v>
          </cell>
          <cell r="BE167">
            <v>0.25580208000204402</v>
          </cell>
          <cell r="BF167">
            <v>0.17284663796108304</v>
          </cell>
          <cell r="BG167">
            <v>7.4606225600034576E-2</v>
          </cell>
          <cell r="BH167">
            <v>-4.1683974405629647E-2</v>
          </cell>
        </row>
        <row r="168">
          <cell r="AH168">
            <v>0.35987334174006602</v>
          </cell>
          <cell r="AM168">
            <v>0.40642182700600255</v>
          </cell>
          <cell r="AR168">
            <v>0.60132415598221356</v>
          </cell>
          <cell r="AS168">
            <v>0.61274397682625203</v>
          </cell>
          <cell r="AT168">
            <v>0.63103180271678361</v>
          </cell>
          <cell r="AU168">
            <v>0.69663981173604128</v>
          </cell>
          <cell r="AV168">
            <v>0.71125091874817958</v>
          </cell>
          <cell r="AW168">
            <v>0.73194083694233802</v>
          </cell>
          <cell r="AX168">
            <v>0.7756793199615204</v>
          </cell>
          <cell r="AY168">
            <v>0.79623655025541396</v>
          </cell>
          <cell r="AZ168">
            <v>0.81909473728654447</v>
          </cell>
          <cell r="BA168">
            <v>1.0519085886450361</v>
          </cell>
          <cell r="BB168">
            <v>1.1017880012834791</v>
          </cell>
          <cell r="BC168">
            <v>1.1549334495890839</v>
          </cell>
          <cell r="BD168">
            <v>1.2918241098253807</v>
          </cell>
          <cell r="BE168">
            <v>1.4124111177288237</v>
          </cell>
          <cell r="BF168">
            <v>1.5329121538928383</v>
          </cell>
          <cell r="BG168">
            <v>1.655040321723227</v>
          </cell>
          <cell r="BH168">
            <v>1.7802633627740039</v>
          </cell>
        </row>
        <row r="169">
          <cell r="AH169">
            <v>0.25651725901872952</v>
          </cell>
          <cell r="AM169">
            <v>0.20344983976571249</v>
          </cell>
          <cell r="AR169">
            <v>0.23448716697222244</v>
          </cell>
          <cell r="AS169">
            <v>0.24839809112181174</v>
          </cell>
          <cell r="AT169">
            <v>0.25782751609592863</v>
          </cell>
          <cell r="AU169">
            <v>0.27497102291104281</v>
          </cell>
          <cell r="AV169">
            <v>0.27586308902272721</v>
          </cell>
          <cell r="AW169">
            <v>0.27948738808867118</v>
          </cell>
          <cell r="AX169">
            <v>0.29639716701601787</v>
          </cell>
          <cell r="AY169">
            <v>0.30479192406891975</v>
          </cell>
          <cell r="AZ169">
            <v>0.31505989734199175</v>
          </cell>
          <cell r="BA169">
            <v>0.34968985509117123</v>
          </cell>
          <cell r="BB169">
            <v>0.40653206760783611</v>
          </cell>
          <cell r="BC169">
            <v>0.48374768842902216</v>
          </cell>
          <cell r="BD169">
            <v>0.60200316319679492</v>
          </cell>
          <cell r="BE169">
            <v>0.82030779475831961</v>
          </cell>
          <cell r="BF169">
            <v>1.3024613439201689</v>
          </cell>
          <cell r="BG169">
            <v>3.2477083283189248</v>
          </cell>
          <cell r="BH169">
            <v>-6.2837506438868029</v>
          </cell>
        </row>
        <row r="170">
          <cell r="AD170">
            <v>2142.8102892100001</v>
          </cell>
          <cell r="AE170">
            <v>2201.9970087199999</v>
          </cell>
          <cell r="AF170">
            <v>2359.6612048640181</v>
          </cell>
          <cell r="AG170">
            <v>2612.4021262522747</v>
          </cell>
          <cell r="AH170">
            <v>2612.4021262522747</v>
          </cell>
          <cell r="AI170">
            <v>3756.8928116579777</v>
          </cell>
          <cell r="AJ170">
            <v>3978.1525071488049</v>
          </cell>
          <cell r="AK170">
            <v>4347.5227505936236</v>
          </cell>
          <cell r="AL170">
            <v>4640.2009163962521</v>
          </cell>
          <cell r="AM170">
            <v>4640.2009163962521</v>
          </cell>
          <cell r="AN170">
            <v>4703.3924059599367</v>
          </cell>
          <cell r="AO170">
            <v>4891.2806654721971</v>
          </cell>
          <cell r="AP170">
            <v>5196.8214243226321</v>
          </cell>
          <cell r="AQ170">
            <v>5432.1967198530128</v>
          </cell>
          <cell r="AR170">
            <v>5432.1967198530128</v>
          </cell>
          <cell r="AS170">
            <v>6236.1293205989587</v>
          </cell>
          <cell r="AT170">
            <v>7123.5782283608678</v>
          </cell>
          <cell r="AU170">
            <v>8034.9549312445661</v>
          </cell>
          <cell r="AV170">
            <v>9018.0478047352917</v>
          </cell>
          <cell r="AW170">
            <v>10059.661093688943</v>
          </cell>
          <cell r="AX170">
            <v>11134.52196219536</v>
          </cell>
          <cell r="AY170">
            <v>12261.921367293515</v>
          </cell>
          <cell r="AZ170">
            <v>13432.155416013749</v>
          </cell>
          <cell r="BA170">
            <v>14124.828159147495</v>
          </cell>
          <cell r="BB170">
            <v>14807.413006068518</v>
          </cell>
          <cell r="BC170">
            <v>15470.967315408496</v>
          </cell>
          <cell r="BD170">
            <v>15953.141449372772</v>
          </cell>
          <cell r="BE170">
            <v>16284.963477821109</v>
          </cell>
          <cell r="BF170">
            <v>16473.961997758888</v>
          </cell>
          <cell r="BG170">
            <v>17507.892495455522</v>
          </cell>
          <cell r="BH170">
            <v>19344.265671282326</v>
          </cell>
        </row>
        <row r="171"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0.53449123858158054</v>
          </cell>
          <cell r="AJ171">
            <v>0</v>
          </cell>
          <cell r="AK171">
            <v>0</v>
          </cell>
          <cell r="AL171">
            <v>0</v>
          </cell>
          <cell r="AM171">
            <v>0.53449123858158054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AD172">
            <v>0.39900821741210535</v>
          </cell>
          <cell r="AE172">
            <v>0.37816119099273726</v>
          </cell>
          <cell r="AF172">
            <v>0.41357697362273588</v>
          </cell>
          <cell r="AG172">
            <v>0.45331704436804277</v>
          </cell>
          <cell r="AH172">
            <v>0.45331704436804277</v>
          </cell>
          <cell r="AI172">
            <v>0.51351375485398765</v>
          </cell>
          <cell r="AJ172">
            <v>0.53504435145882989</v>
          </cell>
          <cell r="AK172">
            <v>0.47878173770815802</v>
          </cell>
          <cell r="AL172">
            <v>0.49497583661280026</v>
          </cell>
          <cell r="AM172">
            <v>0.49497583661280026</v>
          </cell>
          <cell r="AN172">
            <v>0.47623029035834102</v>
          </cell>
          <cell r="AO172">
            <v>0.48969919881741814</v>
          </cell>
          <cell r="AP172">
            <v>0.51508693998473976</v>
          </cell>
          <cell r="AQ172">
            <v>0.51978503249496344</v>
          </cell>
          <cell r="AR172">
            <v>0.51978503249496344</v>
          </cell>
          <cell r="AS172">
            <v>0.49970403465506952</v>
          </cell>
          <cell r="AT172">
            <v>0.46921712554609912</v>
          </cell>
          <cell r="AU172">
            <v>0.47418651482016722</v>
          </cell>
          <cell r="AV172">
            <v>0.47714505196082463</v>
          </cell>
          <cell r="AW172">
            <v>0.47737393380991894</v>
          </cell>
          <cell r="AX172">
            <v>0.47184683013954715</v>
          </cell>
          <cell r="AY172">
            <v>0.46471584788037973</v>
          </cell>
          <cell r="AZ172">
            <v>0.45573996713445064</v>
          </cell>
          <cell r="BA172">
            <v>0.44503347194047826</v>
          </cell>
          <cell r="BB172">
            <v>0.40708340526560099</v>
          </cell>
          <cell r="BC172">
            <v>0.36366388002628935</v>
          </cell>
          <cell r="BD172">
            <v>0.32543553137602504</v>
          </cell>
          <cell r="BE172">
            <v>0.25580208000151383</v>
          </cell>
          <cell r="BF172">
            <v>0.17284663795981392</v>
          </cell>
          <cell r="BG172">
            <v>0.12651437062035026</v>
          </cell>
          <cell r="BH172">
            <v>0.1145042172954583</v>
          </cell>
        </row>
        <row r="174">
          <cell r="AD174" t="str">
            <v>Q1</v>
          </cell>
          <cell r="AE174" t="str">
            <v>Q2</v>
          </cell>
          <cell r="AF174" t="str">
            <v>Q3</v>
          </cell>
          <cell r="AG174" t="str">
            <v>Q4</v>
          </cell>
          <cell r="AH174">
            <v>2007</v>
          </cell>
          <cell r="AI174" t="str">
            <v>Q1</v>
          </cell>
          <cell r="AJ174" t="str">
            <v>Q2</v>
          </cell>
          <cell r="AK174" t="str">
            <v>Q3</v>
          </cell>
          <cell r="AL174" t="str">
            <v>Q4</v>
          </cell>
          <cell r="AM174">
            <v>2008</v>
          </cell>
          <cell r="AN174" t="str">
            <v>Q1</v>
          </cell>
          <cell r="AO174" t="str">
            <v>Q2</v>
          </cell>
          <cell r="AP174" t="str">
            <v>Q3</v>
          </cell>
          <cell r="AQ174" t="str">
            <v>Q4</v>
          </cell>
          <cell r="AR174">
            <v>2009</v>
          </cell>
          <cell r="AS174">
            <v>2010</v>
          </cell>
          <cell r="AT174">
            <v>2011</v>
          </cell>
          <cell r="AU174">
            <v>2012</v>
          </cell>
          <cell r="AV174">
            <v>2013</v>
          </cell>
          <cell r="AW174">
            <v>2014</v>
          </cell>
          <cell r="AX174">
            <v>2015</v>
          </cell>
          <cell r="AY174">
            <v>2016</v>
          </cell>
          <cell r="AZ174">
            <v>2017</v>
          </cell>
          <cell r="BA174">
            <v>2018</v>
          </cell>
          <cell r="BB174">
            <v>2019</v>
          </cell>
          <cell r="BC174">
            <v>2020</v>
          </cell>
          <cell r="BD174">
            <v>2021</v>
          </cell>
          <cell r="BE174">
            <v>2022</v>
          </cell>
          <cell r="BF174">
            <v>2023</v>
          </cell>
          <cell r="BG174">
            <v>2024</v>
          </cell>
          <cell r="BH174">
            <v>2025</v>
          </cell>
        </row>
        <row r="175">
          <cell r="AD175">
            <v>56.611246189999946</v>
          </cell>
          <cell r="AE175">
            <v>107.34439439999996</v>
          </cell>
          <cell r="AF175">
            <v>40.313302962062693</v>
          </cell>
          <cell r="AG175">
            <v>70.265314207214971</v>
          </cell>
          <cell r="AH175">
            <v>274.53425775927758</v>
          </cell>
          <cell r="AI175">
            <v>115.86929905410595</v>
          </cell>
          <cell r="AJ175">
            <v>38.488572264784068</v>
          </cell>
          <cell r="AK175">
            <v>34.602700154319777</v>
          </cell>
          <cell r="AL175">
            <v>95.820183979483531</v>
          </cell>
          <cell r="AM175">
            <v>284.78075545269337</v>
          </cell>
          <cell r="AN175">
            <v>149.05645495011373</v>
          </cell>
          <cell r="AO175">
            <v>61.510384500143985</v>
          </cell>
          <cell r="AP175">
            <v>52.970150048046364</v>
          </cell>
          <cell r="AQ175">
            <v>117.62171044146294</v>
          </cell>
          <cell r="AR175">
            <v>381.15869993976696</v>
          </cell>
          <cell r="AS175">
            <v>429.91135484434665</v>
          </cell>
          <cell r="AT175">
            <v>479.89177331627656</v>
          </cell>
          <cell r="AU175">
            <v>562.62631922622472</v>
          </cell>
          <cell r="AV175">
            <v>609.12118713554207</v>
          </cell>
          <cell r="AW175">
            <v>661.24847632232513</v>
          </cell>
          <cell r="AX175">
            <v>742.28442857465211</v>
          </cell>
          <cell r="AY175">
            <v>801.91953289910293</v>
          </cell>
          <cell r="AZ175">
            <v>866.05853150134328</v>
          </cell>
          <cell r="BA175">
            <v>947.34852367974293</v>
          </cell>
          <cell r="BB175">
            <v>1059.9191570185601</v>
          </cell>
          <cell r="BC175">
            <v>1184.3753076078356</v>
          </cell>
          <cell r="BD175">
            <v>1335.9214908742758</v>
          </cell>
          <cell r="BE175">
            <v>1477.0789153083517</v>
          </cell>
          <cell r="BF175">
            <v>1626.5505367411699</v>
          </cell>
          <cell r="BG175">
            <v>1785.7183224797191</v>
          </cell>
          <cell r="BH175">
            <v>1955.715088951094</v>
          </cell>
        </row>
        <row r="176">
          <cell r="AD176">
            <v>27.426658280000005</v>
          </cell>
          <cell r="AE176">
            <v>27.591891830000005</v>
          </cell>
          <cell r="AF176">
            <v>26.956162417130958</v>
          </cell>
          <cell r="AG176">
            <v>28.281703757560582</v>
          </cell>
          <cell r="AH176">
            <v>110.25641628469154</v>
          </cell>
          <cell r="AI176">
            <v>41.30618460524073</v>
          </cell>
          <cell r="AJ176">
            <v>41.379170460401866</v>
          </cell>
          <cell r="AK176">
            <v>42.689267104407826</v>
          </cell>
          <cell r="AL176">
            <v>45.435831950247085</v>
          </cell>
          <cell r="AM176">
            <v>170.81045412029752</v>
          </cell>
          <cell r="AN176">
            <v>55.61722635353091</v>
          </cell>
          <cell r="AO176">
            <v>54.332323337451868</v>
          </cell>
          <cell r="AP176">
            <v>55.61921169180102</v>
          </cell>
          <cell r="AQ176">
            <v>59.492692838585867</v>
          </cell>
          <cell r="AR176">
            <v>225.06145422136967</v>
          </cell>
          <cell r="AS176">
            <v>269.62022525607119</v>
          </cell>
          <cell r="AT176">
            <v>322.31778591318789</v>
          </cell>
          <cell r="AU176">
            <v>383.12178339903227</v>
          </cell>
          <cell r="AV176">
            <v>449.59292174077353</v>
          </cell>
          <cell r="AW176">
            <v>523.79433105653561</v>
          </cell>
          <cell r="AX176">
            <v>616.35398997703248</v>
          </cell>
          <cell r="AY176">
            <v>704.59729908798215</v>
          </cell>
          <cell r="AZ176">
            <v>798.5789569267688</v>
          </cell>
          <cell r="BA176">
            <v>898.03703945987445</v>
          </cell>
          <cell r="BB176">
            <v>981.68215623369736</v>
          </cell>
          <cell r="BC176">
            <v>1068.4678921264626</v>
          </cell>
          <cell r="BD176">
            <v>1161.4793981042344</v>
          </cell>
          <cell r="BE176">
            <v>1231.4102155123039</v>
          </cell>
          <cell r="BF176">
            <v>1288.0436699100301</v>
          </cell>
          <cell r="BG176">
            <v>1333.3484297611847</v>
          </cell>
          <cell r="BH176">
            <v>1369.0918959818066</v>
          </cell>
        </row>
        <row r="177">
          <cell r="AD177">
            <v>1.0069999999999999</v>
          </cell>
          <cell r="AE177">
            <v>54.816000000000003</v>
          </cell>
          <cell r="AF177">
            <v>24.613337989060071</v>
          </cell>
          <cell r="AG177">
            <v>24.290266489208172</v>
          </cell>
          <cell r="AH177">
            <v>104.72660447826823</v>
          </cell>
          <cell r="AI177">
            <v>33.155348422878312</v>
          </cell>
          <cell r="AJ177">
            <v>40.698567744592836</v>
          </cell>
          <cell r="AK177">
            <v>42.283406038707234</v>
          </cell>
          <cell r="AL177">
            <v>47.555552975290986</v>
          </cell>
          <cell r="AM177">
            <v>163.69287518146936</v>
          </cell>
          <cell r="AN177">
            <v>50.072141450877744</v>
          </cell>
          <cell r="AO177">
            <v>55.590911977531228</v>
          </cell>
          <cell r="AP177">
            <v>54.561768230474335</v>
          </cell>
          <cell r="AQ177">
            <v>58.866399566337158</v>
          </cell>
          <cell r="AR177">
            <v>219.09122122522047</v>
          </cell>
          <cell r="AS177">
            <v>247.11440081604218</v>
          </cell>
          <cell r="AT177">
            <v>275.84330277234875</v>
          </cell>
          <cell r="AU177">
            <v>323.39938034263463</v>
          </cell>
          <cell r="AV177">
            <v>350.12477685743994</v>
          </cell>
          <cell r="AW177">
            <v>380.08770686244327</v>
          </cell>
          <cell r="AX177">
            <v>426.66742744843015</v>
          </cell>
          <cell r="AY177">
            <v>460.94587324123148</v>
          </cell>
          <cell r="AZ177">
            <v>497.81317165040491</v>
          </cell>
          <cell r="BA177">
            <v>544.53891518604303</v>
          </cell>
          <cell r="BB177">
            <v>609.24486978241248</v>
          </cell>
          <cell r="BC177">
            <v>680.7826571290791</v>
          </cell>
          <cell r="BD177">
            <v>767.73092933978046</v>
          </cell>
          <cell r="BE177">
            <v>848.70529598462826</v>
          </cell>
          <cell r="BF177">
            <v>934.45623876836135</v>
          </cell>
          <cell r="BG177">
            <v>1025.7780800946018</v>
          </cell>
          <cell r="BH177">
            <v>1123.3219291053483</v>
          </cell>
        </row>
        <row r="178"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</row>
        <row r="179">
          <cell r="AD179">
            <v>0</v>
          </cell>
          <cell r="AE179">
            <v>-73.133128327000009</v>
          </cell>
          <cell r="AF179">
            <v>0</v>
          </cell>
          <cell r="AG179">
            <v>0</v>
          </cell>
          <cell r="AH179">
            <v>-73.133128327000009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</row>
        <row r="180">
          <cell r="AD180">
            <v>18.308119790034809</v>
          </cell>
          <cell r="AE180">
            <v>3.879368758147586</v>
          </cell>
          <cell r="AF180">
            <v>4.8689418750000009</v>
          </cell>
          <cell r="AG180">
            <v>4.8689418750000009</v>
          </cell>
          <cell r="AH180">
            <v>31.925372298182396</v>
          </cell>
          <cell r="AI180">
            <v>4.8689418750000009</v>
          </cell>
          <cell r="AJ180">
            <v>4.8689418750000009</v>
          </cell>
          <cell r="AK180">
            <v>4.8689418750000009</v>
          </cell>
          <cell r="AL180">
            <v>4.8689418750000009</v>
          </cell>
          <cell r="AM180">
            <v>19.475767500000003</v>
          </cell>
          <cell r="AN180">
            <v>-75.968296984725441</v>
          </cell>
          <cell r="AO180">
            <v>4.5576826152109913</v>
          </cell>
          <cell r="AP180">
            <v>4.8559853863477436</v>
          </cell>
          <cell r="AQ180">
            <v>5.1738122338146217</v>
          </cell>
          <cell r="AR180">
            <v>-61.380816749352086</v>
          </cell>
          <cell r="AS180">
            <v>4.0267199731788752</v>
          </cell>
          <cell r="AT180">
            <v>2.6477849652634529</v>
          </cell>
          <cell r="AU180">
            <v>4.3886923127070068</v>
          </cell>
          <cell r="AV180">
            <v>2.4593486543829641</v>
          </cell>
          <cell r="AW180">
            <v>2.7579556759382733</v>
          </cell>
          <cell r="AX180">
            <v>4.2927569276649935</v>
          </cell>
          <cell r="AY180">
            <v>3.1542257431331899</v>
          </cell>
          <cell r="AZ180">
            <v>3.3923861840163534</v>
          </cell>
          <cell r="BA180">
            <v>4.3016260125964685</v>
          </cell>
          <cell r="BB180">
            <v>5.9602111657699677</v>
          </cell>
          <cell r="BC180">
            <v>6.5889858176239811</v>
          </cell>
          <cell r="BD180">
            <v>8.0093830032249365</v>
          </cell>
          <cell r="BE180">
            <v>7.456304462752394</v>
          </cell>
          <cell r="BF180">
            <v>7.8954157844024158</v>
          </cell>
          <cell r="BG180">
            <v>8.4076566783843809</v>
          </cell>
          <cell r="BH180">
            <v>8.9798715740193042</v>
          </cell>
        </row>
        <row r="181">
          <cell r="AD181">
            <v>119.30578244</v>
          </cell>
          <cell r="AE181">
            <v>-77.131637799999993</v>
          </cell>
          <cell r="AF181">
            <v>-60.353581873422229</v>
          </cell>
          <cell r="AG181">
            <v>11.845093247831926</v>
          </cell>
          <cell r="AH181">
            <v>-6.3343439855902943</v>
          </cell>
          <cell r="AI181">
            <v>125.1380798803016</v>
          </cell>
          <cell r="AJ181">
            <v>-96.91847252227646</v>
          </cell>
          <cell r="AK181">
            <v>-51.34339376281001</v>
          </cell>
          <cell r="AL181">
            <v>-12.424805018086973</v>
          </cell>
          <cell r="AM181">
            <v>-35.548591422871837</v>
          </cell>
          <cell r="AN181">
            <v>146.32541061184762</v>
          </cell>
          <cell r="AO181">
            <v>-113.53135309788391</v>
          </cell>
          <cell r="AP181">
            <v>-36.296826656864965</v>
          </cell>
          <cell r="AQ181">
            <v>-7.6181800320152426</v>
          </cell>
          <cell r="AR181">
            <v>-11.1209491749165</v>
          </cell>
          <cell r="AS181">
            <v>-0.6131054743942741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</row>
        <row r="182">
          <cell r="AD182">
            <v>-19.927274000000001</v>
          </cell>
          <cell r="AE182">
            <v>1.097999999999999</v>
          </cell>
          <cell r="AF182">
            <v>10.944000000000001</v>
          </cell>
          <cell r="AG182">
            <v>0</v>
          </cell>
          <cell r="AH182">
            <v>-7.8852740000000008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</row>
        <row r="183">
          <cell r="AD183">
            <v>24.786467299965299</v>
          </cell>
          <cell r="AE183">
            <v>82.025391868852495</v>
          </cell>
          <cell r="AF183">
            <v>2.7666214314528599</v>
          </cell>
          <cell r="AG183">
            <v>-51.983554333007831</v>
          </cell>
          <cell r="AH183">
            <v>57.594926267262821</v>
          </cell>
          <cell r="AI183">
            <v>-117.14781039166247</v>
          </cell>
          <cell r="AJ183">
            <v>142.85039604348387</v>
          </cell>
          <cell r="AK183">
            <v>5.9219520993614614</v>
          </cell>
          <cell r="AL183">
            <v>-53.021756641786567</v>
          </cell>
          <cell r="AM183">
            <v>-21.39721889060371</v>
          </cell>
          <cell r="AN183">
            <v>-118.15697825693478</v>
          </cell>
          <cell r="AO183">
            <v>152.82550907819714</v>
          </cell>
          <cell r="AP183">
            <v>9.2823266964957316</v>
          </cell>
          <cell r="AQ183">
            <v>-48.048158198972956</v>
          </cell>
          <cell r="AR183">
            <v>-4.0973006812148611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</row>
        <row r="184">
          <cell r="AD184">
            <v>-157.66999999999999</v>
          </cell>
          <cell r="AE184">
            <v>-178.19000000000003</v>
          </cell>
          <cell r="AF184">
            <v>-238.22595867323969</v>
          </cell>
          <cell r="AG184">
            <v>-270.04337242484939</v>
          </cell>
          <cell r="AH184">
            <v>-844.1293310980891</v>
          </cell>
          <cell r="AI184">
            <v>-131.81142979746159</v>
          </cell>
          <cell r="AJ184">
            <v>-354.13829909202923</v>
          </cell>
          <cell r="AK184">
            <v>-413.79041679948568</v>
          </cell>
          <cell r="AL184">
            <v>-325.09193094329305</v>
          </cell>
          <cell r="AM184">
            <v>-1224.8320766322695</v>
          </cell>
          <cell r="AN184">
            <v>-121.08099273827963</v>
          </cell>
          <cell r="AO184">
            <v>-341.66333342276789</v>
          </cell>
          <cell r="AP184">
            <v>-393.563224198689</v>
          </cell>
          <cell r="AQ184">
            <v>-303.24186193813011</v>
          </cell>
          <cell r="AR184">
            <v>-1159.5494122978666</v>
          </cell>
          <cell r="AS184">
            <v>-1324.0808413168425</v>
          </cell>
          <cell r="AT184">
            <v>-1488.2577814127085</v>
          </cell>
          <cell r="AU184">
            <v>-1622.2865589380717</v>
          </cell>
          <cell r="AV184">
            <v>-1785.2699207433234</v>
          </cell>
          <cell r="AW184">
            <v>-1948.2532825485753</v>
          </cell>
          <cell r="AX184">
            <v>-2122.1750428595633</v>
          </cell>
          <cell r="AY184">
            <v>-2296.0968031705511</v>
          </cell>
          <cell r="AZ184">
            <v>-2470.0185634815389</v>
          </cell>
          <cell r="BA184">
            <v>-2139.5503237925263</v>
          </cell>
          <cell r="BB184">
            <v>-2279.4720841035141</v>
          </cell>
          <cell r="BC184">
            <v>-2419.3938444145015</v>
          </cell>
          <cell r="BD184">
            <v>-2419.3938444145015</v>
          </cell>
          <cell r="BE184">
            <v>-2419.3938444145015</v>
          </cell>
          <cell r="BF184">
            <v>-2419.3938444145015</v>
          </cell>
          <cell r="BG184">
            <v>-2419.3938444145015</v>
          </cell>
          <cell r="BH184">
            <v>-2419.3938444145015</v>
          </cell>
        </row>
        <row r="185">
          <cell r="AD185">
            <v>0</v>
          </cell>
          <cell r="AE185">
            <v>137.69900000000001</v>
          </cell>
          <cell r="AF185">
            <v>0</v>
          </cell>
          <cell r="AG185">
            <v>0</v>
          </cell>
          <cell r="AH185">
            <v>137.69900000000001</v>
          </cell>
          <cell r="AI185">
            <v>-1100</v>
          </cell>
          <cell r="AJ185">
            <v>0</v>
          </cell>
          <cell r="AK185">
            <v>0</v>
          </cell>
          <cell r="AL185">
            <v>0</v>
          </cell>
          <cell r="AM185">
            <v>-1100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</row>
        <row r="186">
          <cell r="AD186">
            <v>0</v>
          </cell>
          <cell r="AE186">
            <v>0</v>
          </cell>
          <cell r="AF186">
            <v>-10</v>
          </cell>
          <cell r="AG186">
            <v>0</v>
          </cell>
          <cell r="AH186">
            <v>-10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-2</v>
          </cell>
          <cell r="AQ186">
            <v>-2.3000000000000007</v>
          </cell>
          <cell r="AR186">
            <v>-4.3000000000000007</v>
          </cell>
          <cell r="AS186">
            <v>0</v>
          </cell>
          <cell r="AT186">
            <v>-6</v>
          </cell>
          <cell r="AU186">
            <v>-200</v>
          </cell>
          <cell r="AV186">
            <v>-10</v>
          </cell>
          <cell r="AW186">
            <v>-5</v>
          </cell>
          <cell r="AX186">
            <v>-160</v>
          </cell>
          <cell r="AY186">
            <v>0</v>
          </cell>
          <cell r="AZ186">
            <v>0</v>
          </cell>
          <cell r="BA186">
            <v>-958</v>
          </cell>
          <cell r="BB186">
            <v>0</v>
          </cell>
          <cell r="BC186">
            <v>-11.200000000000045</v>
          </cell>
          <cell r="BD186">
            <v>-24</v>
          </cell>
          <cell r="BE186">
            <v>0</v>
          </cell>
          <cell r="BF186">
            <v>-10</v>
          </cell>
          <cell r="BG186">
            <v>0</v>
          </cell>
          <cell r="BH186">
            <v>0</v>
          </cell>
        </row>
        <row r="187"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750</v>
          </cell>
          <cell r="AJ187">
            <v>0</v>
          </cell>
          <cell r="AK187">
            <v>400</v>
          </cell>
          <cell r="AL187">
            <v>0</v>
          </cell>
          <cell r="AM187">
            <v>1150</v>
          </cell>
          <cell r="AN187">
            <v>0</v>
          </cell>
          <cell r="AO187">
            <v>0</v>
          </cell>
          <cell r="AP187">
            <v>500</v>
          </cell>
          <cell r="AQ187">
            <v>0</v>
          </cell>
          <cell r="AR187">
            <v>500</v>
          </cell>
          <cell r="AS187">
            <v>300</v>
          </cell>
          <cell r="AT187">
            <v>250</v>
          </cell>
          <cell r="AU187">
            <v>650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</row>
        <row r="188"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</row>
        <row r="189"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</row>
        <row r="190"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-300</v>
          </cell>
          <cell r="BB190">
            <v>0</v>
          </cell>
          <cell r="BC190">
            <v>0</v>
          </cell>
          <cell r="BD190">
            <v>-300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</row>
        <row r="191"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300</v>
          </cell>
          <cell r="AJ191">
            <v>0</v>
          </cell>
          <cell r="AK191">
            <v>0</v>
          </cell>
          <cell r="AL191">
            <v>0</v>
          </cell>
          <cell r="AM191">
            <v>300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300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</row>
        <row r="192">
          <cell r="AD192">
            <v>-26.765000000000001</v>
          </cell>
          <cell r="AE192">
            <v>-26.765999999999998</v>
          </cell>
          <cell r="AF192">
            <v>-26.7260499</v>
          </cell>
          <cell r="AG192">
            <v>-26.75447808910701</v>
          </cell>
          <cell r="AH192">
            <v>-107.01152798910701</v>
          </cell>
          <cell r="AI192">
            <v>-26.906911382997166</v>
          </cell>
          <cell r="AJ192">
            <v>-27.059344676887321</v>
          </cell>
          <cell r="AK192">
            <v>-28.817499782339272</v>
          </cell>
          <cell r="AL192">
            <v>-28.973425576229431</v>
          </cell>
          <cell r="AM192">
            <v>-111.75718141845319</v>
          </cell>
          <cell r="AN192">
            <v>-28.975565901229427</v>
          </cell>
          <cell r="AO192">
            <v>-28.980416901229429</v>
          </cell>
          <cell r="AP192">
            <v>-28.988013226229427</v>
          </cell>
          <cell r="AQ192">
            <v>-29.006118357432999</v>
          </cell>
          <cell r="AR192">
            <v>-115.95011438612127</v>
          </cell>
          <cell r="AS192">
            <v>-118.62318768464498</v>
          </cell>
          <cell r="AT192">
            <v>-118.72878333454578</v>
          </cell>
          <cell r="AU192">
            <v>-118.81199201223725</v>
          </cell>
          <cell r="AV192">
            <v>-118.87792643644879</v>
          </cell>
          <cell r="AW192">
            <v>-118.93828808191041</v>
          </cell>
          <cell r="AX192">
            <v>-118.99246396035916</v>
          </cell>
          <cell r="AY192">
            <v>-119.04041966416032</v>
          </cell>
          <cell r="AZ192">
            <v>-119.08536577554014</v>
          </cell>
          <cell r="BA192">
            <v>-119.12702893481158</v>
          </cell>
          <cell r="BB192">
            <v>-119.16510355346936</v>
          </cell>
          <cell r="BC192">
            <v>-119.20089026368804</v>
          </cell>
          <cell r="BD192">
            <v>-119.23441992028623</v>
          </cell>
          <cell r="BE192">
            <v>-119.26535253834265</v>
          </cell>
          <cell r="BF192">
            <v>-119.29343161196022</v>
          </cell>
          <cell r="BG192">
            <v>-119.31887953284328</v>
          </cell>
          <cell r="BH192">
            <v>-119.34191299766394</v>
          </cell>
        </row>
        <row r="193"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</row>
        <row r="194"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400</v>
          </cell>
          <cell r="AL194">
            <v>0</v>
          </cell>
          <cell r="AM194">
            <v>400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200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AD195">
            <v>1.417</v>
          </cell>
          <cell r="AE195">
            <v>1.0319999999999998</v>
          </cell>
          <cell r="AF195">
            <v>0.88521457931614933</v>
          </cell>
          <cell r="AG195">
            <v>0.88521457931614933</v>
          </cell>
          <cell r="AH195">
            <v>4.2194291586322983</v>
          </cell>
          <cell r="AI195">
            <v>10.558574009623051</v>
          </cell>
          <cell r="AJ195">
            <v>10.558574009623051</v>
          </cell>
          <cell r="AK195">
            <v>10.558574009623051</v>
          </cell>
          <cell r="AL195">
            <v>10.558574009623051</v>
          </cell>
          <cell r="AM195">
            <v>42.234296038492204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</row>
        <row r="197">
          <cell r="AD197">
            <v>-44.5</v>
          </cell>
          <cell r="AE197">
            <v>10.500999999999998</v>
          </cell>
          <cell r="AF197">
            <v>153.19172850263919</v>
          </cell>
          <cell r="AG197">
            <v>208.34487069083241</v>
          </cell>
          <cell r="AH197">
            <v>327.53759919347158</v>
          </cell>
          <cell r="AI197">
            <v>-5.0302762750284842</v>
          </cell>
          <cell r="AJ197">
            <v>199.27189389330738</v>
          </cell>
          <cell r="AK197">
            <v>-446.97353093678436</v>
          </cell>
          <cell r="AL197">
            <v>215.27283338975136</v>
          </cell>
          <cell r="AM197">
            <v>-37.459079928754136</v>
          </cell>
          <cell r="AN197">
            <v>-56.889399485200755</v>
          </cell>
          <cell r="AO197">
            <v>155.35829191334599</v>
          </cell>
          <cell r="AP197">
            <v>-216.44137797138185</v>
          </cell>
          <cell r="AQ197">
            <v>149.05970344635065</v>
          </cell>
          <cell r="AR197">
            <v>31.087217903114031</v>
          </cell>
          <cell r="AS197">
            <v>-7.3555664137573444</v>
          </cell>
          <cell r="AT197">
            <v>-17.714082219822586</v>
          </cell>
          <cell r="AU197">
            <v>17.562375669710534</v>
          </cell>
          <cell r="AV197">
            <v>502.84961279163531</v>
          </cell>
          <cell r="AW197">
            <v>504.30310071324914</v>
          </cell>
          <cell r="AX197">
            <v>611.56890389215926</v>
          </cell>
          <cell r="AY197">
            <v>444.52029186330589</v>
          </cell>
          <cell r="AZ197">
            <v>423.26088299465437</v>
          </cell>
          <cell r="BA197">
            <v>1122.4512483893386</v>
          </cell>
          <cell r="BB197">
            <v>-258.16920654286605</v>
          </cell>
          <cell r="BC197">
            <v>-390.42010800149046</v>
          </cell>
          <cell r="BD197">
            <v>-410.51293698381596</v>
          </cell>
          <cell r="BE197">
            <v>-1025.9915343088514</v>
          </cell>
          <cell r="BF197">
            <v>-1308.2585851638314</v>
          </cell>
          <cell r="BG197">
            <v>-632.46894516622422</v>
          </cell>
          <cell r="BH197">
            <v>6.7941869019705337E-8</v>
          </cell>
        </row>
        <row r="198">
          <cell r="AD198">
            <v>0</v>
          </cell>
          <cell r="AE198">
            <v>70.76628073000002</v>
          </cell>
          <cell r="AF198">
            <v>-70.766280690000002</v>
          </cell>
          <cell r="AG198">
            <v>0</v>
          </cell>
          <cell r="AH198">
            <v>4.0000088574743131E-8</v>
          </cell>
          <cell r="AI198">
            <v>-9.2370555648813024E-14</v>
          </cell>
          <cell r="AJ198">
            <v>0</v>
          </cell>
          <cell r="AK198">
            <v>0</v>
          </cell>
          <cell r="AL198">
            <v>0</v>
          </cell>
          <cell r="AM198">
            <v>8.5265128291212022E-14</v>
          </cell>
          <cell r="AN198">
            <v>-5.6843418860808015E-14</v>
          </cell>
          <cell r="AO198">
            <v>0</v>
          </cell>
          <cell r="AP198">
            <v>0</v>
          </cell>
          <cell r="AQ198">
            <v>0</v>
          </cell>
          <cell r="AR198">
            <v>-2.6290081223123707E-13</v>
          </cell>
          <cell r="AS198">
            <v>-1.1368683772161603E-13</v>
          </cell>
          <cell r="AT198">
            <v>0</v>
          </cell>
          <cell r="AU198">
            <v>1.8474111129762605E-13</v>
          </cell>
          <cell r="AV198">
            <v>1.4779288903810084E-12</v>
          </cell>
          <cell r="AW198">
            <v>5.6843418860808015E-12</v>
          </cell>
          <cell r="AX198">
            <v>1.6484591469634324E-11</v>
          </cell>
          <cell r="AY198">
            <v>4.411049303598702E-11</v>
          </cell>
          <cell r="AZ198">
            <v>1.0868461686186492E-10</v>
          </cell>
          <cell r="BA198">
            <v>2.5761437427718192E-10</v>
          </cell>
          <cell r="BB198">
            <v>5.9054627854493447E-10</v>
          </cell>
          <cell r="BC198">
            <v>1.3212684280006215E-9</v>
          </cell>
          <cell r="BD198">
            <v>2.9117472877260298E-9</v>
          </cell>
          <cell r="BE198">
            <v>6.3409970607608557E-9</v>
          </cell>
          <cell r="BF198">
            <v>1.3670387488673441E-8</v>
          </cell>
          <cell r="BG198">
            <v>982.07081990032123</v>
          </cell>
          <cell r="BH198">
            <v>1918.373028268044</v>
          </cell>
        </row>
        <row r="200">
          <cell r="AD200">
            <v>-4.0000000000000001E-8</v>
          </cell>
          <cell r="AE200">
            <v>70.766280690000002</v>
          </cell>
          <cell r="AF200">
            <v>0</v>
          </cell>
          <cell r="AG200">
            <v>0</v>
          </cell>
          <cell r="AH200">
            <v>0</v>
          </cell>
          <cell r="AI200">
            <v>-9.2370555648813024E-14</v>
          </cell>
          <cell r="AJ200">
            <v>-9.2370555648813024E-14</v>
          </cell>
          <cell r="AK200">
            <v>-9.2370555648813024E-14</v>
          </cell>
          <cell r="AL200">
            <v>-9.2370555648813024E-14</v>
          </cell>
          <cell r="AM200">
            <v>8.5265128291212022E-14</v>
          </cell>
          <cell r="AN200">
            <v>2.8421709430404007E-14</v>
          </cell>
          <cell r="AO200">
            <v>2.8421709430404007E-14</v>
          </cell>
          <cell r="AP200">
            <v>2.8421709430404007E-14</v>
          </cell>
          <cell r="AQ200">
            <v>2.8421709430404007E-14</v>
          </cell>
          <cell r="AR200">
            <v>-1.7763568394002505E-13</v>
          </cell>
          <cell r="AS200">
            <v>-2.9132252166164108E-13</v>
          </cell>
          <cell r="AT200">
            <v>-2.9132252166164108E-13</v>
          </cell>
          <cell r="AU200">
            <v>-1.0658141036401503E-13</v>
          </cell>
          <cell r="AV200">
            <v>1.3713474800169934E-12</v>
          </cell>
          <cell r="AW200">
            <v>7.0556893660977948E-12</v>
          </cell>
          <cell r="AX200">
            <v>2.3540280835732119E-11</v>
          </cell>
          <cell r="AY200">
            <v>6.7650773871719139E-11</v>
          </cell>
          <cell r="AZ200">
            <v>1.7633539073358406E-10</v>
          </cell>
          <cell r="BA200">
            <v>4.3394976501076599E-10</v>
          </cell>
          <cell r="BB200">
            <v>1.0244960435557005E-9</v>
          </cell>
          <cell r="BC200">
            <v>2.345764471556322E-9</v>
          </cell>
          <cell r="BD200">
            <v>5.2575117592823517E-9</v>
          </cell>
          <cell r="BE200">
            <v>1.1598508820043207E-8</v>
          </cell>
          <cell r="BF200">
            <v>2.5268896308716648E-8</v>
          </cell>
          <cell r="BG200">
            <v>982.07081992559017</v>
          </cell>
          <cell r="BH200">
            <v>2900.443848193634</v>
          </cell>
        </row>
        <row r="201">
          <cell r="AD201">
            <v>12.042</v>
          </cell>
          <cell r="AE201">
            <v>10.944000000000001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</row>
        <row r="202">
          <cell r="AD202">
            <v>91.49891375</v>
          </cell>
          <cell r="AE202">
            <v>69.209811380000005</v>
          </cell>
          <cell r="AF202">
            <v>222.40153988263921</v>
          </cell>
          <cell r="AG202">
            <v>430.74641057347162</v>
          </cell>
          <cell r="AH202">
            <v>430.74641057347162</v>
          </cell>
          <cell r="AI202">
            <v>425.71613429844308</v>
          </cell>
          <cell r="AJ202">
            <v>624.98802819175046</v>
          </cell>
          <cell r="AK202">
            <v>178.01449725496602</v>
          </cell>
          <cell r="AL202">
            <v>393.28733064471731</v>
          </cell>
          <cell r="AM202">
            <v>393.28733064471749</v>
          </cell>
          <cell r="AN202">
            <v>336.39793115951682</v>
          </cell>
          <cell r="AO202">
            <v>491.75622307286289</v>
          </cell>
          <cell r="AP202">
            <v>275.31484510148118</v>
          </cell>
          <cell r="AQ202">
            <v>424.37454854783198</v>
          </cell>
          <cell r="AR202">
            <v>424.37454854783181</v>
          </cell>
          <cell r="AS202">
            <v>417.01898213407645</v>
          </cell>
          <cell r="AT202">
            <v>399.30489991425787</v>
          </cell>
          <cell r="AU202">
            <v>416.86727558397507</v>
          </cell>
          <cell r="AV202">
            <v>919.71688837562283</v>
          </cell>
          <cell r="AW202">
            <v>1424.0199890888955</v>
          </cell>
          <cell r="AX202">
            <v>2035.5888929810985</v>
          </cell>
          <cell r="AY202">
            <v>2480.1091848444858</v>
          </cell>
          <cell r="AZ202">
            <v>2903.3700678392934</v>
          </cell>
          <cell r="BA202">
            <v>4025.8213162289139</v>
          </cell>
          <cell r="BB202">
            <v>3767.6521096865713</v>
          </cell>
          <cell r="BC202">
            <v>3377.2320016860504</v>
          </cell>
          <cell r="BD202">
            <v>2966.7190647040343</v>
          </cell>
          <cell r="BE202">
            <v>1940.7275303985268</v>
          </cell>
          <cell r="BF202">
            <v>632.46894524090862</v>
          </cell>
          <cell r="BG202">
            <v>8.6179966274357866E-8</v>
          </cell>
          <cell r="BH202">
            <v>1.7551792552694678E-7</v>
          </cell>
        </row>
        <row r="204">
          <cell r="AD204" t="str">
            <v>Q1</v>
          </cell>
          <cell r="AE204" t="str">
            <v>Q2</v>
          </cell>
          <cell r="AF204" t="str">
            <v>Q3</v>
          </cell>
          <cell r="AG204" t="str">
            <v>Q4</v>
          </cell>
          <cell r="AH204">
            <v>2007</v>
          </cell>
          <cell r="AI204" t="str">
            <v>Q1</v>
          </cell>
          <cell r="AJ204" t="str">
            <v>Q2</v>
          </cell>
          <cell r="AK204" t="str">
            <v>Q3</v>
          </cell>
          <cell r="AL204" t="str">
            <v>Q4</v>
          </cell>
          <cell r="AM204">
            <v>2008</v>
          </cell>
          <cell r="AN204" t="str">
            <v>Q1</v>
          </cell>
          <cell r="AO204" t="str">
            <v>Q2</v>
          </cell>
          <cell r="AP204" t="str">
            <v>Q3</v>
          </cell>
          <cell r="AQ204" t="str">
            <v>Q4</v>
          </cell>
          <cell r="AR204">
            <v>2009</v>
          </cell>
          <cell r="AS204">
            <v>2010</v>
          </cell>
          <cell r="AT204">
            <v>2011</v>
          </cell>
          <cell r="AU204">
            <v>2012</v>
          </cell>
          <cell r="AV204">
            <v>2013</v>
          </cell>
          <cell r="AW204">
            <v>2014</v>
          </cell>
          <cell r="AX204">
            <v>2015</v>
          </cell>
          <cell r="AY204">
            <v>2016</v>
          </cell>
          <cell r="AZ204">
            <v>2017</v>
          </cell>
          <cell r="BA204">
            <v>2018</v>
          </cell>
          <cell r="BB204">
            <v>2019</v>
          </cell>
          <cell r="BC204">
            <v>2020</v>
          </cell>
          <cell r="BD204">
            <v>2021</v>
          </cell>
          <cell r="BE204">
            <v>2022</v>
          </cell>
          <cell r="BF204">
            <v>2023</v>
          </cell>
          <cell r="BG204">
            <v>2024</v>
          </cell>
          <cell r="BH204">
            <v>2025</v>
          </cell>
        </row>
        <row r="205">
          <cell r="AD205">
            <v>12.042</v>
          </cell>
          <cell r="AE205">
            <v>10.944000000000001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</row>
        <row r="206">
          <cell r="AD206">
            <v>79.456913790000002</v>
          </cell>
          <cell r="AE206">
            <v>-12.500469310000003</v>
          </cell>
          <cell r="AF206">
            <v>222.40153988263921</v>
          </cell>
          <cell r="AG206">
            <v>430.74641057347162</v>
          </cell>
          <cell r="AH206">
            <v>430.74641057347162</v>
          </cell>
          <cell r="AI206">
            <v>425.71613429844319</v>
          </cell>
          <cell r="AJ206">
            <v>624.98802819175057</v>
          </cell>
          <cell r="AK206">
            <v>178.01449725496616</v>
          </cell>
          <cell r="AL206">
            <v>393.28733064471749</v>
          </cell>
          <cell r="AM206">
            <v>393.28733064471749</v>
          </cell>
          <cell r="AN206">
            <v>336.39793115951676</v>
          </cell>
          <cell r="AO206">
            <v>491.75622307286272</v>
          </cell>
          <cell r="AP206">
            <v>275.31484510148084</v>
          </cell>
          <cell r="AQ206">
            <v>424.37454854783147</v>
          </cell>
          <cell r="AR206">
            <v>424.37454854783147</v>
          </cell>
          <cell r="AS206">
            <v>417.01898213407355</v>
          </cell>
          <cell r="AT206">
            <v>399.30489991424957</v>
          </cell>
          <cell r="AU206">
            <v>416.86727558395688</v>
          </cell>
          <cell r="AV206">
            <v>919.71688837558463</v>
          </cell>
          <cell r="AW206">
            <v>1424.0199890888166</v>
          </cell>
          <cell r="AX206">
            <v>2035.5888929809375</v>
          </cell>
          <cell r="AY206">
            <v>2480.1091848441592</v>
          </cell>
          <cell r="AZ206">
            <v>2903.3700678386294</v>
          </cell>
          <cell r="BA206">
            <v>4025.8213162275715</v>
          </cell>
          <cell r="BB206">
            <v>3767.6521096838583</v>
          </cell>
          <cell r="BC206">
            <v>3377.232001680567</v>
          </cell>
          <cell r="BD206">
            <v>2966.7190646929444</v>
          </cell>
          <cell r="BE206">
            <v>1940.7275303760835</v>
          </cell>
          <cell r="BF206">
            <v>632.46894519546299</v>
          </cell>
          <cell r="BG206">
            <v>-982.07081987691345</v>
          </cell>
          <cell r="BH206">
            <v>-2900.4438480879312</v>
          </cell>
        </row>
        <row r="207">
          <cell r="AD207">
            <v>763.5</v>
          </cell>
          <cell r="AE207">
            <v>763.5</v>
          </cell>
          <cell r="AF207">
            <v>753.5</v>
          </cell>
          <cell r="AG207">
            <v>753.5</v>
          </cell>
          <cell r="AH207">
            <v>753.5</v>
          </cell>
          <cell r="AI207">
            <v>1503.5</v>
          </cell>
          <cell r="AJ207">
            <v>1503.5</v>
          </cell>
          <cell r="AK207">
            <v>1903.5</v>
          </cell>
          <cell r="AL207">
            <v>1903.5</v>
          </cell>
          <cell r="AM207">
            <v>1903.5</v>
          </cell>
          <cell r="AN207">
            <v>1903.5</v>
          </cell>
          <cell r="AO207">
            <v>1903.5</v>
          </cell>
          <cell r="AP207">
            <v>2401.5</v>
          </cell>
          <cell r="AQ207">
            <v>2399.1999999999998</v>
          </cell>
          <cell r="AR207">
            <v>2399.1999999999998</v>
          </cell>
          <cell r="AS207">
            <v>2699.2</v>
          </cell>
          <cell r="AT207">
            <v>2943.2</v>
          </cell>
          <cell r="AU207">
            <v>3393.2</v>
          </cell>
          <cell r="AV207">
            <v>3383.2</v>
          </cell>
          <cell r="AW207">
            <v>3378.2</v>
          </cell>
          <cell r="AX207">
            <v>3218.2</v>
          </cell>
          <cell r="AY207">
            <v>3218.2</v>
          </cell>
          <cell r="AZ207">
            <v>3218.2</v>
          </cell>
          <cell r="BA207">
            <v>2260.1999999999998</v>
          </cell>
          <cell r="BB207">
            <v>2260.1999999999998</v>
          </cell>
          <cell r="BC207">
            <v>2249</v>
          </cell>
          <cell r="BD207">
            <v>2225</v>
          </cell>
          <cell r="BE207">
            <v>2225</v>
          </cell>
          <cell r="BF207">
            <v>2215</v>
          </cell>
          <cell r="BG207">
            <v>2215</v>
          </cell>
          <cell r="BH207">
            <v>2215</v>
          </cell>
        </row>
        <row r="208"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</row>
        <row r="209"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</row>
        <row r="210"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</row>
        <row r="211"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</row>
        <row r="212"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</row>
        <row r="213"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</row>
        <row r="214"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300</v>
          </cell>
          <cell r="AJ214">
            <v>300</v>
          </cell>
          <cell r="AK214">
            <v>300</v>
          </cell>
          <cell r="AL214">
            <v>300</v>
          </cell>
          <cell r="AM214">
            <v>300</v>
          </cell>
          <cell r="AN214">
            <v>300</v>
          </cell>
          <cell r="AO214">
            <v>300</v>
          </cell>
          <cell r="AP214">
            <v>300</v>
          </cell>
          <cell r="AQ214">
            <v>300</v>
          </cell>
          <cell r="AR214">
            <v>300</v>
          </cell>
          <cell r="AS214">
            <v>300</v>
          </cell>
          <cell r="AT214">
            <v>600</v>
          </cell>
          <cell r="AU214">
            <v>600</v>
          </cell>
          <cell r="AV214">
            <v>600</v>
          </cell>
          <cell r="AW214">
            <v>600</v>
          </cell>
          <cell r="AX214">
            <v>600</v>
          </cell>
          <cell r="AY214">
            <v>600</v>
          </cell>
          <cell r="AZ214">
            <v>600</v>
          </cell>
          <cell r="BA214">
            <v>300</v>
          </cell>
          <cell r="BB214">
            <v>300</v>
          </cell>
          <cell r="BC214">
            <v>300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</row>
        <row r="215"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</row>
        <row r="216">
          <cell r="AD216">
            <v>1287.8113754600001</v>
          </cell>
          <cell r="AE216">
            <v>1369.2871973399999</v>
          </cell>
          <cell r="AF216">
            <v>1383.7596649813788</v>
          </cell>
          <cell r="AG216">
            <v>1428.1557156788028</v>
          </cell>
          <cell r="AH216">
            <v>1428.1557156788028</v>
          </cell>
          <cell r="AI216">
            <v>1527.6766773595346</v>
          </cell>
          <cell r="AJ216">
            <v>1549.6644789570544</v>
          </cell>
          <cell r="AK216">
            <v>1966.0082533386581</v>
          </cell>
          <cell r="AL216">
            <v>2043.4135857515355</v>
          </cell>
          <cell r="AM216">
            <v>2043.4135857515355</v>
          </cell>
          <cell r="AN216">
            <v>2163.49447480042</v>
          </cell>
          <cell r="AO216">
            <v>2196.0244423993345</v>
          </cell>
          <cell r="AP216">
            <v>2220.0065792211517</v>
          </cell>
          <cell r="AQ216">
            <v>2308.6221713051818</v>
          </cell>
          <cell r="AR216">
            <v>2308.6221713051818</v>
          </cell>
          <cell r="AS216">
            <v>2819.9103384648856</v>
          </cell>
          <cell r="AT216">
            <v>3181.0733284466196</v>
          </cell>
          <cell r="AU216">
            <v>3624.8876556606128</v>
          </cell>
          <cell r="AV216">
            <v>4115.130916359718</v>
          </cell>
          <cell r="AW216">
            <v>4657.4411046001551</v>
          </cell>
          <cell r="AX216">
            <v>5280.7330692144888</v>
          </cell>
          <cell r="AY216">
            <v>5963.6121824495076</v>
          </cell>
          <cell r="AZ216">
            <v>6710.5853481754539</v>
          </cell>
          <cell r="BA216">
            <v>7538.8068429206505</v>
          </cell>
          <cell r="BB216">
            <v>8479.5608963862287</v>
          </cell>
          <cell r="BC216">
            <v>9544.7353137312839</v>
          </cell>
          <cell r="BD216">
            <v>10761.422384686957</v>
          </cell>
          <cell r="BE216">
            <v>12119.235947460094</v>
          </cell>
          <cell r="BF216">
            <v>13626.493052595117</v>
          </cell>
          <cell r="BG216">
            <v>15292.892495551967</v>
          </cell>
          <cell r="BH216">
            <v>17129.265671524045</v>
          </cell>
        </row>
        <row r="217">
          <cell r="AD217">
            <v>-406.73252187999998</v>
          </cell>
          <cell r="AE217">
            <v>-346.26069361999998</v>
          </cell>
          <cell r="AF217">
            <v>-298.50135700962397</v>
          </cell>
          <cell r="AG217">
            <v>-270.27547460950484</v>
          </cell>
          <cell r="AH217">
            <v>-270.27547460950484</v>
          </cell>
          <cell r="AI217">
            <v>-241.23855022147927</v>
          </cell>
          <cell r="AJ217">
            <v>-212.64200669726804</v>
          </cell>
          <cell r="AK217">
            <v>-184.66801634300811</v>
          </cell>
          <cell r="AL217">
            <v>-154.37527519236951</v>
          </cell>
          <cell r="AM217">
            <v>-154.37527519236951</v>
          </cell>
          <cell r="AN217">
            <v>-139.04901273650401</v>
          </cell>
          <cell r="AO217">
            <v>-124.06275833596374</v>
          </cell>
          <cell r="AP217">
            <v>-109.64863520338878</v>
          </cell>
          <cell r="AQ217">
            <v>-95.301936792742339</v>
          </cell>
          <cell r="AR217">
            <v>-95.301936792742339</v>
          </cell>
          <cell r="AS217">
            <v>-38.607891825007606</v>
          </cell>
          <cell r="AT217">
            <v>-4.5901798855645346</v>
          </cell>
          <cell r="AU217">
            <v>-3.1969437500000191</v>
          </cell>
          <cell r="AV217">
            <v>-3.1969437500000191</v>
          </cell>
          <cell r="AW217">
            <v>-3.1969437500000191</v>
          </cell>
          <cell r="AX217">
            <v>-3.1969437500000191</v>
          </cell>
          <cell r="AY217">
            <v>-3.1969437500000191</v>
          </cell>
          <cell r="AZ217">
            <v>-3.1969437500000191</v>
          </cell>
          <cell r="BA217">
            <v>-3.1969437500000191</v>
          </cell>
          <cell r="BB217">
            <v>-3.1969437500000191</v>
          </cell>
          <cell r="BC217">
            <v>-3.1969437500000191</v>
          </cell>
          <cell r="BD217">
            <v>-3.1969437500000191</v>
          </cell>
          <cell r="BE217">
            <v>-3.1969437500000191</v>
          </cell>
          <cell r="BF217">
            <v>-3.1969437500000191</v>
          </cell>
          <cell r="BG217">
            <v>-3.1969437500000191</v>
          </cell>
          <cell r="BH217">
            <v>-3.1969437500000191</v>
          </cell>
        </row>
        <row r="218">
          <cell r="AD218">
            <v>1724.0357673700003</v>
          </cell>
          <cell r="AE218">
            <v>1774.0260344099997</v>
          </cell>
          <cell r="AF218">
            <v>2061.1598478543942</v>
          </cell>
          <cell r="AG218">
            <v>2342.12665164277</v>
          </cell>
          <cell r="AH218">
            <v>2342.12665164277</v>
          </cell>
          <cell r="AI218">
            <v>3515.6542614364985</v>
          </cell>
          <cell r="AJ218">
            <v>3765.5105004515367</v>
          </cell>
          <cell r="AK218">
            <v>4162.8547342506154</v>
          </cell>
          <cell r="AL218">
            <v>4485.8256412038836</v>
          </cell>
          <cell r="AM218">
            <v>4485.8256412038836</v>
          </cell>
          <cell r="AN218">
            <v>4564.3433932234329</v>
          </cell>
          <cell r="AO218">
            <v>4767.2179071362334</v>
          </cell>
          <cell r="AP218">
            <v>5087.1727891192431</v>
          </cell>
          <cell r="AQ218">
            <v>5336.8947830602701</v>
          </cell>
          <cell r="AR218">
            <v>5336.8947830602701</v>
          </cell>
          <cell r="AS218">
            <v>6197.5214287739509</v>
          </cell>
          <cell r="AT218">
            <v>7118.9880484753048</v>
          </cell>
          <cell r="AU218">
            <v>8031.7579874945695</v>
          </cell>
          <cell r="AV218">
            <v>9014.8508609853034</v>
          </cell>
          <cell r="AW218">
            <v>10056.464149938973</v>
          </cell>
          <cell r="AX218">
            <v>11131.325018445428</v>
          </cell>
          <cell r="AY218">
            <v>12258.724423543668</v>
          </cell>
          <cell r="AZ218">
            <v>13428.958472264085</v>
          </cell>
          <cell r="BA218">
            <v>14121.631215398224</v>
          </cell>
          <cell r="BB218">
            <v>14804.216062320087</v>
          </cell>
          <cell r="BC218">
            <v>15467.770371661851</v>
          </cell>
          <cell r="BD218">
            <v>15949.944505629903</v>
          </cell>
          <cell r="BE218">
            <v>16281.766534086179</v>
          </cell>
          <cell r="BF218">
            <v>16470.765054040578</v>
          </cell>
          <cell r="BG218">
            <v>16522.624731925054</v>
          </cell>
          <cell r="BH218">
            <v>16440.624879686111</v>
          </cell>
        </row>
        <row r="219">
          <cell r="AD219">
            <v>2130.7682892500002</v>
          </cell>
          <cell r="AE219">
            <v>2120.2867280299997</v>
          </cell>
          <cell r="AF219">
            <v>2359.6612048640181</v>
          </cell>
          <cell r="AG219">
            <v>2612.4021262522747</v>
          </cell>
          <cell r="AH219">
            <v>2612.4021262522747</v>
          </cell>
          <cell r="AI219">
            <v>3756.8928116579777</v>
          </cell>
          <cell r="AJ219">
            <v>3978.1525071488049</v>
          </cell>
          <cell r="AK219">
            <v>4347.5227505936236</v>
          </cell>
          <cell r="AL219">
            <v>4640.200916396253</v>
          </cell>
          <cell r="AM219">
            <v>4640.200916396253</v>
          </cell>
          <cell r="AN219">
            <v>4703.3924059599367</v>
          </cell>
          <cell r="AO219">
            <v>4891.2806654721971</v>
          </cell>
          <cell r="AP219">
            <v>5196.8214243226321</v>
          </cell>
          <cell r="AQ219">
            <v>5432.1967198530128</v>
          </cell>
          <cell r="AR219">
            <v>5432.1967198530128</v>
          </cell>
          <cell r="AS219">
            <v>6236.1293205989587</v>
          </cell>
          <cell r="AT219">
            <v>7123.5782283608696</v>
          </cell>
          <cell r="AU219">
            <v>8034.9549312445697</v>
          </cell>
          <cell r="AV219">
            <v>9018.0478047353026</v>
          </cell>
          <cell r="AW219">
            <v>10059.661093688972</v>
          </cell>
          <cell r="AX219">
            <v>11134.521962195427</v>
          </cell>
          <cell r="AY219">
            <v>12261.921367293668</v>
          </cell>
          <cell r="AZ219">
            <v>13432.155416014084</v>
          </cell>
          <cell r="BA219">
            <v>14124.828159148223</v>
          </cell>
          <cell r="BB219">
            <v>14807.413006070086</v>
          </cell>
          <cell r="BC219">
            <v>15470.96731541185</v>
          </cell>
          <cell r="BD219">
            <v>15953.141449379902</v>
          </cell>
          <cell r="BE219">
            <v>16284.963477836178</v>
          </cell>
          <cell r="BF219">
            <v>16473.961997790579</v>
          </cell>
          <cell r="BG219">
            <v>16525.821675675055</v>
          </cell>
          <cell r="BH219">
            <v>16443.821823436112</v>
          </cell>
        </row>
        <row r="220">
          <cell r="AD220">
            <v>0.39561172279633877</v>
          </cell>
          <cell r="AE220">
            <v>0.35419715680990399</v>
          </cell>
          <cell r="AF220">
            <v>0.41357697362273588</v>
          </cell>
          <cell r="AG220">
            <v>0.45331704436804277</v>
          </cell>
          <cell r="AH220">
            <v>0.45331704436804277</v>
          </cell>
          <cell r="AI220">
            <v>0.55344036642367</v>
          </cell>
          <cell r="AJ220">
            <v>0.5727502965502882</v>
          </cell>
          <cell r="AK220">
            <v>0.51328414485013762</v>
          </cell>
          <cell r="AL220">
            <v>0.52730202306519525</v>
          </cell>
          <cell r="AM220">
            <v>0.52730202306519525</v>
          </cell>
          <cell r="AN220">
            <v>0.50812216478708871</v>
          </cell>
          <cell r="AO220">
            <v>0.52036601396439131</v>
          </cell>
          <cell r="AP220">
            <v>0.54395073724703469</v>
          </cell>
          <cell r="AQ220">
            <v>0.54739817092417298</v>
          </cell>
          <cell r="AR220">
            <v>0.54739817092417298</v>
          </cell>
          <cell r="AS220">
            <v>0.52375741653483932</v>
          </cell>
          <cell r="AT220">
            <v>0.5113307923555136</v>
          </cell>
          <cell r="AU220">
            <v>0.51152337639152512</v>
          </cell>
          <cell r="AV220">
            <v>0.51041167534714449</v>
          </cell>
          <cell r="AW220">
            <v>0.50719601202964437</v>
          </cell>
          <cell r="AX220">
            <v>0.49879006138184312</v>
          </cell>
          <cell r="AY220">
            <v>0.48918183416536193</v>
          </cell>
          <cell r="AZ220">
            <v>0.47807443176116804</v>
          </cell>
          <cell r="BA220">
            <v>0.45565307016207168</v>
          </cell>
          <cell r="BB220">
            <v>0.4172134664678655</v>
          </cell>
          <cell r="BC220">
            <v>0.37335945994316766</v>
          </cell>
          <cell r="BD220">
            <v>0.32543553137584363</v>
          </cell>
          <cell r="BE220">
            <v>0.25580208000132365</v>
          </cell>
          <cell r="BF220">
            <v>0.17284663795979097</v>
          </cell>
          <cell r="BG220">
            <v>7.4606225597718928E-2</v>
          </cell>
          <cell r="BH220">
            <v>-4.1683974409830987E-2</v>
          </cell>
        </row>
        <row r="222">
          <cell r="AD222">
            <v>79.456913790000002</v>
          </cell>
          <cell r="AE222">
            <v>-12.500469310000003</v>
          </cell>
          <cell r="AF222">
            <v>222.40153988263921</v>
          </cell>
          <cell r="AG222">
            <v>430.74641057347162</v>
          </cell>
          <cell r="AH222">
            <v>430.74641057347162</v>
          </cell>
          <cell r="AI222">
            <v>425.71613429844319</v>
          </cell>
          <cell r="AJ222">
            <v>624.98802819175057</v>
          </cell>
          <cell r="AK222">
            <v>178.01449725496616</v>
          </cell>
          <cell r="AL222">
            <v>393.28733064471749</v>
          </cell>
          <cell r="AM222">
            <v>393.28733064471749</v>
          </cell>
          <cell r="AN222">
            <v>336.39793115951676</v>
          </cell>
          <cell r="AO222">
            <v>491.75622307286272</v>
          </cell>
          <cell r="AP222">
            <v>275.31484510148084</v>
          </cell>
          <cell r="AQ222">
            <v>424.37454854783147</v>
          </cell>
          <cell r="AR222">
            <v>424.37454854783147</v>
          </cell>
          <cell r="AS222">
            <v>417.01898213407355</v>
          </cell>
          <cell r="AT222">
            <v>399.30489991424957</v>
          </cell>
          <cell r="AU222">
            <v>416.86727558395688</v>
          </cell>
          <cell r="AV222">
            <v>919.71688837558463</v>
          </cell>
          <cell r="AW222">
            <v>1424.0199890888166</v>
          </cell>
          <cell r="AX222">
            <v>2035.5888929809375</v>
          </cell>
          <cell r="AY222">
            <v>2480.1091848441592</v>
          </cell>
          <cell r="AZ222">
            <v>2903.3700678386294</v>
          </cell>
          <cell r="BA222">
            <v>4025.8213162275715</v>
          </cell>
          <cell r="BB222">
            <v>3767.6521096838583</v>
          </cell>
          <cell r="BC222">
            <v>3377.232001680567</v>
          </cell>
          <cell r="BD222">
            <v>2966.7190646929444</v>
          </cell>
          <cell r="BE222">
            <v>1940.7275303760835</v>
          </cell>
          <cell r="BF222">
            <v>632.46894519546299</v>
          </cell>
          <cell r="BG222">
            <v>-982.07081987691345</v>
          </cell>
          <cell r="BH222">
            <v>-2900.4438480879312</v>
          </cell>
        </row>
        <row r="223">
          <cell r="AD223">
            <v>763.5</v>
          </cell>
          <cell r="AE223">
            <v>763.5</v>
          </cell>
          <cell r="AF223">
            <v>753.5</v>
          </cell>
          <cell r="AG223">
            <v>753.5</v>
          </cell>
          <cell r="AH223">
            <v>753.5</v>
          </cell>
          <cell r="AI223">
            <v>1503.5</v>
          </cell>
          <cell r="AJ223">
            <v>1503.5</v>
          </cell>
          <cell r="AK223">
            <v>1903.5</v>
          </cell>
          <cell r="AL223">
            <v>1903.5</v>
          </cell>
          <cell r="AM223">
            <v>1903.5</v>
          </cell>
          <cell r="AN223">
            <v>1903.5</v>
          </cell>
          <cell r="AO223">
            <v>1903.5</v>
          </cell>
          <cell r="AP223">
            <v>2401.5</v>
          </cell>
          <cell r="AQ223">
            <v>2399.1999999999998</v>
          </cell>
          <cell r="AR223">
            <v>2399.1999999999998</v>
          </cell>
          <cell r="AS223">
            <v>2699.2</v>
          </cell>
          <cell r="AT223">
            <v>2943.2</v>
          </cell>
          <cell r="AU223">
            <v>3393.2</v>
          </cell>
          <cell r="AV223">
            <v>3383.2</v>
          </cell>
          <cell r="AW223">
            <v>3378.2</v>
          </cell>
          <cell r="AX223">
            <v>3218.2</v>
          </cell>
          <cell r="AY223">
            <v>3218.2</v>
          </cell>
          <cell r="AZ223">
            <v>3218.2</v>
          </cell>
          <cell r="BA223">
            <v>2260.1999999999998</v>
          </cell>
          <cell r="BB223">
            <v>2260.1999999999998</v>
          </cell>
          <cell r="BC223">
            <v>2249</v>
          </cell>
          <cell r="BD223">
            <v>2225</v>
          </cell>
          <cell r="BE223">
            <v>2225</v>
          </cell>
          <cell r="BF223">
            <v>2215</v>
          </cell>
          <cell r="BG223">
            <v>2215</v>
          </cell>
          <cell r="BH223">
            <v>2215</v>
          </cell>
        </row>
        <row r="224"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</row>
        <row r="225"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</row>
        <row r="226"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</row>
        <row r="227"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</row>
        <row r="228"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300</v>
          </cell>
          <cell r="AJ228">
            <v>300</v>
          </cell>
          <cell r="AK228">
            <v>300</v>
          </cell>
          <cell r="AL228">
            <v>300</v>
          </cell>
          <cell r="AM228">
            <v>300</v>
          </cell>
          <cell r="AN228">
            <v>300</v>
          </cell>
          <cell r="AO228">
            <v>300</v>
          </cell>
          <cell r="AP228">
            <v>300</v>
          </cell>
          <cell r="AQ228">
            <v>300</v>
          </cell>
          <cell r="AR228">
            <v>300</v>
          </cell>
          <cell r="AS228">
            <v>300</v>
          </cell>
          <cell r="AT228">
            <v>600</v>
          </cell>
          <cell r="AU228">
            <v>600</v>
          </cell>
          <cell r="AV228">
            <v>600</v>
          </cell>
          <cell r="AW228">
            <v>600</v>
          </cell>
          <cell r="AX228">
            <v>600</v>
          </cell>
          <cell r="AY228">
            <v>600</v>
          </cell>
          <cell r="AZ228">
            <v>600</v>
          </cell>
          <cell r="BA228">
            <v>300</v>
          </cell>
          <cell r="BB228">
            <v>300</v>
          </cell>
          <cell r="BC228">
            <v>300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</row>
        <row r="229">
          <cell r="AD229">
            <v>1287.8113754600001</v>
          </cell>
          <cell r="AE229">
            <v>1369.2871973399999</v>
          </cell>
          <cell r="AF229">
            <v>1383.7596649813788</v>
          </cell>
          <cell r="AG229">
            <v>1428.1557156788028</v>
          </cell>
          <cell r="AH229">
            <v>1428.1557156788028</v>
          </cell>
          <cell r="AI229">
            <v>1527.6766773595346</v>
          </cell>
          <cell r="AJ229">
            <v>1549.6644789570544</v>
          </cell>
          <cell r="AK229">
            <v>1966.0082533386581</v>
          </cell>
          <cell r="AL229">
            <v>2043.4135857515355</v>
          </cell>
          <cell r="AM229">
            <v>2043.4135857515355</v>
          </cell>
          <cell r="AN229">
            <v>2163.49447480042</v>
          </cell>
          <cell r="AO229">
            <v>2196.0244423993345</v>
          </cell>
          <cell r="AP229">
            <v>2220.0065792211517</v>
          </cell>
          <cell r="AQ229">
            <v>2308.6221713051818</v>
          </cell>
          <cell r="AR229">
            <v>2308.6221713051818</v>
          </cell>
          <cell r="AS229">
            <v>2819.9103384648856</v>
          </cell>
          <cell r="AT229">
            <v>3181.0733284466196</v>
          </cell>
          <cell r="AU229">
            <v>3624.8876556606128</v>
          </cell>
          <cell r="AV229">
            <v>4115.130916359718</v>
          </cell>
          <cell r="AW229">
            <v>4657.4411046001551</v>
          </cell>
          <cell r="AX229">
            <v>5280.7330692144888</v>
          </cell>
          <cell r="AY229">
            <v>5963.6121824495076</v>
          </cell>
          <cell r="AZ229">
            <v>6710.5853481754539</v>
          </cell>
          <cell r="BA229">
            <v>7538.8068429206505</v>
          </cell>
          <cell r="BB229">
            <v>8479.5608963862287</v>
          </cell>
          <cell r="BC229">
            <v>9544.7353137312839</v>
          </cell>
          <cell r="BD229">
            <v>10761.422384686957</v>
          </cell>
          <cell r="BE229">
            <v>12119.235947460094</v>
          </cell>
          <cell r="BF229">
            <v>13626.493052595117</v>
          </cell>
          <cell r="BG229">
            <v>15292.892495551967</v>
          </cell>
          <cell r="BH229">
            <v>17129.265671524045</v>
          </cell>
        </row>
        <row r="230">
          <cell r="AD230">
            <v>2130.7682892500002</v>
          </cell>
          <cell r="AE230">
            <v>2120.2867280299997</v>
          </cell>
          <cell r="AF230">
            <v>2359.6612048640181</v>
          </cell>
          <cell r="AG230">
            <v>2612.4021262522747</v>
          </cell>
          <cell r="AH230">
            <v>2612.4021262522747</v>
          </cell>
          <cell r="AI230">
            <v>3756.8928116579777</v>
          </cell>
          <cell r="AJ230">
            <v>3978.1525071488049</v>
          </cell>
          <cell r="AK230">
            <v>4347.5227505936236</v>
          </cell>
          <cell r="AL230">
            <v>4640.200916396253</v>
          </cell>
          <cell r="AM230">
            <v>4640.200916396253</v>
          </cell>
          <cell r="AN230">
            <v>4703.3924059599367</v>
          </cell>
          <cell r="AO230">
            <v>4891.2806654721971</v>
          </cell>
          <cell r="AP230">
            <v>5196.8214243226321</v>
          </cell>
          <cell r="AQ230">
            <v>5432.1967198530128</v>
          </cell>
          <cell r="AR230">
            <v>5432.1967198530128</v>
          </cell>
          <cell r="AS230">
            <v>6236.1293205989587</v>
          </cell>
          <cell r="AT230">
            <v>7123.5782283608696</v>
          </cell>
          <cell r="AU230">
            <v>8034.9549312445697</v>
          </cell>
          <cell r="AV230">
            <v>9018.0478047353026</v>
          </cell>
          <cell r="AW230">
            <v>10059.661093688972</v>
          </cell>
          <cell r="AX230">
            <v>11134.521962195427</v>
          </cell>
          <cell r="AY230">
            <v>12261.921367293668</v>
          </cell>
          <cell r="AZ230">
            <v>13432.155416014084</v>
          </cell>
          <cell r="BA230">
            <v>14124.828159148223</v>
          </cell>
          <cell r="BB230">
            <v>14807.413006070086</v>
          </cell>
          <cell r="BC230">
            <v>15470.96731541185</v>
          </cell>
          <cell r="BD230">
            <v>15953.141449379902</v>
          </cell>
          <cell r="BE230">
            <v>16284.963477836178</v>
          </cell>
          <cell r="BF230">
            <v>16473.961997790579</v>
          </cell>
          <cell r="BG230">
            <v>16525.821675675055</v>
          </cell>
          <cell r="BH230">
            <v>16443.821823436112</v>
          </cell>
        </row>
        <row r="231">
          <cell r="AD231">
            <v>0.39561172279633877</v>
          </cell>
          <cell r="AE231">
            <v>0.35419715680990399</v>
          </cell>
          <cell r="AF231">
            <v>0.41357697362273588</v>
          </cell>
          <cell r="AG231">
            <v>0.45331704436804277</v>
          </cell>
          <cell r="AH231">
            <v>0.45331704436804277</v>
          </cell>
          <cell r="AI231">
            <v>0.55344036642367</v>
          </cell>
          <cell r="AJ231">
            <v>0.5727502965502882</v>
          </cell>
          <cell r="AK231">
            <v>0.51328414485013762</v>
          </cell>
          <cell r="AL231">
            <v>0.52730202306519525</v>
          </cell>
          <cell r="AM231">
            <v>0.52730202306519525</v>
          </cell>
          <cell r="AN231">
            <v>0.50812216478708871</v>
          </cell>
          <cell r="AO231">
            <v>0.52036601396439131</v>
          </cell>
          <cell r="AP231">
            <v>0.54395073724703469</v>
          </cell>
          <cell r="AQ231">
            <v>0.54739817092417298</v>
          </cell>
          <cell r="AR231">
            <v>0.54739817092417298</v>
          </cell>
          <cell r="AS231">
            <v>0.52375741653483932</v>
          </cell>
          <cell r="AT231">
            <v>0.5113307923555136</v>
          </cell>
          <cell r="AU231">
            <v>0.51152337639152512</v>
          </cell>
          <cell r="AV231">
            <v>0.51041167534714449</v>
          </cell>
          <cell r="AW231">
            <v>0.50719601202964437</v>
          </cell>
          <cell r="AX231">
            <v>0.49879006138184312</v>
          </cell>
          <cell r="AY231">
            <v>0.48918183416536193</v>
          </cell>
          <cell r="AZ231">
            <v>0.47807443176116804</v>
          </cell>
          <cell r="BA231">
            <v>0.45565307016207168</v>
          </cell>
          <cell r="BB231">
            <v>0.4172134664678655</v>
          </cell>
          <cell r="BC231">
            <v>0.37335945994316766</v>
          </cell>
          <cell r="BD231">
            <v>0.32543553137584363</v>
          </cell>
          <cell r="BE231">
            <v>0.25580208000132365</v>
          </cell>
          <cell r="BF231">
            <v>0.17284663795979097</v>
          </cell>
          <cell r="BG231">
            <v>7.4606225597718928E-2</v>
          </cell>
          <cell r="BH231">
            <v>-4.1683974409830987E-2</v>
          </cell>
        </row>
        <row r="233">
          <cell r="AD233" t="str">
            <v>Q1</v>
          </cell>
          <cell r="AE233" t="str">
            <v>Q2</v>
          </cell>
          <cell r="AF233" t="str">
            <v>Q3</v>
          </cell>
          <cell r="AG233" t="str">
            <v>Q4</v>
          </cell>
          <cell r="AH233">
            <v>2007</v>
          </cell>
          <cell r="AI233" t="str">
            <v>Q1</v>
          </cell>
          <cell r="AJ233" t="str">
            <v>Q2</v>
          </cell>
          <cell r="AK233" t="str">
            <v>Q3</v>
          </cell>
          <cell r="AL233" t="str">
            <v>Q4</v>
          </cell>
          <cell r="AM233">
            <v>2008</v>
          </cell>
          <cell r="AN233" t="str">
            <v>Q1</v>
          </cell>
          <cell r="AO233" t="str">
            <v>Q2</v>
          </cell>
          <cell r="AP233" t="str">
            <v>Q3</v>
          </cell>
          <cell r="AQ233" t="str">
            <v>Q4</v>
          </cell>
          <cell r="AR233">
            <v>2009</v>
          </cell>
          <cell r="AS233">
            <v>2010</v>
          </cell>
          <cell r="AT233">
            <v>2011</v>
          </cell>
          <cell r="AU233">
            <v>2012</v>
          </cell>
          <cell r="AV233">
            <v>2013</v>
          </cell>
          <cell r="AW233">
            <v>2014</v>
          </cell>
          <cell r="AX233">
            <v>2015</v>
          </cell>
          <cell r="AY233">
            <v>2016</v>
          </cell>
          <cell r="AZ233">
            <v>2017</v>
          </cell>
          <cell r="BA233">
            <v>2018</v>
          </cell>
          <cell r="BB233">
            <v>2019</v>
          </cell>
          <cell r="BC233">
            <v>2020</v>
          </cell>
          <cell r="BD233">
            <v>2021</v>
          </cell>
          <cell r="BE233">
            <v>2022</v>
          </cell>
          <cell r="BF233">
            <v>2023</v>
          </cell>
          <cell r="BG233">
            <v>2024</v>
          </cell>
          <cell r="BH233">
            <v>2025</v>
          </cell>
        </row>
        <row r="234">
          <cell r="AD234">
            <v>19.591000000000001</v>
          </cell>
          <cell r="AE234">
            <v>18.616</v>
          </cell>
          <cell r="AF234">
            <v>33.996499999999997</v>
          </cell>
          <cell r="AG234">
            <v>35.996499999999997</v>
          </cell>
          <cell r="AH234">
            <v>108.19999999999999</v>
          </cell>
          <cell r="AI234">
            <v>26.846124620060792</v>
          </cell>
          <cell r="AJ234">
            <v>32.06193009118541</v>
          </cell>
          <cell r="AK234">
            <v>39.416413373860181</v>
          </cell>
          <cell r="AL234">
            <v>41.175531914893618</v>
          </cell>
          <cell r="AM234">
            <v>139.5</v>
          </cell>
          <cell r="AN234">
            <v>21.789181610942247</v>
          </cell>
          <cell r="AO234">
            <v>23.884166413373862</v>
          </cell>
          <cell r="AP234">
            <v>26.691157294832827</v>
          </cell>
          <cell r="AQ234">
            <v>28.082494680851063</v>
          </cell>
          <cell r="AR234">
            <v>100.447</v>
          </cell>
          <cell r="AS234">
            <v>100.44699999999999</v>
          </cell>
          <cell r="AT234">
            <v>100.44699999999999</v>
          </cell>
          <cell r="AU234">
            <v>100.44699999999999</v>
          </cell>
          <cell r="AV234">
            <v>100.44699999999999</v>
          </cell>
          <cell r="AW234">
            <v>100.44699999999999</v>
          </cell>
          <cell r="AX234">
            <v>100.44699999999999</v>
          </cell>
          <cell r="AY234">
            <v>100.44699999999999</v>
          </cell>
          <cell r="AZ234">
            <v>100.44699999999999</v>
          </cell>
          <cell r="BA234">
            <v>100.44699999999999</v>
          </cell>
          <cell r="BB234">
            <v>100.44699999999999</v>
          </cell>
          <cell r="BC234">
            <v>100.44699999999999</v>
          </cell>
          <cell r="BD234">
            <v>100.44699999999999</v>
          </cell>
          <cell r="BE234">
            <v>100.44699999999999</v>
          </cell>
          <cell r="BF234">
            <v>100.44699999999999</v>
          </cell>
          <cell r="BG234">
            <v>100.44699999999999</v>
          </cell>
          <cell r="BH234">
            <v>100.44699999999999</v>
          </cell>
        </row>
        <row r="235">
          <cell r="AD235">
            <v>138</v>
          </cell>
          <cell r="AE235">
            <v>159.5</v>
          </cell>
          <cell r="AF235">
            <v>203.48945867323965</v>
          </cell>
          <cell r="AG235">
            <v>233.80487242484938</v>
          </cell>
          <cell r="AH235">
            <v>734.79433109808906</v>
          </cell>
          <cell r="AI235">
            <v>104.88630517740077</v>
          </cell>
          <cell r="AJ235">
            <v>322.00236900084383</v>
          </cell>
          <cell r="AK235">
            <v>373.63400342562551</v>
          </cell>
          <cell r="AL235">
            <v>283.67439902839942</v>
          </cell>
          <cell r="AM235">
            <v>1084.1970766322695</v>
          </cell>
          <cell r="AN235">
            <v>99.212811127337375</v>
          </cell>
          <cell r="AO235">
            <v>317.70516700939402</v>
          </cell>
          <cell r="AP235">
            <v>366.13206690385618</v>
          </cell>
          <cell r="AQ235">
            <v>274.91736725727901</v>
          </cell>
          <cell r="AR235">
            <v>1057.9674122978665</v>
          </cell>
          <cell r="AS235">
            <v>1222.4988413168426</v>
          </cell>
          <cell r="AT235">
            <v>1386.6757814127086</v>
          </cell>
          <cell r="AU235">
            <v>1520.7045589380718</v>
          </cell>
          <cell r="AV235">
            <v>1683.6879207433235</v>
          </cell>
          <cell r="AW235">
            <v>1846.6712825485754</v>
          </cell>
          <cell r="AX235">
            <v>2020.593042859563</v>
          </cell>
          <cell r="AY235">
            <v>2194.5148031705507</v>
          </cell>
          <cell r="AZ235">
            <v>2368.4365634815385</v>
          </cell>
          <cell r="BA235">
            <v>2037.968323792526</v>
          </cell>
          <cell r="BB235">
            <v>2177.8900841035138</v>
          </cell>
          <cell r="BC235">
            <v>2317.8118444145011</v>
          </cell>
          <cell r="BD235">
            <v>2317.8118444145011</v>
          </cell>
          <cell r="BE235">
            <v>2317.8118444145011</v>
          </cell>
          <cell r="BF235">
            <v>2317.8118444145011</v>
          </cell>
          <cell r="BG235">
            <v>2317.8118444145011</v>
          </cell>
          <cell r="BH235">
            <v>2317.8118444145011</v>
          </cell>
        </row>
        <row r="236"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</row>
        <row r="237"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</row>
        <row r="238">
          <cell r="AD238">
            <v>7.9000000000000625E-2</v>
          </cell>
          <cell r="AE238">
            <v>7.4000000000026489E-2</v>
          </cell>
          <cell r="AF238">
            <v>0.74000000000003752</v>
          </cell>
          <cell r="AG238">
            <v>0.24199999999999733</v>
          </cell>
          <cell r="AH238">
            <v>1.135000000000062</v>
          </cell>
          <cell r="AI238">
            <v>7.9000000000000625E-2</v>
          </cell>
          <cell r="AJ238">
            <v>7.4000000000026489E-2</v>
          </cell>
          <cell r="AK238">
            <v>0.74000000000003752</v>
          </cell>
          <cell r="AL238">
            <v>0.24199999999999733</v>
          </cell>
          <cell r="AM238">
            <v>1.135000000000062</v>
          </cell>
          <cell r="AN238">
            <v>7.9000000000000625E-2</v>
          </cell>
          <cell r="AO238">
            <v>7.4000000000026489E-2</v>
          </cell>
          <cell r="AP238">
            <v>0.74000000000003752</v>
          </cell>
          <cell r="AQ238">
            <v>0.24199999999999733</v>
          </cell>
          <cell r="AR238">
            <v>1.135000000000062</v>
          </cell>
          <cell r="AS238">
            <v>1.135000000000062</v>
          </cell>
          <cell r="AT238">
            <v>1.135000000000062</v>
          </cell>
          <cell r="AU238">
            <v>1.135000000000062</v>
          </cell>
          <cell r="AV238">
            <v>1.135000000000062</v>
          </cell>
          <cell r="AW238">
            <v>1.135000000000062</v>
          </cell>
          <cell r="AX238">
            <v>1.135000000000062</v>
          </cell>
          <cell r="AY238">
            <v>1.135000000000062</v>
          </cell>
          <cell r="AZ238">
            <v>1.135000000000062</v>
          </cell>
          <cell r="BA238">
            <v>1.135000000000062</v>
          </cell>
          <cell r="BB238">
            <v>1.135000000000062</v>
          </cell>
          <cell r="BC238">
            <v>1.135000000000062</v>
          </cell>
          <cell r="BD238">
            <v>1.135000000000062</v>
          </cell>
          <cell r="BE238">
            <v>1.135000000000062</v>
          </cell>
          <cell r="BF238">
            <v>1.135000000000062</v>
          </cell>
          <cell r="BG238">
            <v>1.135000000000062</v>
          </cell>
          <cell r="BH238">
            <v>1.135000000000062</v>
          </cell>
        </row>
        <row r="239">
          <cell r="AD239">
            <v>157.67000000000002</v>
          </cell>
          <cell r="AE239">
            <v>178.19</v>
          </cell>
          <cell r="AF239">
            <v>238.22595867323969</v>
          </cell>
          <cell r="AG239">
            <v>270.04337242484939</v>
          </cell>
          <cell r="AH239">
            <v>844.12933109808921</v>
          </cell>
          <cell r="AI239">
            <v>131.81142979746159</v>
          </cell>
          <cell r="AJ239">
            <v>354.13829909202923</v>
          </cell>
          <cell r="AK239">
            <v>413.79041679948568</v>
          </cell>
          <cell r="AL239">
            <v>325.09193094329305</v>
          </cell>
          <cell r="AM239">
            <v>1224.8320766322695</v>
          </cell>
          <cell r="AN239">
            <v>121.08099273827963</v>
          </cell>
          <cell r="AO239">
            <v>341.66333342276789</v>
          </cell>
          <cell r="AP239">
            <v>393.563224198689</v>
          </cell>
          <cell r="AQ239">
            <v>303.24186193813011</v>
          </cell>
          <cell r="AR239">
            <v>1159.5494122978664</v>
          </cell>
          <cell r="AS239">
            <v>1324.0808413168425</v>
          </cell>
          <cell r="AT239">
            <v>1488.2577814127085</v>
          </cell>
          <cell r="AU239">
            <v>1622.2865589380717</v>
          </cell>
          <cell r="AV239">
            <v>1785.2699207433234</v>
          </cell>
          <cell r="AW239">
            <v>1948.2532825485753</v>
          </cell>
          <cell r="AX239">
            <v>2122.1750428595633</v>
          </cell>
          <cell r="AY239">
            <v>2296.0968031705511</v>
          </cell>
          <cell r="AZ239">
            <v>2470.0185634815389</v>
          </cell>
          <cell r="BA239">
            <v>2139.5503237925263</v>
          </cell>
          <cell r="BB239">
            <v>2279.4720841035141</v>
          </cell>
          <cell r="BC239">
            <v>2419.3938444145015</v>
          </cell>
          <cell r="BD239">
            <v>2419.3938444145015</v>
          </cell>
          <cell r="BE239">
            <v>2419.3938444145015</v>
          </cell>
          <cell r="BF239">
            <v>2419.3938444145015</v>
          </cell>
          <cell r="BG239">
            <v>2419.3938444145015</v>
          </cell>
          <cell r="BH239">
            <v>2419.3938444145015</v>
          </cell>
        </row>
        <row r="244">
          <cell r="AD244" t="str">
            <v>Q1</v>
          </cell>
          <cell r="AE244" t="str">
            <v>Q2</v>
          </cell>
          <cell r="AF244" t="str">
            <v>Q3</v>
          </cell>
          <cell r="AG244" t="str">
            <v>Q4</v>
          </cell>
          <cell r="AH244">
            <v>2007</v>
          </cell>
          <cell r="AI244" t="str">
            <v>Q1</v>
          </cell>
          <cell r="AJ244" t="str">
            <v>Q2</v>
          </cell>
          <cell r="AK244" t="str">
            <v>Q3</v>
          </cell>
          <cell r="AL244" t="str">
            <v>Q4</v>
          </cell>
          <cell r="AM244">
            <v>2008</v>
          </cell>
          <cell r="AN244" t="str">
            <v>Q1</v>
          </cell>
          <cell r="AO244" t="str">
            <v>Q2</v>
          </cell>
          <cell r="AP244" t="str">
            <v>Q3</v>
          </cell>
          <cell r="AQ244" t="str">
            <v>Q4</v>
          </cell>
          <cell r="AR244">
            <v>2009</v>
          </cell>
          <cell r="AS244">
            <v>2010</v>
          </cell>
          <cell r="AT244">
            <v>2011</v>
          </cell>
          <cell r="AU244">
            <v>2012</v>
          </cell>
          <cell r="AV244">
            <v>2013</v>
          </cell>
          <cell r="AW244">
            <v>2014</v>
          </cell>
          <cell r="AX244">
            <v>2015</v>
          </cell>
          <cell r="AY244">
            <v>2016</v>
          </cell>
          <cell r="AZ244">
            <v>2017</v>
          </cell>
          <cell r="BA244">
            <v>2018</v>
          </cell>
          <cell r="BB244">
            <v>2019</v>
          </cell>
          <cell r="BC244">
            <v>2020</v>
          </cell>
          <cell r="BD244">
            <v>2021</v>
          </cell>
          <cell r="BE244">
            <v>2022</v>
          </cell>
          <cell r="BF244">
            <v>2023</v>
          </cell>
          <cell r="BG244">
            <v>2024</v>
          </cell>
          <cell r="BH244">
            <v>2025</v>
          </cell>
        </row>
        <row r="245">
          <cell r="AD245">
            <v>214.41399999999999</v>
          </cell>
          <cell r="AE245">
            <v>75.161999999999978</v>
          </cell>
          <cell r="AF245">
            <v>53.231176072748795</v>
          </cell>
          <cell r="AG245">
            <v>168.74052814302797</v>
          </cell>
          <cell r="AH245">
            <v>511.54770421577672</v>
          </cell>
          <cell r="AI245">
            <v>610.91671290586521</v>
          </cell>
          <cell r="AJ245">
            <v>204.08108774539119</v>
          </cell>
          <cell r="AK245">
            <v>114.76295203506959</v>
          </cell>
          <cell r="AL245">
            <v>419.24903306728419</v>
          </cell>
          <cell r="AM245">
            <v>1349.0097857536102</v>
          </cell>
          <cell r="AN245">
            <v>676.80186045895925</v>
          </cell>
          <cell r="AO245">
            <v>224.65635714241461</v>
          </cell>
          <cell r="AP245">
            <v>125.37231494076163</v>
          </cell>
          <cell r="AQ245">
            <v>460.40914175981266</v>
          </cell>
          <cell r="AR245">
            <v>1487.2396743019481</v>
          </cell>
          <cell r="AS245">
            <v>1488.5381626052051</v>
          </cell>
          <cell r="AT245">
            <v>1489.4394273272051</v>
          </cell>
          <cell r="AU245">
            <v>1489.9768313041493</v>
          </cell>
          <cell r="AV245">
            <v>1491.5044237297611</v>
          </cell>
          <cell r="AW245">
            <v>1491.5044237297611</v>
          </cell>
          <cell r="AX245">
            <v>1491.5044237297611</v>
          </cell>
          <cell r="AY245">
            <v>1491.5044237297634</v>
          </cell>
          <cell r="AZ245">
            <v>1491.5044237297611</v>
          </cell>
          <cell r="BA245">
            <v>1491.5044237297611</v>
          </cell>
          <cell r="BB245">
            <v>1491.5044237297611</v>
          </cell>
          <cell r="BC245">
            <v>1491.5044237297634</v>
          </cell>
          <cell r="BD245">
            <v>1491.5044237297611</v>
          </cell>
          <cell r="BE245">
            <v>1491.5044237297611</v>
          </cell>
          <cell r="BF245">
            <v>1491.5044237297611</v>
          </cell>
          <cell r="BG245">
            <v>1491.5044237297634</v>
          </cell>
          <cell r="BH245">
            <v>1491.5044237297611</v>
          </cell>
        </row>
        <row r="246">
          <cell r="AD246">
            <v>128.69800000000001</v>
          </cell>
          <cell r="AE246">
            <v>96.95</v>
          </cell>
          <cell r="AF246">
            <v>54.387</v>
          </cell>
          <cell r="AG246">
            <v>110.958</v>
          </cell>
          <cell r="AH246">
            <v>390.99300000000005</v>
          </cell>
          <cell r="AI246">
            <v>161.86753095112539</v>
          </cell>
          <cell r="AJ246">
            <v>70.093745490663736</v>
          </cell>
          <cell r="AK246">
            <v>74.911838236175356</v>
          </cell>
          <cell r="AL246">
            <v>152.83188532203553</v>
          </cell>
          <cell r="AM246">
            <v>459.70500000000004</v>
          </cell>
          <cell r="AN246">
            <v>165.10488157014791</v>
          </cell>
          <cell r="AO246">
            <v>71.495620400477009</v>
          </cell>
          <cell r="AP246">
            <v>76.410075000898871</v>
          </cell>
          <cell r="AQ246">
            <v>155.88852302847624</v>
          </cell>
          <cell r="AR246">
            <v>468.89910000000003</v>
          </cell>
          <cell r="AS246">
            <v>468.89910000000003</v>
          </cell>
          <cell r="AT246">
            <v>468.89910000000003</v>
          </cell>
          <cell r="AU246">
            <v>468.89910000000003</v>
          </cell>
          <cell r="AV246">
            <v>468.89910000000003</v>
          </cell>
          <cell r="AW246">
            <v>468.89910000000003</v>
          </cell>
          <cell r="AX246">
            <v>468.89910000000003</v>
          </cell>
          <cell r="AY246">
            <v>468.89910000000003</v>
          </cell>
          <cell r="AZ246">
            <v>468.89910000000003</v>
          </cell>
          <cell r="BA246">
            <v>468.89910000000003</v>
          </cell>
          <cell r="BB246">
            <v>468.89910000000003</v>
          </cell>
          <cell r="BC246">
            <v>468.89910000000003</v>
          </cell>
          <cell r="BD246">
            <v>468.89910000000003</v>
          </cell>
          <cell r="BE246">
            <v>468.89910000000003</v>
          </cell>
          <cell r="BF246">
            <v>468.89910000000003</v>
          </cell>
          <cell r="BG246">
            <v>468.89910000000003</v>
          </cell>
          <cell r="BH246">
            <v>468.89910000000003</v>
          </cell>
        </row>
        <row r="247">
          <cell r="AD247">
            <v>343.11199999999997</v>
          </cell>
          <cell r="AE247">
            <v>172.11199999999997</v>
          </cell>
          <cell r="AF247">
            <v>107.6181760727488</v>
          </cell>
          <cell r="AG247">
            <v>279.69852814302794</v>
          </cell>
          <cell r="AH247">
            <v>902.54070421577671</v>
          </cell>
          <cell r="AI247">
            <v>772.78424385699054</v>
          </cell>
          <cell r="AJ247">
            <v>274.17483323605495</v>
          </cell>
          <cell r="AK247">
            <v>189.67479027124494</v>
          </cell>
          <cell r="AL247">
            <v>572.08091838931978</v>
          </cell>
          <cell r="AM247">
            <v>1808.7147857536102</v>
          </cell>
          <cell r="AN247">
            <v>841.90674202910714</v>
          </cell>
          <cell r="AO247">
            <v>296.15197754289159</v>
          </cell>
          <cell r="AP247">
            <v>201.78238994166048</v>
          </cell>
          <cell r="AQ247">
            <v>616.2976647882889</v>
          </cell>
          <cell r="AR247">
            <v>1956.1387743019482</v>
          </cell>
          <cell r="AS247">
            <v>1957.4372626052052</v>
          </cell>
          <cell r="AT247">
            <v>1958.3385273272052</v>
          </cell>
          <cell r="AU247">
            <v>1958.8759313041494</v>
          </cell>
          <cell r="AV247">
            <v>1960.4035237297612</v>
          </cell>
          <cell r="AW247">
            <v>1960.4035237297612</v>
          </cell>
          <cell r="AX247">
            <v>1960.4035237297612</v>
          </cell>
          <cell r="AY247">
            <v>1960.4035237297635</v>
          </cell>
          <cell r="AZ247">
            <v>1960.4035237297612</v>
          </cell>
          <cell r="BA247">
            <v>1960.4035237297612</v>
          </cell>
          <cell r="BB247">
            <v>1960.4035237297612</v>
          </cell>
          <cell r="BC247">
            <v>1960.4035237297635</v>
          </cell>
          <cell r="BD247">
            <v>1960.4035237297612</v>
          </cell>
          <cell r="BE247">
            <v>1960.4035237297612</v>
          </cell>
          <cell r="BF247">
            <v>1960.4035237297612</v>
          </cell>
          <cell r="BG247">
            <v>1960.4035237297635</v>
          </cell>
          <cell r="BH247">
            <v>1960.4035237297612</v>
          </cell>
        </row>
        <row r="249">
          <cell r="AD249">
            <v>135.06899999999999</v>
          </cell>
          <cell r="AE249">
            <v>31.230544370000004</v>
          </cell>
          <cell r="AF249">
            <v>18.779204795868356</v>
          </cell>
          <cell r="AG249">
            <v>103.27640982480635</v>
          </cell>
          <cell r="AH249">
            <v>288.35515899067468</v>
          </cell>
          <cell r="AI249">
            <v>408.12362704169828</v>
          </cell>
          <cell r="AJ249">
            <v>117.1116095750677</v>
          </cell>
          <cell r="AK249">
            <v>52.557556386041405</v>
          </cell>
          <cell r="AL249">
            <v>267.8909224522946</v>
          </cell>
          <cell r="AM249">
            <v>845.68371545510217</v>
          </cell>
          <cell r="AN249">
            <v>423.75925478057127</v>
          </cell>
          <cell r="AO249">
            <v>121.49055449677461</v>
          </cell>
          <cell r="AP249">
            <v>54.46279768789649</v>
          </cell>
          <cell r="AQ249">
            <v>277.81209432639332</v>
          </cell>
          <cell r="AR249">
            <v>877.52470129163567</v>
          </cell>
          <cell r="AS249">
            <v>877.26942284828237</v>
          </cell>
          <cell r="AT249">
            <v>877.26942284828237</v>
          </cell>
          <cell r="AU249">
            <v>877.50973711020742</v>
          </cell>
          <cell r="AV249">
            <v>877.26942284828237</v>
          </cell>
          <cell r="AW249">
            <v>877.26942284828237</v>
          </cell>
          <cell r="AX249">
            <v>877.26942284828237</v>
          </cell>
          <cell r="AY249">
            <v>877.26942284828237</v>
          </cell>
          <cell r="AZ249">
            <v>877.26942284828237</v>
          </cell>
          <cell r="BA249">
            <v>877.26942284828237</v>
          </cell>
          <cell r="BB249">
            <v>877.26942284828237</v>
          </cell>
          <cell r="BC249">
            <v>877.26942284828237</v>
          </cell>
          <cell r="BD249">
            <v>877.26942284828237</v>
          </cell>
          <cell r="BE249">
            <v>877.26942284828237</v>
          </cell>
          <cell r="BF249">
            <v>877.26942284828237</v>
          </cell>
          <cell r="BG249">
            <v>877.26942284828237</v>
          </cell>
          <cell r="BH249">
            <v>877.26942284828237</v>
          </cell>
        </row>
        <row r="250">
          <cell r="AD250">
            <v>96.765700260000017</v>
          </cell>
          <cell r="AE250">
            <v>92.478455629999999</v>
          </cell>
          <cell r="AF250">
            <v>48.892000000000003</v>
          </cell>
          <cell r="AG250">
            <v>90.180999999999997</v>
          </cell>
          <cell r="AH250">
            <v>328.31715588999998</v>
          </cell>
          <cell r="AI250">
            <v>133.51020702169484</v>
          </cell>
          <cell r="AJ250">
            <v>63.982285447000585</v>
          </cell>
          <cell r="AK250">
            <v>71.183313613861372</v>
          </cell>
          <cell r="AL250">
            <v>131.29719391744322</v>
          </cell>
          <cell r="AM250">
            <v>399.97300000000001</v>
          </cell>
          <cell r="AN250">
            <v>136.18041116212873</v>
          </cell>
          <cell r="AO250">
            <v>65.261931155940601</v>
          </cell>
          <cell r="AP250">
            <v>72.606979886138603</v>
          </cell>
          <cell r="AQ250">
            <v>133.92313779579212</v>
          </cell>
          <cell r="AR250">
            <v>407.97246000000007</v>
          </cell>
          <cell r="AS250">
            <v>407.97246000000007</v>
          </cell>
          <cell r="AT250">
            <v>407.97246000000007</v>
          </cell>
          <cell r="AU250">
            <v>407.97246000000007</v>
          </cell>
          <cell r="AV250">
            <v>407.97246000000007</v>
          </cell>
          <cell r="AW250">
            <v>407.97246000000007</v>
          </cell>
          <cell r="AX250">
            <v>407.97246000000007</v>
          </cell>
          <cell r="AY250">
            <v>407.97246000000007</v>
          </cell>
          <cell r="AZ250">
            <v>407.97246000000007</v>
          </cell>
          <cell r="BA250">
            <v>407.97246000000007</v>
          </cell>
          <cell r="BB250">
            <v>407.97246000000007</v>
          </cell>
          <cell r="BC250">
            <v>407.97246000000007</v>
          </cell>
          <cell r="BD250">
            <v>407.97246000000007</v>
          </cell>
          <cell r="BE250">
            <v>407.97246000000007</v>
          </cell>
          <cell r="BF250">
            <v>407.97246000000007</v>
          </cell>
          <cell r="BG250">
            <v>407.97246000000007</v>
          </cell>
          <cell r="BH250">
            <v>407.97246000000007</v>
          </cell>
        </row>
        <row r="251">
          <cell r="AD251">
            <v>111.27729973999996</v>
          </cell>
          <cell r="AE251">
            <v>48.402999999999963</v>
          </cell>
          <cell r="AF251">
            <v>39.946971276880433</v>
          </cell>
          <cell r="AG251">
            <v>86.241118318221595</v>
          </cell>
          <cell r="AH251">
            <v>285.86838933510194</v>
          </cell>
          <cell r="AI251">
            <v>231.15040979359742</v>
          </cell>
          <cell r="AJ251">
            <v>93.080938213986656</v>
          </cell>
          <cell r="AK251">
            <v>65.933920271342174</v>
          </cell>
          <cell r="AL251">
            <v>172.89280201958195</v>
          </cell>
          <cell r="AM251">
            <v>563.05807029850826</v>
          </cell>
          <cell r="AN251">
            <v>281.96707608640713</v>
          </cell>
          <cell r="AO251">
            <v>109.39949189017636</v>
          </cell>
          <cell r="AP251">
            <v>74.712612367625383</v>
          </cell>
          <cell r="AQ251">
            <v>204.56243266610346</v>
          </cell>
          <cell r="AR251">
            <v>670.64161301031231</v>
          </cell>
          <cell r="AS251">
            <v>672.19537975692288</v>
          </cell>
          <cell r="AT251">
            <v>673.09664447892283</v>
          </cell>
          <cell r="AU251">
            <v>673.39373419394201</v>
          </cell>
          <cell r="AV251">
            <v>675.16164088147889</v>
          </cell>
          <cell r="AW251">
            <v>675.16164088147889</v>
          </cell>
          <cell r="AX251">
            <v>675.16164088147889</v>
          </cell>
          <cell r="AY251">
            <v>675.16164088148116</v>
          </cell>
          <cell r="AZ251">
            <v>675.16164088147889</v>
          </cell>
          <cell r="BA251">
            <v>675.16164088147889</v>
          </cell>
          <cell r="BB251">
            <v>675.16164088147889</v>
          </cell>
          <cell r="BC251">
            <v>675.16164088148116</v>
          </cell>
          <cell r="BD251">
            <v>675.16164088147889</v>
          </cell>
          <cell r="BE251">
            <v>675.16164088147889</v>
          </cell>
          <cell r="BF251">
            <v>675.16164088147889</v>
          </cell>
          <cell r="BG251">
            <v>675.16164088148116</v>
          </cell>
          <cell r="BH251">
            <v>675.16164088147889</v>
          </cell>
        </row>
        <row r="253">
          <cell r="AD253">
            <v>14.19836239</v>
          </cell>
          <cell r="AE253">
            <v>14.285182599999999</v>
          </cell>
          <cell r="AF253">
            <v>16.217099999999999</v>
          </cell>
          <cell r="AG253">
            <v>14.851100000000001</v>
          </cell>
          <cell r="AH253">
            <v>59.551744989999996</v>
          </cell>
          <cell r="AI253">
            <v>38.038750095544025</v>
          </cell>
          <cell r="AJ253">
            <v>30.810196234735262</v>
          </cell>
          <cell r="AK253">
            <v>23.617379096952238</v>
          </cell>
          <cell r="AL253">
            <v>35.584303973270217</v>
          </cell>
          <cell r="AM253">
            <v>128.05062940050175</v>
          </cell>
          <cell r="AN253">
            <v>70.328628871760188</v>
          </cell>
          <cell r="AO253">
            <v>40.952431118806793</v>
          </cell>
          <cell r="AP253">
            <v>27.835410142549588</v>
          </cell>
          <cell r="AQ253">
            <v>57.767732449797606</v>
          </cell>
          <cell r="AR253">
            <v>196.88420258291418</v>
          </cell>
          <cell r="AS253">
            <v>189.29180994449621</v>
          </cell>
          <cell r="AT253">
            <v>184.29180994449621</v>
          </cell>
          <cell r="AU253">
            <v>184.29180994449843</v>
          </cell>
          <cell r="AV253">
            <v>184.29180994449621</v>
          </cell>
          <cell r="AW253">
            <v>184.29180994449621</v>
          </cell>
          <cell r="AX253">
            <v>184.29180994449621</v>
          </cell>
          <cell r="AY253">
            <v>184.29180994449843</v>
          </cell>
          <cell r="AZ253">
            <v>184.29180994449621</v>
          </cell>
          <cell r="BA253">
            <v>184.29180994449621</v>
          </cell>
          <cell r="BB253">
            <v>184.29180994449621</v>
          </cell>
          <cell r="BC253">
            <v>184.29180994449843</v>
          </cell>
          <cell r="BD253">
            <v>184.29180994449621</v>
          </cell>
          <cell r="BE253">
            <v>184.29180994449621</v>
          </cell>
          <cell r="BF253">
            <v>184.29180994449621</v>
          </cell>
          <cell r="BG253">
            <v>184.29180994449843</v>
          </cell>
          <cell r="BH253">
            <v>184.29180994449621</v>
          </cell>
        </row>
        <row r="254">
          <cell r="AD254">
            <v>18.220591900612202</v>
          </cell>
          <cell r="AE254">
            <v>12.897404292100539</v>
          </cell>
          <cell r="AF254">
            <v>9.7444729448820446</v>
          </cell>
          <cell r="AG254">
            <v>12.256935648231375</v>
          </cell>
          <cell r="AH254">
            <v>53.119404785826163</v>
          </cell>
          <cell r="AI254">
            <v>26.500555346893815</v>
          </cell>
          <cell r="AJ254">
            <v>18.792455739492283</v>
          </cell>
          <cell r="AK254">
            <v>17.225705169449903</v>
          </cell>
          <cell r="AL254">
            <v>25.778488116242748</v>
          </cell>
          <cell r="AM254">
            <v>88.297204372078738</v>
          </cell>
          <cell r="AN254">
            <v>29.783537889321135</v>
          </cell>
          <cell r="AO254">
            <v>21.161212059484566</v>
          </cell>
          <cell r="AP254">
            <v>19.495169045518065</v>
          </cell>
          <cell r="AQ254">
            <v>28.643576545319728</v>
          </cell>
          <cell r="AR254">
            <v>99.083495539643479</v>
          </cell>
          <cell r="AS254">
            <v>95.812658093646178</v>
          </cell>
          <cell r="AT254">
            <v>95.812658093646178</v>
          </cell>
          <cell r="AU254">
            <v>95.817868811162271</v>
          </cell>
          <cell r="AV254">
            <v>95.812658093646178</v>
          </cell>
          <cell r="AW254">
            <v>95.812658093646178</v>
          </cell>
          <cell r="AX254">
            <v>95.812658093646178</v>
          </cell>
          <cell r="AY254">
            <v>95.812658093646206</v>
          </cell>
          <cell r="AZ254">
            <v>95.812658093646178</v>
          </cell>
          <cell r="BA254">
            <v>95.812658093646178</v>
          </cell>
          <cell r="BB254">
            <v>95.812658093646178</v>
          </cell>
          <cell r="BC254">
            <v>95.812658093646206</v>
          </cell>
          <cell r="BD254">
            <v>95.812658093646178</v>
          </cell>
          <cell r="BE254">
            <v>95.812658093646178</v>
          </cell>
          <cell r="BF254">
            <v>95.812658093646178</v>
          </cell>
          <cell r="BG254">
            <v>95.812658093646206</v>
          </cell>
          <cell r="BH254">
            <v>95.812658093646178</v>
          </cell>
        </row>
        <row r="255">
          <cell r="AD255">
            <v>2.5243854293877992</v>
          </cell>
          <cell r="AE255">
            <v>3.1691046878994609</v>
          </cell>
          <cell r="AF255">
            <v>3.5227401409505319</v>
          </cell>
          <cell r="AG255">
            <v>3.5063398950042459</v>
          </cell>
          <cell r="AH255">
            <v>12.722570153242041</v>
          </cell>
          <cell r="AI255">
            <v>5.0405265571441102</v>
          </cell>
          <cell r="AJ255">
            <v>5.6825425874178359</v>
          </cell>
          <cell r="AK255">
            <v>5.6825425874178359</v>
          </cell>
          <cell r="AL255">
            <v>5.6083496848677532</v>
          </cell>
          <cell r="AM255">
            <v>22.013961416847536</v>
          </cell>
          <cell r="AN255">
            <v>5.9164262649911921</v>
          </cell>
          <cell r="AO255">
            <v>6.5157876926440723</v>
          </cell>
          <cell r="AP255">
            <v>6.4172957800934665</v>
          </cell>
          <cell r="AQ255">
            <v>6.0236519433323314</v>
          </cell>
          <cell r="AR255">
            <v>24.873161681061063</v>
          </cell>
          <cell r="AS255">
            <v>21.753262610048729</v>
          </cell>
          <cell r="AT255">
            <v>19.075442907210643</v>
          </cell>
          <cell r="AU255">
            <v>16.571262449770778</v>
          </cell>
          <cell r="AV255">
            <v>16.81983138651734</v>
          </cell>
          <cell r="AW255">
            <v>17.072128857315096</v>
          </cell>
          <cell r="AX255">
            <v>17.328210790174815</v>
          </cell>
          <cell r="AY255">
            <v>17.588133952027437</v>
          </cell>
          <cell r="AZ255">
            <v>17.851955961307851</v>
          </cell>
          <cell r="BA255">
            <v>18.11973530072747</v>
          </cell>
          <cell r="BB255">
            <v>18.391531330238376</v>
          </cell>
          <cell r="BC255">
            <v>18.667404300191947</v>
          </cell>
          <cell r="BD255">
            <v>18.667404300191947</v>
          </cell>
          <cell r="BE255">
            <v>18.667404300191947</v>
          </cell>
          <cell r="BF255">
            <v>18.667404300191947</v>
          </cell>
          <cell r="BG255">
            <v>18.667404300191947</v>
          </cell>
          <cell r="BH255">
            <v>18.667404300191947</v>
          </cell>
        </row>
        <row r="256">
          <cell r="AD256">
            <v>20.744977330000001</v>
          </cell>
          <cell r="AE256">
            <v>16.066508980000002</v>
          </cell>
          <cell r="AF256">
            <v>13.267213085832577</v>
          </cell>
          <cell r="AG256">
            <v>15.76327554323562</v>
          </cell>
          <cell r="AH256">
            <v>65.841974939068209</v>
          </cell>
          <cell r="AI256">
            <v>31.541081904037924</v>
          </cell>
          <cell r="AJ256">
            <v>24.474998326910118</v>
          </cell>
          <cell r="AK256">
            <v>22.908247756867738</v>
          </cell>
          <cell r="AL256">
            <v>31.386837801110502</v>
          </cell>
          <cell r="AM256">
            <v>110.31116578892627</v>
          </cell>
          <cell r="AN256">
            <v>35.699964154312326</v>
          </cell>
          <cell r="AO256">
            <v>27.676999752128637</v>
          </cell>
          <cell r="AP256">
            <v>25.912464825611529</v>
          </cell>
          <cell r="AQ256">
            <v>34.667228488652057</v>
          </cell>
          <cell r="AR256">
            <v>123.95665722070454</v>
          </cell>
          <cell r="AS256">
            <v>117.5659207036949</v>
          </cell>
          <cell r="AT256">
            <v>114.88810100085682</v>
          </cell>
          <cell r="AU256">
            <v>112.38913126093306</v>
          </cell>
          <cell r="AV256">
            <v>112.63248948016351</v>
          </cell>
          <cell r="AW256">
            <v>112.88478695096127</v>
          </cell>
          <cell r="AX256">
            <v>113.14086888382099</v>
          </cell>
          <cell r="AY256">
            <v>113.40079204567364</v>
          </cell>
          <cell r="AZ256">
            <v>113.66461405495403</v>
          </cell>
          <cell r="BA256">
            <v>113.93239339437365</v>
          </cell>
          <cell r="BB256">
            <v>114.20418942388456</v>
          </cell>
          <cell r="BC256">
            <v>114.48006239383815</v>
          </cell>
          <cell r="BD256">
            <v>114.48006239383812</v>
          </cell>
          <cell r="BE256">
            <v>114.48006239383812</v>
          </cell>
          <cell r="BF256">
            <v>114.48006239383812</v>
          </cell>
          <cell r="BG256">
            <v>114.48006239383815</v>
          </cell>
          <cell r="BH256">
            <v>114.48006239383812</v>
          </cell>
        </row>
        <row r="257">
          <cell r="AD257">
            <v>7.1235282599999996</v>
          </cell>
          <cell r="AE257">
            <v>7.1923983299999996</v>
          </cell>
          <cell r="AF257">
            <v>7.5327500000000001</v>
          </cell>
          <cell r="AG257">
            <v>7.495000000000001</v>
          </cell>
          <cell r="AH257">
            <v>29.343676589999998</v>
          </cell>
          <cell r="AI257">
            <v>15.674318511235921</v>
          </cell>
          <cell r="AJ257">
            <v>15.735487777672187</v>
          </cell>
          <cell r="AK257">
            <v>15.830911265352656</v>
          </cell>
          <cell r="AL257">
            <v>15.937854000939232</v>
          </cell>
          <cell r="AM257">
            <v>63.178571555199994</v>
          </cell>
          <cell r="AN257">
            <v>17.00261997383463</v>
          </cell>
          <cell r="AO257">
            <v>17.072690287908888</v>
          </cell>
          <cell r="AP257">
            <v>17.179986141408442</v>
          </cell>
          <cell r="AQ257">
            <v>17.302078381008126</v>
          </cell>
          <cell r="AR257">
            <v>68.557374784160089</v>
          </cell>
          <cell r="AS257">
            <v>68.814256836440407</v>
          </cell>
          <cell r="AT257">
            <v>69.052223606629511</v>
          </cell>
          <cell r="AU257">
            <v>69.280671706011063</v>
          </cell>
          <cell r="AV257">
            <v>69.499981881417341</v>
          </cell>
          <cell r="AW257">
            <v>69.710519649807367</v>
          </cell>
          <cell r="AX257">
            <v>69.912635907461805</v>
          </cell>
          <cell r="AY257">
            <v>70.106667514810056</v>
          </cell>
          <cell r="AZ257">
            <v>70.292937857864374</v>
          </cell>
          <cell r="BA257">
            <v>70.471757387196519</v>
          </cell>
          <cell r="BB257">
            <v>70.643424135355389</v>
          </cell>
          <cell r="BC257">
            <v>70.808224213587891</v>
          </cell>
          <cell r="BD257">
            <v>70.966432288691095</v>
          </cell>
          <cell r="BE257">
            <v>71.118312040790187</v>
          </cell>
          <cell r="BF257">
            <v>71.264116602805302</v>
          </cell>
          <cell r="BG257">
            <v>71.4040889823398</v>
          </cell>
          <cell r="BH257">
            <v>71.538462466692934</v>
          </cell>
        </row>
        <row r="258">
          <cell r="AD258">
            <v>42.066867979999998</v>
          </cell>
          <cell r="AE258">
            <v>37.544089909999997</v>
          </cell>
          <cell r="AF258">
            <v>37.017063085832575</v>
          </cell>
          <cell r="AG258">
            <v>38.109375543235622</v>
          </cell>
          <cell r="AH258">
            <v>154.7373965190682</v>
          </cell>
          <cell r="AI258">
            <v>85.25415051081788</v>
          </cell>
          <cell r="AJ258">
            <v>71.020682339317574</v>
          </cell>
          <cell r="AK258">
            <v>62.356538119172626</v>
          </cell>
          <cell r="AL258">
            <v>82.908995775319966</v>
          </cell>
          <cell r="AM258">
            <v>301.54036674462805</v>
          </cell>
          <cell r="AN258">
            <v>123.03121299990714</v>
          </cell>
          <cell r="AO258">
            <v>85.702121158844321</v>
          </cell>
          <cell r="AP258">
            <v>70.927861109569562</v>
          </cell>
          <cell r="AQ258">
            <v>109.73703931945779</v>
          </cell>
          <cell r="AR258">
            <v>389.3982345877788</v>
          </cell>
          <cell r="AS258">
            <v>375.67198748463153</v>
          </cell>
          <cell r="AT258">
            <v>368.23213455198254</v>
          </cell>
          <cell r="AU258">
            <v>365.96161291144256</v>
          </cell>
          <cell r="AV258">
            <v>366.42428130607703</v>
          </cell>
          <cell r="AW258">
            <v>366.8871165452648</v>
          </cell>
          <cell r="AX258">
            <v>367.34531473577897</v>
          </cell>
          <cell r="AY258">
            <v>367.79926950498214</v>
          </cell>
          <cell r="AZ258">
            <v>368.24936185731463</v>
          </cell>
          <cell r="BA258">
            <v>368.6959607260664</v>
          </cell>
          <cell r="BB258">
            <v>369.13942350373611</v>
          </cell>
          <cell r="BC258">
            <v>369.5800965519245</v>
          </cell>
          <cell r="BD258">
            <v>369.7383046270254</v>
          </cell>
          <cell r="BE258">
            <v>369.89018437912455</v>
          </cell>
          <cell r="BF258">
            <v>370.03598894113964</v>
          </cell>
          <cell r="BG258">
            <v>370.17596132067638</v>
          </cell>
          <cell r="BH258">
            <v>370.31033480502725</v>
          </cell>
        </row>
        <row r="260">
          <cell r="AD260">
            <v>69.210431759999963</v>
          </cell>
          <cell r="AE260">
            <v>10.858910089999966</v>
          </cell>
          <cell r="AF260">
            <v>2.9299081910478577</v>
          </cell>
          <cell r="AG260">
            <v>48.131742774985973</v>
          </cell>
          <cell r="AH260">
            <v>131.13099281603377</v>
          </cell>
          <cell r="AI260">
            <v>145.89625928277954</v>
          </cell>
          <cell r="AJ260">
            <v>22.060255874669082</v>
          </cell>
          <cell r="AK260">
            <v>3.5773821521695481</v>
          </cell>
          <cell r="AL260">
            <v>89.983806244261984</v>
          </cell>
          <cell r="AM260">
            <v>261.51770355388015</v>
          </cell>
          <cell r="AN260">
            <v>158.93586308649998</v>
          </cell>
          <cell r="AO260">
            <v>23.697370731332043</v>
          </cell>
          <cell r="AP260">
            <v>3.7847512580558202</v>
          </cell>
          <cell r="AQ260">
            <v>94.825393346645669</v>
          </cell>
          <cell r="AR260">
            <v>281.24337842253351</v>
          </cell>
          <cell r="AS260">
            <v>296.52339227229135</v>
          </cell>
          <cell r="AT260">
            <v>304.86450992694029</v>
          </cell>
          <cell r="AU260">
            <v>307.43212128249945</v>
          </cell>
          <cell r="AV260">
            <v>308.73735957540185</v>
          </cell>
          <cell r="AW260">
            <v>308.27452433621409</v>
          </cell>
          <cell r="AX260">
            <v>307.81632614569992</v>
          </cell>
          <cell r="AY260">
            <v>307.36237137649903</v>
          </cell>
          <cell r="AZ260">
            <v>306.91227902416426</v>
          </cell>
          <cell r="BA260">
            <v>306.46568015541249</v>
          </cell>
          <cell r="BB260">
            <v>306.02221737774278</v>
          </cell>
          <cell r="BC260">
            <v>305.58154432955666</v>
          </cell>
          <cell r="BD260">
            <v>305.42333625445349</v>
          </cell>
          <cell r="BE260">
            <v>305.27145650235434</v>
          </cell>
          <cell r="BF260">
            <v>305.12565194033925</v>
          </cell>
          <cell r="BG260">
            <v>304.98567956080478</v>
          </cell>
          <cell r="BH260">
            <v>304.85130607645164</v>
          </cell>
        </row>
        <row r="262">
          <cell r="AD262">
            <v>5.8455789600000001</v>
          </cell>
          <cell r="AE262">
            <v>4.3808944500000004</v>
          </cell>
          <cell r="AF262">
            <v>7.2583315644076283</v>
          </cell>
          <cell r="AG262">
            <v>7.6762026591858135</v>
          </cell>
          <cell r="AH262">
            <v>25.161007633593442</v>
          </cell>
          <cell r="AI262">
            <v>11.614753167429692</v>
          </cell>
          <cell r="AJ262">
            <v>15.455678261454825</v>
          </cell>
          <cell r="AK262">
            <v>15.685546261403083</v>
          </cell>
          <cell r="AL262">
            <v>16.032745365862247</v>
          </cell>
          <cell r="AM262">
            <v>58.788723056149848</v>
          </cell>
          <cell r="AN262">
            <v>16.25440875062824</v>
          </cell>
          <cell r="AO262">
            <v>16.092712451641358</v>
          </cell>
          <cell r="AP262">
            <v>16.223344547776222</v>
          </cell>
          <cell r="AQ262">
            <v>16.405908718831338</v>
          </cell>
          <cell r="AR262">
            <v>64.976374468877154</v>
          </cell>
          <cell r="AS262">
            <v>66.976527575059663</v>
          </cell>
          <cell r="AT262">
            <v>67.891740655853695</v>
          </cell>
          <cell r="AU262">
            <v>68.857431549595717</v>
          </cell>
          <cell r="AV262">
            <v>69.787101161835338</v>
          </cell>
          <cell r="AW262">
            <v>70.53279654661192</v>
          </cell>
          <cell r="AX262">
            <v>71.301214477525605</v>
          </cell>
          <cell r="AY262">
            <v>72.04754245239512</v>
          </cell>
          <cell r="AZ262">
            <v>72.793734586149199</v>
          </cell>
          <cell r="BA262">
            <v>73.62948488634882</v>
          </cell>
          <cell r="BB262">
            <v>74.375391355820668</v>
          </cell>
          <cell r="BC262">
            <v>75.11842656592394</v>
          </cell>
          <cell r="BD262">
            <v>75.864074917391548</v>
          </cell>
          <cell r="BE262">
            <v>76.609618020049055</v>
          </cell>
          <cell r="BF262">
            <v>77.35505588874986</v>
          </cell>
          <cell r="BG262">
            <v>78.100388538343083</v>
          </cell>
          <cell r="BH262">
            <v>78.845615983671436</v>
          </cell>
        </row>
        <row r="264">
          <cell r="AD264">
            <v>63.364852799999966</v>
          </cell>
          <cell r="AE264">
            <v>6.478015639999966</v>
          </cell>
          <cell r="AF264">
            <v>-4.3284233733597706</v>
          </cell>
          <cell r="AG264">
            <v>40.455540115800162</v>
          </cell>
          <cell r="AH264">
            <v>105.96998518244033</v>
          </cell>
          <cell r="AI264">
            <v>134.28150611534986</v>
          </cell>
          <cell r="AJ264">
            <v>6.6045776132142571</v>
          </cell>
          <cell r="AK264">
            <v>-12.108164109233535</v>
          </cell>
          <cell r="AL264">
            <v>73.951060878399744</v>
          </cell>
          <cell r="AM264">
            <v>202.7289804977303</v>
          </cell>
          <cell r="AN264">
            <v>142.68145433587173</v>
          </cell>
          <cell r="AO264">
            <v>7.6046582796906854</v>
          </cell>
          <cell r="AP264">
            <v>-12.438593289720401</v>
          </cell>
          <cell r="AQ264">
            <v>78.419484627814327</v>
          </cell>
          <cell r="AR264">
            <v>216.26700395365634</v>
          </cell>
          <cell r="AS264">
            <v>229.54686469723168</v>
          </cell>
          <cell r="AT264">
            <v>236.97276927108658</v>
          </cell>
          <cell r="AU264">
            <v>238.57468973290372</v>
          </cell>
          <cell r="AV264">
            <v>238.95025841356653</v>
          </cell>
          <cell r="AW264">
            <v>237.74172778960218</v>
          </cell>
          <cell r="AX264">
            <v>236.51511166817431</v>
          </cell>
          <cell r="AY264">
            <v>235.31482892410389</v>
          </cell>
          <cell r="AZ264">
            <v>234.11854443801508</v>
          </cell>
          <cell r="BA264">
            <v>232.83619526906367</v>
          </cell>
          <cell r="BB264">
            <v>231.6468260219221</v>
          </cell>
          <cell r="BC264">
            <v>230.46311776363274</v>
          </cell>
          <cell r="BD264">
            <v>229.55926133706194</v>
          </cell>
          <cell r="BE264">
            <v>228.66183848230528</v>
          </cell>
          <cell r="BF264">
            <v>227.77059605158939</v>
          </cell>
          <cell r="BG264">
            <v>226.8852910224617</v>
          </cell>
          <cell r="BH264">
            <v>226.00569009278018</v>
          </cell>
        </row>
        <row r="265">
          <cell r="AD265">
            <v>20.7384524</v>
          </cell>
          <cell r="AE265">
            <v>4.8673454199999995</v>
          </cell>
          <cell r="AF265">
            <v>-1.6664429987435116</v>
          </cell>
          <cell r="AG265">
            <v>15.575382944583062</v>
          </cell>
          <cell r="AH265">
            <v>39.514737765839548</v>
          </cell>
          <cell r="AI265">
            <v>51.698379854409694</v>
          </cell>
          <cell r="AJ265">
            <v>2.5427623810874889</v>
          </cell>
          <cell r="AK265">
            <v>-4.6616431820549113</v>
          </cell>
          <cell r="AL265">
            <v>28.471158438183902</v>
          </cell>
          <cell r="AM265">
            <v>78.050657491626183</v>
          </cell>
          <cell r="AN265">
            <v>54.93235991931062</v>
          </cell>
          <cell r="AO265">
            <v>2.927793437680914</v>
          </cell>
          <cell r="AP265">
            <v>-4.7888584165423547</v>
          </cell>
          <cell r="AQ265">
            <v>30.191501581708518</v>
          </cell>
          <cell r="AR265">
            <v>83.2627965221577</v>
          </cell>
          <cell r="AS265">
            <v>88.375542908434198</v>
          </cell>
          <cell r="AT265">
            <v>91.234516169368334</v>
          </cell>
          <cell r="AU265">
            <v>91.851255547167938</v>
          </cell>
          <cell r="AV265">
            <v>91.995849489223119</v>
          </cell>
          <cell r="AW265">
            <v>91.53056519899684</v>
          </cell>
          <cell r="AX265">
            <v>91.058317992247112</v>
          </cell>
          <cell r="AY265">
            <v>90.596209135780001</v>
          </cell>
          <cell r="AZ265">
            <v>90.135639608635813</v>
          </cell>
          <cell r="BA265">
            <v>89.64193517858952</v>
          </cell>
          <cell r="BB265">
            <v>89.184028018440003</v>
          </cell>
          <cell r="BC265">
            <v>88.728300338998608</v>
          </cell>
          <cell r="BD265">
            <v>88.380315614768847</v>
          </cell>
          <cell r="BE265">
            <v>88.034807815687543</v>
          </cell>
          <cell r="BF265">
            <v>87.691679479861918</v>
          </cell>
          <cell r="BG265">
            <v>87.350837043647758</v>
          </cell>
          <cell r="BH265">
            <v>87.01219068572037</v>
          </cell>
        </row>
        <row r="267">
          <cell r="AD267">
            <v>42.626400399999966</v>
          </cell>
          <cell r="AE267">
            <v>1.6106702199999665</v>
          </cell>
          <cell r="AF267">
            <v>-2.6619803746162587</v>
          </cell>
          <cell r="AG267">
            <v>24.8801571712171</v>
          </cell>
          <cell r="AH267">
            <v>66.45524741660077</v>
          </cell>
          <cell r="AI267">
            <v>82.583126260940162</v>
          </cell>
          <cell r="AJ267">
            <v>4.0618152321267686</v>
          </cell>
          <cell r="AK267">
            <v>-7.4465209271786232</v>
          </cell>
          <cell r="AL267">
            <v>45.479902440215838</v>
          </cell>
          <cell r="AM267">
            <v>124.67832300610415</v>
          </cell>
          <cell r="AN267">
            <v>87.749094416561121</v>
          </cell>
          <cell r="AO267">
            <v>4.6768648420097714</v>
          </cell>
          <cell r="AP267">
            <v>-7.6497348731780468</v>
          </cell>
          <cell r="AQ267">
            <v>48.227983046105805</v>
          </cell>
          <cell r="AR267">
            <v>133.00420743149866</v>
          </cell>
          <cell r="AS267">
            <v>141.17132178879748</v>
          </cell>
          <cell r="AT267">
            <v>145.73825310171824</v>
          </cell>
          <cell r="AU267">
            <v>146.72343418573578</v>
          </cell>
          <cell r="AV267">
            <v>146.9544089243434</v>
          </cell>
          <cell r="AW267">
            <v>146.21116259060534</v>
          </cell>
          <cell r="AX267">
            <v>145.4567936759272</v>
          </cell>
          <cell r="AY267">
            <v>144.71861978832391</v>
          </cell>
          <cell r="AZ267">
            <v>143.98290482937927</v>
          </cell>
          <cell r="BA267">
            <v>143.19426009047413</v>
          </cell>
          <cell r="BB267">
            <v>142.46279800348208</v>
          </cell>
          <cell r="BC267">
            <v>141.73481742463412</v>
          </cell>
          <cell r="BD267">
            <v>141.17894572229309</v>
          </cell>
          <cell r="BE267">
            <v>140.62703066661774</v>
          </cell>
          <cell r="BF267">
            <v>140.07891657172746</v>
          </cell>
          <cell r="BG267">
            <v>139.53445397881393</v>
          </cell>
          <cell r="BH267">
            <v>138.9934994070598</v>
          </cell>
        </row>
        <row r="268"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</row>
        <row r="270">
          <cell r="AD270">
            <v>42.626400399999966</v>
          </cell>
          <cell r="AE270">
            <v>1.6106702199999665</v>
          </cell>
          <cell r="AF270">
            <v>-2.6619803746162587</v>
          </cell>
          <cell r="AG270">
            <v>24.8801571712171</v>
          </cell>
          <cell r="AH270">
            <v>66.45524741660077</v>
          </cell>
          <cell r="AI270">
            <v>82.583126260940162</v>
          </cell>
          <cell r="AJ270">
            <v>4.0618152321267686</v>
          </cell>
          <cell r="AK270">
            <v>-7.4465209271786232</v>
          </cell>
          <cell r="AL270">
            <v>45.479902440215838</v>
          </cell>
          <cell r="AM270">
            <v>124.67832300610415</v>
          </cell>
          <cell r="AN270">
            <v>87.749094416561121</v>
          </cell>
          <cell r="AO270">
            <v>4.6768648420097714</v>
          </cell>
          <cell r="AP270">
            <v>-7.6497348731780468</v>
          </cell>
          <cell r="AQ270">
            <v>48.227983046105805</v>
          </cell>
          <cell r="AR270">
            <v>133.00420743149866</v>
          </cell>
          <cell r="AS270">
            <v>141.17132178879748</v>
          </cell>
          <cell r="AT270">
            <v>145.73825310171824</v>
          </cell>
          <cell r="AU270">
            <v>146.72343418573578</v>
          </cell>
          <cell r="AV270">
            <v>146.9544089243434</v>
          </cell>
          <cell r="AW270">
            <v>146.21116259060534</v>
          </cell>
          <cell r="AX270">
            <v>145.4567936759272</v>
          </cell>
          <cell r="AY270">
            <v>144.71861978832391</v>
          </cell>
          <cell r="AZ270">
            <v>143.98290482937927</v>
          </cell>
          <cell r="BA270">
            <v>143.19426009047413</v>
          </cell>
          <cell r="BB270">
            <v>142.46279800348208</v>
          </cell>
          <cell r="BC270">
            <v>141.73481742463412</v>
          </cell>
          <cell r="BD270">
            <v>141.17894572229309</v>
          </cell>
          <cell r="BE270">
            <v>140.62703066661774</v>
          </cell>
          <cell r="BF270">
            <v>140.07891657172746</v>
          </cell>
          <cell r="BG270">
            <v>139.53445397881393</v>
          </cell>
          <cell r="BH270">
            <v>138.9934994070598</v>
          </cell>
        </row>
        <row r="272">
          <cell r="AD272" t="str">
            <v>Q1</v>
          </cell>
          <cell r="AE272" t="str">
            <v>Q2</v>
          </cell>
          <cell r="AF272" t="str">
            <v>Q3</v>
          </cell>
          <cell r="AG272" t="str">
            <v>Q4</v>
          </cell>
          <cell r="AH272">
            <v>2007</v>
          </cell>
          <cell r="AI272" t="str">
            <v>Q1</v>
          </cell>
          <cell r="AJ272" t="str">
            <v>Q2</v>
          </cell>
          <cell r="AK272" t="str">
            <v>Q3</v>
          </cell>
          <cell r="AL272" t="str">
            <v>Q4</v>
          </cell>
          <cell r="AM272">
            <v>2008</v>
          </cell>
          <cell r="AN272" t="str">
            <v>Q1</v>
          </cell>
          <cell r="AO272" t="str">
            <v>Q2</v>
          </cell>
          <cell r="AP272" t="str">
            <v>Q3</v>
          </cell>
          <cell r="AQ272" t="str">
            <v>Q4</v>
          </cell>
          <cell r="AR272">
            <v>2009</v>
          </cell>
          <cell r="AS272">
            <v>2010</v>
          </cell>
          <cell r="AT272">
            <v>2011</v>
          </cell>
          <cell r="AU272">
            <v>2012</v>
          </cell>
          <cell r="AV272">
            <v>2013</v>
          </cell>
          <cell r="AW272">
            <v>2014</v>
          </cell>
          <cell r="AX272">
            <v>2015</v>
          </cell>
          <cell r="AY272">
            <v>2016</v>
          </cell>
          <cell r="AZ272">
            <v>2017</v>
          </cell>
          <cell r="BA272">
            <v>2018</v>
          </cell>
          <cell r="BB272">
            <v>2019</v>
          </cell>
          <cell r="BC272">
            <v>2020</v>
          </cell>
          <cell r="BD272">
            <v>2021</v>
          </cell>
          <cell r="BE272">
            <v>2022</v>
          </cell>
          <cell r="BF272">
            <v>2023</v>
          </cell>
          <cell r="BG272">
            <v>2024</v>
          </cell>
          <cell r="BH272">
            <v>2025</v>
          </cell>
        </row>
        <row r="273">
          <cell r="AD273">
            <v>42.626400399999987</v>
          </cell>
          <cell r="AE273">
            <v>1.3892145900000106</v>
          </cell>
          <cell r="AF273">
            <v>-2.6619803746162587</v>
          </cell>
          <cell r="AG273">
            <v>24.8801571712171</v>
          </cell>
          <cell r="AH273">
            <v>66.233791786600847</v>
          </cell>
          <cell r="AI273">
            <v>82.583126260940162</v>
          </cell>
          <cell r="AJ273">
            <v>4.0618152321267686</v>
          </cell>
          <cell r="AK273">
            <v>-7.4465209271786232</v>
          </cell>
          <cell r="AL273">
            <v>45.479902440215838</v>
          </cell>
          <cell r="AM273">
            <v>124.67832300610415</v>
          </cell>
          <cell r="AN273">
            <v>87.749094416561121</v>
          </cell>
          <cell r="AO273">
            <v>4.6768648420097714</v>
          </cell>
          <cell r="AP273">
            <v>-7.6497348731780468</v>
          </cell>
          <cell r="AQ273">
            <v>48.227983046105805</v>
          </cell>
          <cell r="AR273">
            <v>133.00420743149866</v>
          </cell>
          <cell r="AS273">
            <v>141.17132178879748</v>
          </cell>
          <cell r="AT273">
            <v>145.73825310171824</v>
          </cell>
          <cell r="AU273">
            <v>146.72343418573578</v>
          </cell>
          <cell r="AV273">
            <v>146.9544089243434</v>
          </cell>
          <cell r="AW273">
            <v>146.21116259060534</v>
          </cell>
          <cell r="AX273">
            <v>145.4567936759272</v>
          </cell>
          <cell r="AY273">
            <v>144.71861978832391</v>
          </cell>
          <cell r="AZ273">
            <v>143.98290482937927</v>
          </cell>
          <cell r="BA273">
            <v>143.19426009047413</v>
          </cell>
          <cell r="BB273">
            <v>142.46279800348208</v>
          </cell>
          <cell r="BC273">
            <v>141.73481742463412</v>
          </cell>
          <cell r="BD273">
            <v>141.17894572229309</v>
          </cell>
          <cell r="BE273">
            <v>140.62703066661774</v>
          </cell>
          <cell r="BF273">
            <v>140.07891657172746</v>
          </cell>
          <cell r="BG273">
            <v>139.53445397881393</v>
          </cell>
          <cell r="BH273">
            <v>138.9934994070598</v>
          </cell>
        </row>
        <row r="274">
          <cell r="AD274">
            <v>7.1235282600000005</v>
          </cell>
          <cell r="AE274">
            <v>7.1923983299999996</v>
          </cell>
          <cell r="AF274">
            <v>7.5327500000000001</v>
          </cell>
          <cell r="AG274">
            <v>7.495000000000001</v>
          </cell>
          <cell r="AH274">
            <v>29.343676590000001</v>
          </cell>
          <cell r="AI274">
            <v>15.674318511235921</v>
          </cell>
          <cell r="AJ274">
            <v>15.735487777672187</v>
          </cell>
          <cell r="AK274">
            <v>15.830911265352656</v>
          </cell>
          <cell r="AL274">
            <v>15.937854000939232</v>
          </cell>
          <cell r="AM274">
            <v>63.178571555199994</v>
          </cell>
          <cell r="AN274">
            <v>17.00261997383463</v>
          </cell>
          <cell r="AO274">
            <v>17.072690287908888</v>
          </cell>
          <cell r="AP274">
            <v>17.179986141408442</v>
          </cell>
          <cell r="AQ274">
            <v>17.302078381008126</v>
          </cell>
          <cell r="AR274">
            <v>68.557374784160089</v>
          </cell>
          <cell r="AS274">
            <v>68.814256836440407</v>
          </cell>
          <cell r="AT274">
            <v>69.052223606629511</v>
          </cell>
          <cell r="AU274">
            <v>69.280671706011063</v>
          </cell>
          <cell r="AV274">
            <v>69.499981881417341</v>
          </cell>
          <cell r="AW274">
            <v>69.710519649807367</v>
          </cell>
          <cell r="AX274">
            <v>69.912635907461805</v>
          </cell>
          <cell r="AY274">
            <v>70.106667514810056</v>
          </cell>
          <cell r="AZ274">
            <v>70.292937857864374</v>
          </cell>
          <cell r="BA274">
            <v>70.471757387196519</v>
          </cell>
          <cell r="BB274">
            <v>70.643424135355389</v>
          </cell>
          <cell r="BC274">
            <v>70.808224213587891</v>
          </cell>
          <cell r="BD274">
            <v>70.966432288691095</v>
          </cell>
          <cell r="BE274">
            <v>71.118312040790187</v>
          </cell>
          <cell r="BF274">
            <v>71.264116602805302</v>
          </cell>
          <cell r="BG274">
            <v>71.4040889823398</v>
          </cell>
          <cell r="BH274">
            <v>71.538462466692934</v>
          </cell>
        </row>
        <row r="275">
          <cell r="AD275">
            <v>-5.8780887200000009</v>
          </cell>
          <cell r="AE275">
            <v>1.6895714500000025</v>
          </cell>
          <cell r="AF275">
            <v>6.4926350600396976E-2</v>
          </cell>
          <cell r="AG275">
            <v>-0.60683310173700278</v>
          </cell>
          <cell r="AH275">
            <v>-4.7304240211366047</v>
          </cell>
          <cell r="AI275">
            <v>-2.014222591730253</v>
          </cell>
          <cell r="AJ275">
            <v>-9.9068664198213752E-2</v>
          </cell>
          <cell r="AK275">
            <v>0.18162246163850326</v>
          </cell>
          <cell r="AL275">
            <v>-1.1092659131759952</v>
          </cell>
          <cell r="AM275">
            <v>-3.0409347074659587</v>
          </cell>
          <cell r="AN275">
            <v>-0.71340727167936313</v>
          </cell>
          <cell r="AO275">
            <v>-3.8023291398453826E-2</v>
          </cell>
          <cell r="AP275">
            <v>6.2192966448602061E-2</v>
          </cell>
          <cell r="AQ275">
            <v>-0.39209742313907237</v>
          </cell>
          <cell r="AR275">
            <v>-1.0813350197682872</v>
          </cell>
          <cell r="AS275">
            <v>-1.1477343234861621</v>
          </cell>
          <cell r="AT275">
            <v>-1.1848638463554266</v>
          </cell>
          <cell r="AU275">
            <v>-1.1928734486645167</v>
          </cell>
          <cell r="AV275">
            <v>-1.1947512920678349</v>
          </cell>
          <cell r="AW275">
            <v>-1.1887086389480155</v>
          </cell>
          <cell r="AX275">
            <v>-1.1825755583408784</v>
          </cell>
          <cell r="AY275">
            <v>-1.1765741446205196</v>
          </cell>
          <cell r="AZ275">
            <v>-1.1705927221900794</v>
          </cell>
          <cell r="BA275">
            <v>-1.1641809763453184</v>
          </cell>
          <cell r="BB275">
            <v>-1.1582341301096104</v>
          </cell>
          <cell r="BC275">
            <v>-1.1523155888181655</v>
          </cell>
          <cell r="BD275">
            <v>-1.1477963066853132</v>
          </cell>
          <cell r="BE275">
            <v>-1.1433091924115271</v>
          </cell>
          <cell r="BF275">
            <v>-1.1388529802579441</v>
          </cell>
          <cell r="BG275">
            <v>-1.1344264551123082</v>
          </cell>
          <cell r="BH275">
            <v>-1.1300284504639029</v>
          </cell>
        </row>
        <row r="276"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</row>
        <row r="277">
          <cell r="AD277">
            <v>119.30578244</v>
          </cell>
          <cell r="AE277">
            <v>-77.131637799999993</v>
          </cell>
          <cell r="AF277">
            <v>-60.353581873422229</v>
          </cell>
          <cell r="AG277">
            <v>11.845093247831926</v>
          </cell>
          <cell r="AH277">
            <v>-6.3343439855902943</v>
          </cell>
          <cell r="AI277">
            <v>125.1380798803016</v>
          </cell>
          <cell r="AJ277">
            <v>-96.91847252227646</v>
          </cell>
          <cell r="AK277">
            <v>-51.34339376281001</v>
          </cell>
          <cell r="AL277">
            <v>-12.424805018086973</v>
          </cell>
          <cell r="AM277">
            <v>-35.548591422871837</v>
          </cell>
          <cell r="AN277">
            <v>146.32541061184762</v>
          </cell>
          <cell r="AO277">
            <v>-113.53135309788391</v>
          </cell>
          <cell r="AP277">
            <v>-36.296826656864965</v>
          </cell>
          <cell r="AQ277">
            <v>-7.6181800320152426</v>
          </cell>
          <cell r="AR277">
            <v>-11.1209491749165</v>
          </cell>
          <cell r="AS277">
            <v>-0.6131054743942741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</row>
        <row r="278"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</row>
        <row r="279">
          <cell r="AD279">
            <v>13.90272587999999</v>
          </cell>
          <cell r="AE279">
            <v>57.057422759999923</v>
          </cell>
          <cell r="AF279">
            <v>8.4560287231195304</v>
          </cell>
          <cell r="AG279">
            <v>-46.294147041341162</v>
          </cell>
          <cell r="AH279">
            <v>33.122030321778283</v>
          </cell>
          <cell r="AI279">
            <v>-113.13266351666248</v>
          </cell>
          <cell r="AJ279">
            <v>146.86554291848387</v>
          </cell>
          <cell r="AK279">
            <v>9.9370989743614615</v>
          </cell>
          <cell r="AL279">
            <v>-49.006609766786568</v>
          </cell>
          <cell r="AM279">
            <v>-5.3366313906037135</v>
          </cell>
          <cell r="AN279">
            <v>-117.29947825693478</v>
          </cell>
          <cell r="AO279">
            <v>153.68300907819713</v>
          </cell>
          <cell r="AP279">
            <v>10.139826696495732</v>
          </cell>
          <cell r="AQ279">
            <v>-47.190658198972955</v>
          </cell>
          <cell r="AR279">
            <v>-0.66730068121486852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</row>
        <row r="280">
          <cell r="AD280">
            <v>-19.591000000000001</v>
          </cell>
          <cell r="AE280">
            <v>-18.616</v>
          </cell>
          <cell r="AF280">
            <v>-33.996499999999997</v>
          </cell>
          <cell r="AG280">
            <v>-35.996499999999997</v>
          </cell>
          <cell r="AH280">
            <v>-108.19999999999999</v>
          </cell>
          <cell r="AI280">
            <v>-26.846124620060792</v>
          </cell>
          <cell r="AJ280">
            <v>-32.06193009118541</v>
          </cell>
          <cell r="AK280">
            <v>-39.416413373860181</v>
          </cell>
          <cell r="AL280">
            <v>-41.175531914893618</v>
          </cell>
          <cell r="AM280">
            <v>-139.5</v>
          </cell>
          <cell r="AN280">
            <v>-21.789181610942247</v>
          </cell>
          <cell r="AO280">
            <v>-23.884166413373862</v>
          </cell>
          <cell r="AP280">
            <v>-26.691157294832827</v>
          </cell>
          <cell r="AQ280">
            <v>-28.082494680851063</v>
          </cell>
          <cell r="AR280">
            <v>-100.447</v>
          </cell>
          <cell r="AS280">
            <v>-100.44699999999999</v>
          </cell>
          <cell r="AT280">
            <v>-100.44699999999999</v>
          </cell>
          <cell r="AU280">
            <v>-100.44699999999999</v>
          </cell>
          <cell r="AV280">
            <v>-100.44699999999999</v>
          </cell>
          <cell r="AW280">
            <v>-100.44699999999999</v>
          </cell>
          <cell r="AX280">
            <v>-100.44699999999999</v>
          </cell>
          <cell r="AY280">
            <v>-100.44699999999999</v>
          </cell>
          <cell r="AZ280">
            <v>-100.44699999999999</v>
          </cell>
          <cell r="BA280">
            <v>-100.44699999999999</v>
          </cell>
          <cell r="BB280">
            <v>-100.44699999999999</v>
          </cell>
          <cell r="BC280">
            <v>-100.44699999999999</v>
          </cell>
          <cell r="BD280">
            <v>-100.44699999999999</v>
          </cell>
          <cell r="BE280">
            <v>-100.44699999999999</v>
          </cell>
          <cell r="BF280">
            <v>-100.44699999999999</v>
          </cell>
          <cell r="BG280">
            <v>-100.44699999999999</v>
          </cell>
          <cell r="BH280">
            <v>-100.44699999999999</v>
          </cell>
        </row>
        <row r="281"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-1100</v>
          </cell>
          <cell r="AJ281">
            <v>0</v>
          </cell>
          <cell r="AK281">
            <v>0</v>
          </cell>
          <cell r="AL281">
            <v>0</v>
          </cell>
          <cell r="AM281">
            <v>-1100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</row>
        <row r="282"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</row>
        <row r="283"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472.5</v>
          </cell>
          <cell r="AJ283">
            <v>0</v>
          </cell>
          <cell r="AK283">
            <v>0</v>
          </cell>
          <cell r="AL283">
            <v>0</v>
          </cell>
          <cell r="AM283">
            <v>472.5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</row>
        <row r="284"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</row>
        <row r="285"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</row>
        <row r="286">
          <cell r="AH286">
            <v>0</v>
          </cell>
          <cell r="AM286">
            <v>0</v>
          </cell>
          <cell r="AR286">
            <v>0</v>
          </cell>
        </row>
        <row r="287">
          <cell r="AH287">
            <v>0</v>
          </cell>
          <cell r="AM287">
            <v>0</v>
          </cell>
          <cell r="AR287">
            <v>0</v>
          </cell>
        </row>
        <row r="288">
          <cell r="AD288">
            <v>-103.98618714681196</v>
          </cell>
          <cell r="AE288">
            <v>14.534350027892017</v>
          </cell>
          <cell r="AF288">
            <v>44.487904861017228</v>
          </cell>
          <cell r="AG288">
            <v>9.0721989082233847</v>
          </cell>
          <cell r="AH288">
            <v>-35.891733349679328</v>
          </cell>
          <cell r="AI288">
            <v>505.66755684944047</v>
          </cell>
          <cell r="AJ288">
            <v>-21.969032273487343</v>
          </cell>
          <cell r="AK288">
            <v>42.068116110525281</v>
          </cell>
          <cell r="AL288">
            <v>1.4112967303166641</v>
          </cell>
          <cell r="AM288">
            <v>527.17793741679498</v>
          </cell>
          <cell r="AN288">
            <v>-100.31666408948159</v>
          </cell>
          <cell r="AO288">
            <v>-22.466876878204701</v>
          </cell>
          <cell r="AP288">
            <v>26.670448399489814</v>
          </cell>
          <cell r="AQ288">
            <v>-12.980744832294988</v>
          </cell>
          <cell r="AR288">
            <v>-109.09383740049147</v>
          </cell>
          <cell r="AS288">
            <v>-123.33246977079629</v>
          </cell>
          <cell r="AT288">
            <v>-128.33420928565693</v>
          </cell>
          <cell r="AU288">
            <v>-129.43714861481052</v>
          </cell>
          <cell r="AV288">
            <v>-129.78427570517454</v>
          </cell>
          <cell r="AW288">
            <v>-129.15672663260762</v>
          </cell>
          <cell r="AX288">
            <v>-128.51360451442986</v>
          </cell>
          <cell r="AY288">
            <v>-127.88228826668333</v>
          </cell>
          <cell r="AZ288">
            <v>-127.24927420086425</v>
          </cell>
          <cell r="BA288">
            <v>-126.55958000916587</v>
          </cell>
          <cell r="BB288">
            <v>-125.92299910431302</v>
          </cell>
          <cell r="BC288">
            <v>-125.2862164120414</v>
          </cell>
          <cell r="BD288">
            <v>-124.81727366398734</v>
          </cell>
          <cell r="BE288">
            <v>-124.34888978842763</v>
          </cell>
          <cell r="BF288">
            <v>-123.88104499929061</v>
          </cell>
          <cell r="BG288">
            <v>-123.413720301629</v>
          </cell>
          <cell r="BH288">
            <v>-122.94689746001934</v>
          </cell>
        </row>
        <row r="289">
          <cell r="AD289">
            <v>-53.503161113188</v>
          </cell>
          <cell r="AE289">
            <v>13.884680642108037</v>
          </cell>
          <cell r="AF289">
            <v>36.470452313301337</v>
          </cell>
          <cell r="AG289">
            <v>29.605030815805755</v>
          </cell>
          <cell r="AH289">
            <v>26.457002658027129</v>
          </cell>
          <cell r="AI289">
            <v>40.429929226535421</v>
          </cell>
          <cell r="AJ289">
            <v>-15.614342377135394</v>
          </cell>
          <cell r="AK289">
            <v>30.188579251970921</v>
          </cell>
          <cell r="AL289">
            <v>40.887159441471418</v>
          </cell>
          <cell r="AM289">
            <v>95.891325542842367</v>
          </cell>
          <cell r="AN289">
            <v>-10.958393773205401</v>
          </cell>
          <cell r="AO289">
            <v>-15.512144527254861</v>
          </cell>
          <cell r="AP289">
            <v>16.585264621033232</v>
          </cell>
          <cell r="AQ289">
            <v>30.734113740159323</v>
          </cell>
          <cell r="AR289">
            <v>20.848840060732293</v>
          </cell>
          <cell r="AS289">
            <v>15.554730943438514</v>
          </cell>
          <cell r="AT289">
            <v>15.175596423663947</v>
          </cell>
          <cell r="AU289">
            <v>15.072916171726561</v>
          </cell>
          <cell r="AV289">
            <v>14.971636191477856</v>
          </cell>
          <cell r="AW289">
            <v>14.870753031134299</v>
          </cell>
          <cell r="AX289">
            <v>14.773750489362513</v>
          </cell>
          <cell r="AY289">
            <v>14.68057510812767</v>
          </cell>
          <cell r="AZ289">
            <v>14.591024235718919</v>
          </cell>
          <cell r="BA289">
            <v>14.504743507642672</v>
          </cell>
          <cell r="BB289">
            <v>14.422011095161579</v>
          </cell>
          <cell r="BC289">
            <v>14.342490361736765</v>
          </cell>
          <cell r="BD289">
            <v>14.266691957783877</v>
          </cell>
          <cell r="BE289">
            <v>14.193856269424344</v>
          </cell>
          <cell r="BF289">
            <v>14.123864796619699</v>
          </cell>
          <cell r="BG289">
            <v>14.056603778054466</v>
          </cell>
          <cell r="BH289">
            <v>13.991964000225238</v>
          </cell>
        </row>
        <row r="290"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4.9737991503207013E-14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-7.1054273576010019E-14</v>
          </cell>
          <cell r="AR290">
            <v>-7.815970093361102E-14</v>
          </cell>
          <cell r="AS290">
            <v>-2.9842794901924208E-13</v>
          </cell>
          <cell r="AT290">
            <v>-6.5369931689929217E-13</v>
          </cell>
          <cell r="AU290">
            <v>-1.6200374375330284E-12</v>
          </cell>
          <cell r="AV290">
            <v>-3.780087354243733E-12</v>
          </cell>
          <cell r="AW290">
            <v>-8.6117779574124143E-12</v>
          </cell>
          <cell r="AX290">
            <v>-1.9213075574953109E-11</v>
          </cell>
          <cell r="AY290">
            <v>-4.2220449358865153E-11</v>
          </cell>
          <cell r="AZ290">
            <v>-9.1731067186628934E-11</v>
          </cell>
          <cell r="BA290">
            <v>-1.9782930849032709E-10</v>
          </cell>
          <cell r="BB290">
            <v>-4.2356873564131092E-10</v>
          </cell>
          <cell r="BC290">
            <v>-9.0078344783250941E-10</v>
          </cell>
          <cell r="BD290">
            <v>-1.9045671706408029E-9</v>
          </cell>
          <cell r="BE290">
            <v>-4.0068641737889266E-9</v>
          </cell>
          <cell r="BF290">
            <v>-8.3960856045450782E-9</v>
          </cell>
          <cell r="BG290">
            <v>-1.7533096752231359E-8</v>
          </cell>
          <cell r="BH290">
            <v>-3.6505269918052363E-8</v>
          </cell>
        </row>
        <row r="292"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-7.1054273576010019E-14</v>
          </cell>
          <cell r="AR292">
            <v>-7.1054273576010019E-14</v>
          </cell>
          <cell r="AS292">
            <v>-3.694822225952521E-13</v>
          </cell>
          <cell r="AT292">
            <v>-1.0231815394945443E-12</v>
          </cell>
          <cell r="AU292">
            <v>-2.6432189770275727E-12</v>
          </cell>
          <cell r="AV292">
            <v>-6.4233063312713057E-12</v>
          </cell>
          <cell r="AW292">
            <v>-1.503508428868372E-11</v>
          </cell>
          <cell r="AX292">
            <v>-3.4248159863636829E-11</v>
          </cell>
          <cell r="AY292">
            <v>-7.6468609222501982E-11</v>
          </cell>
          <cell r="AZ292">
            <v>-1.6819967640913092E-10</v>
          </cell>
          <cell r="BA292">
            <v>-3.6602898489945801E-10</v>
          </cell>
          <cell r="BB292">
            <v>-7.8959772054076893E-10</v>
          </cell>
          <cell r="BC292">
            <v>-1.6903811683732783E-9</v>
          </cell>
          <cell r="BD292">
            <v>-3.5949483390140813E-9</v>
          </cell>
          <cell r="BE292">
            <v>-7.6018125128030078E-9</v>
          </cell>
          <cell r="BF292">
            <v>-1.5997898117348086E-8</v>
          </cell>
          <cell r="BG292">
            <v>-3.3530994869579445E-8</v>
          </cell>
          <cell r="BH292">
            <v>-7.0036264787631808E-8</v>
          </cell>
        </row>
        <row r="295">
          <cell r="AF295">
            <v>-36.470452313301337</v>
          </cell>
          <cell r="AG295">
            <v>-29.605030815805755</v>
          </cell>
          <cell r="AI295">
            <v>-40.429929226535421</v>
          </cell>
          <cell r="AJ295">
            <v>15.614342377135394</v>
          </cell>
          <cell r="AK295">
            <v>-30.188579251970921</v>
          </cell>
          <cell r="AL295">
            <v>-40.887159441471418</v>
          </cell>
          <cell r="AN295">
            <v>10.958393773205401</v>
          </cell>
          <cell r="AO295">
            <v>15.512144527254861</v>
          </cell>
          <cell r="AP295">
            <v>-16.585264621033247</v>
          </cell>
          <cell r="AQ295">
            <v>-30.734113740159394</v>
          </cell>
          <cell r="AS295">
            <v>-15.554730943438884</v>
          </cell>
          <cell r="AT295">
            <v>-15.17559642366497</v>
          </cell>
          <cell r="AU295">
            <v>-15.072916171729204</v>
          </cell>
          <cell r="AV295">
            <v>-14.971636191484279</v>
          </cell>
          <cell r="AW295">
            <v>-14.870753031149334</v>
          </cell>
          <cell r="AX295">
            <v>-14.773750489396761</v>
          </cell>
          <cell r="AY295">
            <v>-14.680575108204138</v>
          </cell>
          <cell r="AZ295">
            <v>-14.591024235887119</v>
          </cell>
          <cell r="BA295">
            <v>-14.504743508008701</v>
          </cell>
          <cell r="BB295">
            <v>-14.422011095951177</v>
          </cell>
          <cell r="BC295">
            <v>-14.342490363427146</v>
          </cell>
          <cell r="BD295">
            <v>-14.266691961378825</v>
          </cell>
          <cell r="BE295">
            <v>-14.193856277026157</v>
          </cell>
          <cell r="BF295">
            <v>-14.123864812617597</v>
          </cell>
          <cell r="BG295">
            <v>-14.056603811585461</v>
          </cell>
          <cell r="BH295">
            <v>-13.991964070261503</v>
          </cell>
        </row>
        <row r="296">
          <cell r="AF296">
            <v>102.58475135541799</v>
          </cell>
          <cell r="AG296">
            <v>139.05520366871934</v>
          </cell>
          <cell r="AI296">
            <v>168.66023448452509</v>
          </cell>
          <cell r="AJ296">
            <v>209.09016371106051</v>
          </cell>
          <cell r="AK296">
            <v>193.47582133392513</v>
          </cell>
          <cell r="AL296">
            <v>223.66440058589603</v>
          </cell>
          <cell r="AN296">
            <v>264.55156002736743</v>
          </cell>
          <cell r="AO296">
            <v>253.59316625416204</v>
          </cell>
          <cell r="AP296">
            <v>238.08102172690718</v>
          </cell>
          <cell r="AQ296">
            <v>254.66628634794043</v>
          </cell>
          <cell r="AS296">
            <v>285.40040008809973</v>
          </cell>
          <cell r="AT296">
            <v>300.95513103153803</v>
          </cell>
          <cell r="AU296">
            <v>316.13072745520162</v>
          </cell>
          <cell r="AV296">
            <v>331.2036436269276</v>
          </cell>
          <cell r="AW296">
            <v>346.17527981840425</v>
          </cell>
          <cell r="AX296">
            <v>361.04603284953635</v>
          </cell>
          <cell r="AY296">
            <v>375.81978333889469</v>
          </cell>
          <cell r="AZ296">
            <v>390.50035844701432</v>
          </cell>
          <cell r="BA296">
            <v>405.09138268271789</v>
          </cell>
          <cell r="BB296">
            <v>419.59612619033095</v>
          </cell>
          <cell r="BC296">
            <v>434.01813728543533</v>
          </cell>
          <cell r="BD296">
            <v>448.36062764706162</v>
          </cell>
          <cell r="BE296">
            <v>462.62731960463213</v>
          </cell>
          <cell r="BF296">
            <v>476.82117587364451</v>
          </cell>
          <cell r="BG296">
            <v>490.94504066946786</v>
          </cell>
          <cell r="BH296">
            <v>505.00164444598249</v>
          </cell>
        </row>
        <row r="297">
          <cell r="AF297">
            <v>36.470452313301337</v>
          </cell>
          <cell r="AG297">
            <v>29.605030815805755</v>
          </cell>
          <cell r="AI297">
            <v>40.429929226535421</v>
          </cell>
          <cell r="AJ297">
            <v>0</v>
          </cell>
          <cell r="AK297">
            <v>30.188579251970921</v>
          </cell>
          <cell r="AL297">
            <v>40.887159441471418</v>
          </cell>
          <cell r="AN297">
            <v>0</v>
          </cell>
          <cell r="AO297">
            <v>0</v>
          </cell>
          <cell r="AP297">
            <v>16.585264621033247</v>
          </cell>
          <cell r="AQ297">
            <v>30.734113740159394</v>
          </cell>
          <cell r="AS297">
            <v>15.554730943438884</v>
          </cell>
          <cell r="AT297">
            <v>15.17559642366497</v>
          </cell>
          <cell r="AU297">
            <v>15.072916171729204</v>
          </cell>
          <cell r="AV297">
            <v>14.971636191484279</v>
          </cell>
          <cell r="AW297">
            <v>14.870753031149334</v>
          </cell>
          <cell r="AX297">
            <v>14.773750489396761</v>
          </cell>
          <cell r="AY297">
            <v>14.680575108204138</v>
          </cell>
          <cell r="AZ297">
            <v>14.591024235887119</v>
          </cell>
          <cell r="BA297">
            <v>14.504743508008701</v>
          </cell>
          <cell r="BB297">
            <v>14.422011095951177</v>
          </cell>
          <cell r="BC297">
            <v>14.342490363427146</v>
          </cell>
          <cell r="BD297">
            <v>14.266691961378825</v>
          </cell>
          <cell r="BE297">
            <v>14.193856277026157</v>
          </cell>
          <cell r="BF297">
            <v>14.123864812617597</v>
          </cell>
          <cell r="BG297">
            <v>14.056603811585461</v>
          </cell>
          <cell r="BH297">
            <v>13.991964070261503</v>
          </cell>
        </row>
        <row r="298">
          <cell r="AF298">
            <v>0</v>
          </cell>
          <cell r="AG298">
            <v>0</v>
          </cell>
          <cell r="AI298">
            <v>0</v>
          </cell>
          <cell r="AJ298">
            <v>-15.614342377135394</v>
          </cell>
          <cell r="AK298">
            <v>0</v>
          </cell>
          <cell r="AL298">
            <v>0</v>
          </cell>
          <cell r="AN298">
            <v>-10.958393773205401</v>
          </cell>
          <cell r="AO298">
            <v>-15.512144527254861</v>
          </cell>
          <cell r="AP298">
            <v>0</v>
          </cell>
          <cell r="AQ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</row>
        <row r="300">
          <cell r="AD300" t="str">
            <v>Q1</v>
          </cell>
          <cell r="AE300" t="str">
            <v>Q2</v>
          </cell>
          <cell r="AF300" t="str">
            <v>Q3</v>
          </cell>
          <cell r="AG300" t="str">
            <v>Q4</v>
          </cell>
          <cell r="AH300">
            <v>2007</v>
          </cell>
          <cell r="AI300" t="str">
            <v>Q1</v>
          </cell>
          <cell r="AJ300" t="str">
            <v>Q2</v>
          </cell>
          <cell r="AK300" t="str">
            <v>Q3</v>
          </cell>
          <cell r="AL300" t="str">
            <v>Q4</v>
          </cell>
          <cell r="AM300">
            <v>2008</v>
          </cell>
          <cell r="AN300" t="str">
            <v>Q1</v>
          </cell>
          <cell r="AO300" t="str">
            <v>Q2</v>
          </cell>
          <cell r="AP300" t="str">
            <v>Q3</v>
          </cell>
          <cell r="AQ300" t="str">
            <v>Q4</v>
          </cell>
          <cell r="AR300">
            <v>2009</v>
          </cell>
          <cell r="AS300">
            <v>2010</v>
          </cell>
          <cell r="AT300">
            <v>2011</v>
          </cell>
          <cell r="AU300">
            <v>2012</v>
          </cell>
          <cell r="AV300">
            <v>2013</v>
          </cell>
          <cell r="AW300">
            <v>2014</v>
          </cell>
          <cell r="AX300">
            <v>2015</v>
          </cell>
          <cell r="AY300">
            <v>2016</v>
          </cell>
          <cell r="AZ300">
            <v>2017</v>
          </cell>
          <cell r="BA300">
            <v>2018</v>
          </cell>
          <cell r="BB300">
            <v>2019</v>
          </cell>
          <cell r="BC300">
            <v>2020</v>
          </cell>
          <cell r="BD300">
            <v>2021</v>
          </cell>
          <cell r="BE300">
            <v>2022</v>
          </cell>
          <cell r="BF300">
            <v>2023</v>
          </cell>
          <cell r="BG300">
            <v>2024</v>
          </cell>
          <cell r="BH300">
            <v>2025</v>
          </cell>
        </row>
        <row r="301">
          <cell r="AD301">
            <v>88.700070713309955</v>
          </cell>
          <cell r="AE301">
            <v>102.58475135541799</v>
          </cell>
          <cell r="AF301">
            <v>139.05520366871934</v>
          </cell>
          <cell r="AG301">
            <v>168.66023448452509</v>
          </cell>
          <cell r="AH301">
            <v>168.66023448452509</v>
          </cell>
          <cell r="AI301">
            <v>209.09016371106051</v>
          </cell>
          <cell r="AJ301">
            <v>193.47582133392513</v>
          </cell>
          <cell r="AK301">
            <v>223.66440058589603</v>
          </cell>
          <cell r="AL301">
            <v>264.55156002736743</v>
          </cell>
          <cell r="AM301">
            <v>264.55156002736743</v>
          </cell>
          <cell r="AN301">
            <v>253.59316625416204</v>
          </cell>
          <cell r="AO301">
            <v>238.08102172690718</v>
          </cell>
          <cell r="AP301">
            <v>254.6662863479404</v>
          </cell>
          <cell r="AQ301">
            <v>285.40040008809979</v>
          </cell>
          <cell r="AR301">
            <v>285.40040008809979</v>
          </cell>
          <cell r="AS301">
            <v>300.9551310315386</v>
          </cell>
          <cell r="AT301">
            <v>316.13072745520321</v>
          </cell>
          <cell r="AU301">
            <v>331.20364362693135</v>
          </cell>
          <cell r="AV301">
            <v>346.17527981841295</v>
          </cell>
          <cell r="AW301">
            <v>361.0460328495559</v>
          </cell>
          <cell r="AX301">
            <v>375.81978333893761</v>
          </cell>
          <cell r="AY301">
            <v>390.50035844710754</v>
          </cell>
          <cell r="AZ301">
            <v>405.09138268291821</v>
          </cell>
          <cell r="BA301">
            <v>419.5961261907587</v>
          </cell>
          <cell r="BB301">
            <v>434.01813728634386</v>
          </cell>
          <cell r="BC301">
            <v>448.36062764898139</v>
          </cell>
          <cell r="BD301">
            <v>462.62731960866984</v>
          </cell>
          <cell r="BE301">
            <v>476.8211758821011</v>
          </cell>
          <cell r="BF301">
            <v>490.94504068711694</v>
          </cell>
          <cell r="BG301">
            <v>505.00164448270448</v>
          </cell>
          <cell r="BH301">
            <v>518.99360851943504</v>
          </cell>
        </row>
        <row r="302">
          <cell r="AD302">
            <v>307.28587650140003</v>
          </cell>
          <cell r="AE302">
            <v>307.28587650140003</v>
          </cell>
          <cell r="AF302">
            <v>307.28587650140003</v>
          </cell>
          <cell r="AG302">
            <v>307.28587650140003</v>
          </cell>
          <cell r="AH302">
            <v>307.28587650140003</v>
          </cell>
          <cell r="AI302">
            <v>779.78587650140003</v>
          </cell>
          <cell r="AJ302">
            <v>779.78587650140003</v>
          </cell>
          <cell r="AK302">
            <v>779.78587650140003</v>
          </cell>
          <cell r="AL302">
            <v>779.78587650140003</v>
          </cell>
          <cell r="AM302">
            <v>779.78587650140003</v>
          </cell>
          <cell r="AN302">
            <v>779.78587650140003</v>
          </cell>
          <cell r="AO302">
            <v>779.78587650140003</v>
          </cell>
          <cell r="AP302">
            <v>779.78587650140003</v>
          </cell>
          <cell r="AQ302">
            <v>779.78587650140003</v>
          </cell>
          <cell r="AR302">
            <v>779.78587650140003</v>
          </cell>
          <cell r="AS302">
            <v>779.78587650140003</v>
          </cell>
          <cell r="AT302">
            <v>779.78587650140003</v>
          </cell>
          <cell r="AU302">
            <v>779.78587650140003</v>
          </cell>
          <cell r="AV302">
            <v>779.78587650140003</v>
          </cell>
          <cell r="AW302">
            <v>779.78587650140003</v>
          </cell>
          <cell r="AX302">
            <v>779.78587650140003</v>
          </cell>
          <cell r="AY302">
            <v>779.78587650140003</v>
          </cell>
          <cell r="AZ302">
            <v>779.78587650140003</v>
          </cell>
          <cell r="BA302">
            <v>779.78587650140003</v>
          </cell>
          <cell r="BB302">
            <v>779.78587650140003</v>
          </cell>
          <cell r="BC302">
            <v>779.78587650140003</v>
          </cell>
          <cell r="BD302">
            <v>779.78587650140003</v>
          </cell>
          <cell r="BE302">
            <v>779.78587650140003</v>
          </cell>
          <cell r="BF302">
            <v>779.78587650140003</v>
          </cell>
          <cell r="BG302">
            <v>779.78587650140003</v>
          </cell>
          <cell r="BH302">
            <v>779.78587650140003</v>
          </cell>
        </row>
        <row r="303"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</row>
        <row r="304"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</row>
        <row r="305"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</row>
        <row r="306"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</row>
        <row r="307"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</row>
        <row r="310"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</row>
        <row r="311">
          <cell r="AD311">
            <v>454.13416273529003</v>
          </cell>
          <cell r="AE311">
            <v>470.05772735318203</v>
          </cell>
          <cell r="AF311">
            <v>511.88365183958302</v>
          </cell>
          <cell r="AG311">
            <v>545.83600791902347</v>
          </cell>
          <cell r="AH311">
            <v>545.83600791902347</v>
          </cell>
          <cell r="AI311">
            <v>1134.0866910294042</v>
          </cell>
          <cell r="AJ311">
            <v>1116.1794739880436</v>
          </cell>
          <cell r="AK311">
            <v>1150.8010691713903</v>
          </cell>
          <cell r="AL311">
            <v>1197.692268341923</v>
          </cell>
          <cell r="AM311">
            <v>1197.692268341923</v>
          </cell>
          <cell r="AN311">
            <v>1185.1246986690026</v>
          </cell>
          <cell r="AO311">
            <v>1167.3346866328077</v>
          </cell>
          <cell r="AP311">
            <v>1186.3554001591194</v>
          </cell>
          <cell r="AQ311">
            <v>1221.6026383729304</v>
          </cell>
          <cell r="AR311">
            <v>1221.6026383729304</v>
          </cell>
          <cell r="AS311">
            <v>1239.4414903909317</v>
          </cell>
          <cell r="AT311">
            <v>1256.8455342069931</v>
          </cell>
          <cell r="AU311">
            <v>1274.1318197779185</v>
          </cell>
          <cell r="AV311">
            <v>1291.3019529970873</v>
          </cell>
          <cell r="AW311">
            <v>1308.3563889550851</v>
          </cell>
          <cell r="AX311">
            <v>1325.2995781165823</v>
          </cell>
          <cell r="AY311">
            <v>1342.1359096382228</v>
          </cell>
          <cell r="AZ311">
            <v>1358.8695402667379</v>
          </cell>
          <cell r="BA311">
            <v>1375.5042203480461</v>
          </cell>
          <cell r="BB311">
            <v>1392.0440192472151</v>
          </cell>
          <cell r="BC311">
            <v>1408.4926202598081</v>
          </cell>
          <cell r="BD311">
            <v>1424.8542923181137</v>
          </cell>
          <cell r="BE311">
            <v>1441.1324331963037</v>
          </cell>
          <cell r="BF311">
            <v>1457.3303047687405</v>
          </cell>
          <cell r="BG311">
            <v>1473.4510384459254</v>
          </cell>
          <cell r="BH311">
            <v>1489.4976403929659</v>
          </cell>
        </row>
        <row r="312"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</row>
        <row r="313">
          <cell r="AD313">
            <v>850.12010995000003</v>
          </cell>
          <cell r="AE313">
            <v>879.92835521000006</v>
          </cell>
          <cell r="AF313">
            <v>958.22473200970239</v>
          </cell>
          <cell r="AG313">
            <v>1021.7821189049486</v>
          </cell>
          <cell r="AH313">
            <v>1021.7821189049486</v>
          </cell>
          <cell r="AI313">
            <v>2122.9627312418647</v>
          </cell>
          <cell r="AJ313">
            <v>2089.4411718233687</v>
          </cell>
          <cell r="AK313">
            <v>2154.2513462586862</v>
          </cell>
          <cell r="AL313">
            <v>2242.0297048706907</v>
          </cell>
          <cell r="AM313">
            <v>2242.0297048706907</v>
          </cell>
          <cell r="AN313">
            <v>2218.5037414245644</v>
          </cell>
          <cell r="AO313">
            <v>2185.201584861115</v>
          </cell>
          <cell r="AP313">
            <v>2220.8075630084595</v>
          </cell>
          <cell r="AQ313">
            <v>2286.7889149624302</v>
          </cell>
          <cell r="AR313">
            <v>2286.7889149624302</v>
          </cell>
          <cell r="AS313">
            <v>2320.18249792387</v>
          </cell>
          <cell r="AT313">
            <v>2352.7621381635963</v>
          </cell>
          <cell r="AU313">
            <v>2385.1213399062499</v>
          </cell>
          <cell r="AV313">
            <v>2417.2631093169002</v>
          </cell>
          <cell r="AW313">
            <v>2449.1882983060409</v>
          </cell>
          <cell r="AX313">
            <v>2480.9052379569202</v>
          </cell>
          <cell r="AY313">
            <v>2512.4221445867306</v>
          </cell>
          <cell r="AZ313">
            <v>2543.7467994510562</v>
          </cell>
          <cell r="BA313">
            <v>2574.8862230402046</v>
          </cell>
          <cell r="BB313">
            <v>2605.8480330349589</v>
          </cell>
          <cell r="BC313">
            <v>2636.6391244101897</v>
          </cell>
          <cell r="BD313">
            <v>2667.2674884281832</v>
          </cell>
          <cell r="BE313">
            <v>2697.7394855798048</v>
          </cell>
          <cell r="BF313">
            <v>2728.0612219572577</v>
          </cell>
          <cell r="BG313">
            <v>2758.2385594300299</v>
          </cell>
          <cell r="BH313">
            <v>2788.2771254138011</v>
          </cell>
        </row>
        <row r="314">
          <cell r="AD314">
            <v>850.12010995000003</v>
          </cell>
          <cell r="AE314">
            <v>879.92835521000006</v>
          </cell>
          <cell r="AF314">
            <v>958.22473200970239</v>
          </cell>
          <cell r="AG314">
            <v>1021.7821189049486</v>
          </cell>
          <cell r="AH314">
            <v>1021.7821189049486</v>
          </cell>
          <cell r="AI314">
            <v>2122.9627312418647</v>
          </cell>
          <cell r="AJ314">
            <v>2089.4411718233687</v>
          </cell>
          <cell r="AK314">
            <v>2154.2513462586862</v>
          </cell>
          <cell r="AL314">
            <v>2242.0297048706907</v>
          </cell>
          <cell r="AM314">
            <v>2242.0297048706907</v>
          </cell>
          <cell r="AN314">
            <v>2218.5037414245644</v>
          </cell>
          <cell r="AO314">
            <v>2185.201584861115</v>
          </cell>
          <cell r="AP314">
            <v>2220.8075630084595</v>
          </cell>
          <cell r="AQ314">
            <v>2286.7889149624302</v>
          </cell>
          <cell r="AR314">
            <v>2286.7889149624302</v>
          </cell>
          <cell r="AS314">
            <v>2320.18249792387</v>
          </cell>
          <cell r="AT314">
            <v>2352.7621381635963</v>
          </cell>
          <cell r="AU314">
            <v>2385.1213399062499</v>
          </cell>
          <cell r="AV314">
            <v>2417.2631093169002</v>
          </cell>
          <cell r="AW314">
            <v>2449.1882983060409</v>
          </cell>
          <cell r="AX314">
            <v>2480.9052379569202</v>
          </cell>
          <cell r="AY314">
            <v>2512.4221445867306</v>
          </cell>
          <cell r="AZ314">
            <v>2543.7467994510562</v>
          </cell>
          <cell r="BA314">
            <v>2574.8862230402046</v>
          </cell>
          <cell r="BB314">
            <v>2605.8480330349589</v>
          </cell>
          <cell r="BC314">
            <v>2636.6391244101897</v>
          </cell>
          <cell r="BD314">
            <v>2667.2674884281832</v>
          </cell>
          <cell r="BE314">
            <v>2697.7394855798048</v>
          </cell>
          <cell r="BF314">
            <v>2728.0612219572577</v>
          </cell>
          <cell r="BG314">
            <v>2758.2385594300299</v>
          </cell>
          <cell r="BH314">
            <v>2788.2771254138011</v>
          </cell>
        </row>
        <row r="315">
          <cell r="AD315">
            <v>0.46579999999999999</v>
          </cell>
          <cell r="AE315">
            <v>0.46579999999999999</v>
          </cell>
          <cell r="AF315">
            <v>0.46579999999999999</v>
          </cell>
          <cell r="AG315">
            <v>0.46580000000000005</v>
          </cell>
          <cell r="AH315">
            <v>0.46580000000000005</v>
          </cell>
          <cell r="AI315">
            <v>0.46579999999999999</v>
          </cell>
          <cell r="AJ315">
            <v>0.46579999999999999</v>
          </cell>
          <cell r="AK315">
            <v>0.46579999999999999</v>
          </cell>
          <cell r="AL315">
            <v>0.46579999999999988</v>
          </cell>
          <cell r="AM315">
            <v>0.46579999999999988</v>
          </cell>
          <cell r="AN315">
            <v>0.46579999999999999</v>
          </cell>
          <cell r="AO315">
            <v>0.46579999999999994</v>
          </cell>
          <cell r="AP315">
            <v>0.46579999999999994</v>
          </cell>
          <cell r="AQ315">
            <v>0.46579999999999994</v>
          </cell>
          <cell r="AR315">
            <v>0.46579999999999994</v>
          </cell>
          <cell r="AS315">
            <v>0.46579999999999994</v>
          </cell>
          <cell r="AT315">
            <v>0.46580000000000005</v>
          </cell>
          <cell r="AU315">
            <v>0.4658000000000001</v>
          </cell>
          <cell r="AV315">
            <v>0.46580000000000032</v>
          </cell>
          <cell r="AW315">
            <v>0.46580000000000082</v>
          </cell>
          <cell r="AX315">
            <v>0.46580000000000171</v>
          </cell>
          <cell r="AY315">
            <v>0.46580000000000338</v>
          </cell>
          <cell r="AZ315">
            <v>0.46580000000000643</v>
          </cell>
          <cell r="BA315">
            <v>0.4658000000000122</v>
          </cell>
          <cell r="BB315">
            <v>0.46580000000002297</v>
          </cell>
          <cell r="BC315">
            <v>0.46580000000004362</v>
          </cell>
          <cell r="BD315">
            <v>0.4658000000000832</v>
          </cell>
          <cell r="BE315">
            <v>0.46580000000015864</v>
          </cell>
          <cell r="BF315">
            <v>0.46580000000030292</v>
          </cell>
          <cell r="BG315">
            <v>0.46580000000057886</v>
          </cell>
          <cell r="BH315">
            <v>0.465800000001107</v>
          </cell>
        </row>
        <row r="316">
          <cell r="AD316">
            <v>0.46579999999999999</v>
          </cell>
          <cell r="AE316">
            <v>0.46579999999999999</v>
          </cell>
          <cell r="AF316">
            <v>0.46579999999999999</v>
          </cell>
          <cell r="AG316">
            <v>0.46580000000000005</v>
          </cell>
          <cell r="AH316">
            <v>0.46580000000000005</v>
          </cell>
          <cell r="AI316">
            <v>0.46579999999999999</v>
          </cell>
          <cell r="AJ316">
            <v>0.46579999999999999</v>
          </cell>
          <cell r="AK316">
            <v>0.46579999999999999</v>
          </cell>
          <cell r="AL316">
            <v>0.46579999999999988</v>
          </cell>
          <cell r="AM316">
            <v>0.46579999999999988</v>
          </cell>
          <cell r="AN316">
            <v>0.46579999999999999</v>
          </cell>
          <cell r="AO316">
            <v>0.46579999999999994</v>
          </cell>
          <cell r="AP316">
            <v>0.46579999999999994</v>
          </cell>
          <cell r="AQ316">
            <v>0.46579999999999994</v>
          </cell>
          <cell r="AR316">
            <v>0.46579999999999994</v>
          </cell>
          <cell r="AS316">
            <v>0.46579999999999994</v>
          </cell>
          <cell r="AT316">
            <v>0.46580000000000005</v>
          </cell>
          <cell r="AU316">
            <v>0.4658000000000001</v>
          </cell>
          <cell r="AV316">
            <v>0.46580000000000032</v>
          </cell>
          <cell r="AW316">
            <v>0.46580000000000082</v>
          </cell>
          <cell r="AX316">
            <v>0.46580000000000171</v>
          </cell>
          <cell r="AY316">
            <v>0.46580000000000338</v>
          </cell>
          <cell r="AZ316">
            <v>0.46580000000000643</v>
          </cell>
          <cell r="BA316">
            <v>0.4658000000000122</v>
          </cell>
          <cell r="BB316">
            <v>0.46580000000002297</v>
          </cell>
          <cell r="BC316">
            <v>0.46580000000004362</v>
          </cell>
          <cell r="BD316">
            <v>0.4658000000000832</v>
          </cell>
          <cell r="BE316">
            <v>0.46580000000015864</v>
          </cell>
          <cell r="BF316">
            <v>0.46580000000030292</v>
          </cell>
          <cell r="BG316">
            <v>0.46580000000057886</v>
          </cell>
          <cell r="BH316">
            <v>0.465800000001107</v>
          </cell>
        </row>
        <row r="318">
          <cell r="AD318">
            <v>88.700070713309955</v>
          </cell>
          <cell r="AE318">
            <v>102.58475135541799</v>
          </cell>
          <cell r="AF318">
            <v>139.05520366871934</v>
          </cell>
          <cell r="AG318">
            <v>168.66023448452509</v>
          </cell>
          <cell r="AH318">
            <v>168.66023448452509</v>
          </cell>
          <cell r="AI318">
            <v>209.09016371106051</v>
          </cell>
          <cell r="AJ318">
            <v>193.47582133392513</v>
          </cell>
          <cell r="AK318">
            <v>223.66440058589603</v>
          </cell>
          <cell r="AL318">
            <v>264.55156002736743</v>
          </cell>
          <cell r="AM318">
            <v>264.55156002736743</v>
          </cell>
          <cell r="AN318">
            <v>253.59316625416204</v>
          </cell>
          <cell r="AO318">
            <v>238.08102172690718</v>
          </cell>
          <cell r="AP318">
            <v>254.6662863479404</v>
          </cell>
          <cell r="AQ318">
            <v>285.40040008809979</v>
          </cell>
          <cell r="AR318">
            <v>285.40040008809979</v>
          </cell>
          <cell r="AS318">
            <v>300.9551310315386</v>
          </cell>
          <cell r="AT318">
            <v>316.13072745520321</v>
          </cell>
          <cell r="AU318">
            <v>331.20364362693135</v>
          </cell>
          <cell r="AV318">
            <v>346.17527981841295</v>
          </cell>
          <cell r="AW318">
            <v>361.0460328495559</v>
          </cell>
          <cell r="AX318">
            <v>375.81978333893761</v>
          </cell>
          <cell r="AY318">
            <v>390.50035844710754</v>
          </cell>
          <cell r="AZ318">
            <v>405.09138268291821</v>
          </cell>
          <cell r="BA318">
            <v>419.5961261907587</v>
          </cell>
          <cell r="BB318">
            <v>434.01813728634386</v>
          </cell>
          <cell r="BC318">
            <v>448.36062764898139</v>
          </cell>
          <cell r="BD318">
            <v>462.62731960866984</v>
          </cell>
          <cell r="BE318">
            <v>476.8211758821011</v>
          </cell>
          <cell r="BF318">
            <v>490.94504068711694</v>
          </cell>
          <cell r="BG318">
            <v>505.00164448270448</v>
          </cell>
          <cell r="BH318">
            <v>518.99360851943504</v>
          </cell>
        </row>
        <row r="319">
          <cell r="AD319">
            <v>307.28587650140003</v>
          </cell>
          <cell r="AE319">
            <v>307.28587650140003</v>
          </cell>
          <cell r="AF319">
            <v>307.28587650140003</v>
          </cell>
          <cell r="AG319">
            <v>307.28587650140003</v>
          </cell>
          <cell r="AH319">
            <v>307.28587650140003</v>
          </cell>
          <cell r="AI319">
            <v>779.78587650140003</v>
          </cell>
          <cell r="AJ319">
            <v>779.78587650140003</v>
          </cell>
          <cell r="AK319">
            <v>779.78587650140003</v>
          </cell>
          <cell r="AL319">
            <v>779.78587650140003</v>
          </cell>
          <cell r="AM319">
            <v>779.78587650140003</v>
          </cell>
          <cell r="AN319">
            <v>779.78587650140003</v>
          </cell>
          <cell r="AO319">
            <v>779.78587650140003</v>
          </cell>
          <cell r="AP319">
            <v>779.78587650140003</v>
          </cell>
          <cell r="AQ319">
            <v>779.78587650140003</v>
          </cell>
          <cell r="AR319">
            <v>779.78587650140003</v>
          </cell>
          <cell r="AS319">
            <v>779.78587650140003</v>
          </cell>
          <cell r="AT319">
            <v>779.78587650140003</v>
          </cell>
          <cell r="AU319">
            <v>779.78587650140003</v>
          </cell>
          <cell r="AV319">
            <v>779.78587650140003</v>
          </cell>
          <cell r="AW319">
            <v>779.78587650140003</v>
          </cell>
          <cell r="AX319">
            <v>779.78587650140003</v>
          </cell>
          <cell r="AY319">
            <v>779.78587650140003</v>
          </cell>
          <cell r="AZ319">
            <v>779.78587650140003</v>
          </cell>
          <cell r="BA319">
            <v>779.78587650140003</v>
          </cell>
          <cell r="BB319">
            <v>779.78587650140003</v>
          </cell>
          <cell r="BC319">
            <v>779.78587650140003</v>
          </cell>
          <cell r="BD319">
            <v>779.78587650140003</v>
          </cell>
          <cell r="BE319">
            <v>779.78587650140003</v>
          </cell>
          <cell r="BF319">
            <v>779.78587650140003</v>
          </cell>
          <cell r="BG319">
            <v>779.78587650140003</v>
          </cell>
          <cell r="BH319">
            <v>779.78587650140003</v>
          </cell>
        </row>
        <row r="320"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</row>
        <row r="321"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</row>
        <row r="322"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</row>
        <row r="324">
          <cell r="AD324">
            <v>454.13416273529003</v>
          </cell>
          <cell r="AE324">
            <v>470.05772735318203</v>
          </cell>
          <cell r="AF324">
            <v>511.88365183958302</v>
          </cell>
          <cell r="AG324">
            <v>545.83600791902347</v>
          </cell>
          <cell r="AH324">
            <v>545.83600791902347</v>
          </cell>
          <cell r="AI324">
            <v>1134.0866910294042</v>
          </cell>
          <cell r="AJ324">
            <v>1116.1794739880436</v>
          </cell>
          <cell r="AK324">
            <v>1150.8010691713903</v>
          </cell>
          <cell r="AL324">
            <v>1197.692268341923</v>
          </cell>
          <cell r="AM324">
            <v>1197.692268341923</v>
          </cell>
          <cell r="AN324">
            <v>1185.1246986690026</v>
          </cell>
          <cell r="AO324">
            <v>1167.3346866328077</v>
          </cell>
          <cell r="AP324">
            <v>1186.3554001591194</v>
          </cell>
          <cell r="AQ324">
            <v>1221.6026383729304</v>
          </cell>
          <cell r="AR324">
            <v>1221.6026383729304</v>
          </cell>
          <cell r="AS324">
            <v>1239.4414903909317</v>
          </cell>
          <cell r="AT324">
            <v>1256.8455342069931</v>
          </cell>
          <cell r="AU324">
            <v>1274.1318197779185</v>
          </cell>
          <cell r="AV324">
            <v>1291.3019529970873</v>
          </cell>
          <cell r="AW324">
            <v>1308.3563889550851</v>
          </cell>
          <cell r="AX324">
            <v>1325.2995781165823</v>
          </cell>
          <cell r="AY324">
            <v>1342.1359096382228</v>
          </cell>
          <cell r="AZ324">
            <v>1358.8695402667379</v>
          </cell>
          <cell r="BA324">
            <v>1375.5042203480461</v>
          </cell>
          <cell r="BB324">
            <v>1392.0440192472151</v>
          </cell>
          <cell r="BC324">
            <v>1408.4926202598081</v>
          </cell>
          <cell r="BD324">
            <v>1424.8542923181137</v>
          </cell>
          <cell r="BE324">
            <v>1441.1324331963037</v>
          </cell>
          <cell r="BF324">
            <v>1457.3303047687405</v>
          </cell>
          <cell r="BG324">
            <v>1473.4510384459254</v>
          </cell>
          <cell r="BH324">
            <v>1489.4976403929659</v>
          </cell>
        </row>
        <row r="325">
          <cell r="AD325">
            <v>850.12010995000003</v>
          </cell>
          <cell r="AE325">
            <v>879.92835521000006</v>
          </cell>
          <cell r="AF325">
            <v>958.22473200970239</v>
          </cell>
          <cell r="AG325">
            <v>1021.7821189049486</v>
          </cell>
          <cell r="AH325">
            <v>1021.7821189049486</v>
          </cell>
          <cell r="AI325">
            <v>2122.9627312418647</v>
          </cell>
          <cell r="AJ325">
            <v>2089.4411718233687</v>
          </cell>
          <cell r="AK325">
            <v>2154.2513462586862</v>
          </cell>
          <cell r="AL325">
            <v>2242.0297048706907</v>
          </cell>
          <cell r="AM325">
            <v>2242.0297048706907</v>
          </cell>
          <cell r="AN325">
            <v>2218.5037414245644</v>
          </cell>
          <cell r="AO325">
            <v>2185.201584861115</v>
          </cell>
          <cell r="AP325">
            <v>2220.8075630084595</v>
          </cell>
          <cell r="AQ325">
            <v>2286.7889149624302</v>
          </cell>
          <cell r="AR325">
            <v>2286.7889149624302</v>
          </cell>
          <cell r="AS325">
            <v>2320.18249792387</v>
          </cell>
          <cell r="AT325">
            <v>2352.7621381635963</v>
          </cell>
          <cell r="AU325">
            <v>2385.1213399062499</v>
          </cell>
          <cell r="AV325">
            <v>2417.2631093169002</v>
          </cell>
          <cell r="AW325">
            <v>2449.1882983060409</v>
          </cell>
          <cell r="AX325">
            <v>2480.9052379569202</v>
          </cell>
          <cell r="AY325">
            <v>2512.4221445867306</v>
          </cell>
          <cell r="AZ325">
            <v>2543.7467994510562</v>
          </cell>
          <cell r="BA325">
            <v>2574.8862230402046</v>
          </cell>
          <cell r="BB325">
            <v>2605.8480330349589</v>
          </cell>
          <cell r="BC325">
            <v>2636.6391244101897</v>
          </cell>
          <cell r="BD325">
            <v>2667.2674884281832</v>
          </cell>
          <cell r="BE325">
            <v>2697.7394855798048</v>
          </cell>
          <cell r="BF325">
            <v>2728.0612219572577</v>
          </cell>
          <cell r="BG325">
            <v>2758.2385594300299</v>
          </cell>
          <cell r="BH325">
            <v>2788.2771254138011</v>
          </cell>
        </row>
        <row r="326">
          <cell r="AD326">
            <v>0.46579999999999999</v>
          </cell>
          <cell r="AE326">
            <v>0.46579999999999999</v>
          </cell>
          <cell r="AF326">
            <v>0.46579999999999999</v>
          </cell>
          <cell r="AG326">
            <v>0.46580000000000005</v>
          </cell>
          <cell r="AH326">
            <v>0.46580000000000005</v>
          </cell>
          <cell r="AI326">
            <v>0.46579999999999999</v>
          </cell>
          <cell r="AJ326">
            <v>0.46579999999999999</v>
          </cell>
          <cell r="AK326">
            <v>0.46579999999999999</v>
          </cell>
          <cell r="AL326">
            <v>0.46579999999999988</v>
          </cell>
          <cell r="AM326">
            <v>0.46579999999999988</v>
          </cell>
          <cell r="AN326">
            <v>0.46579999999999999</v>
          </cell>
          <cell r="AO326">
            <v>0.46579999999999994</v>
          </cell>
          <cell r="AP326">
            <v>0.46579999999999994</v>
          </cell>
          <cell r="AQ326">
            <v>0.46579999999999994</v>
          </cell>
          <cell r="AR326">
            <v>0.46579999999999994</v>
          </cell>
          <cell r="AS326">
            <v>0.46579999999999994</v>
          </cell>
          <cell r="AT326">
            <v>0.46580000000000005</v>
          </cell>
          <cell r="AU326">
            <v>0.4658000000000001</v>
          </cell>
          <cell r="AV326">
            <v>0.46580000000000032</v>
          </cell>
          <cell r="AW326">
            <v>0.46580000000000082</v>
          </cell>
          <cell r="AX326">
            <v>0.46580000000000171</v>
          </cell>
          <cell r="AY326">
            <v>0.46580000000000338</v>
          </cell>
          <cell r="AZ326">
            <v>0.46580000000000643</v>
          </cell>
          <cell r="BA326">
            <v>0.4658000000000122</v>
          </cell>
          <cell r="BB326">
            <v>0.46580000000002297</v>
          </cell>
          <cell r="BC326">
            <v>0.46580000000004362</v>
          </cell>
          <cell r="BD326">
            <v>0.4658000000000832</v>
          </cell>
          <cell r="BE326">
            <v>0.46580000000015864</v>
          </cell>
          <cell r="BF326">
            <v>0.46580000000030292</v>
          </cell>
          <cell r="BG326">
            <v>0.46580000000057886</v>
          </cell>
          <cell r="BH326">
            <v>0.465800000001107</v>
          </cell>
        </row>
        <row r="328">
          <cell r="AD328" t="str">
            <v>Q1</v>
          </cell>
          <cell r="AE328" t="str">
            <v>Q2</v>
          </cell>
          <cell r="AF328" t="str">
            <v>Q3</v>
          </cell>
          <cell r="AG328" t="str">
            <v>Q4</v>
          </cell>
          <cell r="AH328">
            <v>2007</v>
          </cell>
          <cell r="AI328" t="str">
            <v>Q1</v>
          </cell>
          <cell r="AJ328" t="str">
            <v>Q2</v>
          </cell>
          <cell r="AK328" t="str">
            <v>Q3</v>
          </cell>
          <cell r="AL328" t="str">
            <v>Q4</v>
          </cell>
          <cell r="AM328">
            <v>2008</v>
          </cell>
          <cell r="AN328" t="str">
            <v>Q1</v>
          </cell>
          <cell r="AO328" t="str">
            <v>Q2</v>
          </cell>
          <cell r="AP328" t="str">
            <v>Q3</v>
          </cell>
          <cell r="AQ328" t="str">
            <v>Q4</v>
          </cell>
          <cell r="AR328">
            <v>2009</v>
          </cell>
          <cell r="AS328">
            <v>2010</v>
          </cell>
          <cell r="AT328">
            <v>2011</v>
          </cell>
          <cell r="AU328">
            <v>2012</v>
          </cell>
          <cell r="AV328">
            <v>2013</v>
          </cell>
          <cell r="AW328">
            <v>2014</v>
          </cell>
          <cell r="AX328">
            <v>2015</v>
          </cell>
          <cell r="AY328">
            <v>2016</v>
          </cell>
          <cell r="AZ328">
            <v>2017</v>
          </cell>
          <cell r="BA328">
            <v>2018</v>
          </cell>
          <cell r="BB328">
            <v>2019</v>
          </cell>
          <cell r="BC328">
            <v>2020</v>
          </cell>
          <cell r="BD328">
            <v>2021</v>
          </cell>
          <cell r="BE328">
            <v>2022</v>
          </cell>
          <cell r="BF328">
            <v>2023</v>
          </cell>
          <cell r="BG328">
            <v>2024</v>
          </cell>
          <cell r="BH328">
            <v>2025</v>
          </cell>
        </row>
        <row r="329">
          <cell r="AD329">
            <v>0.97201365187713307</v>
          </cell>
          <cell r="AE329">
            <v>0.87517730496453905</v>
          </cell>
          <cell r="AF329">
            <v>0.77576461693548382</v>
          </cell>
          <cell r="AG329">
            <v>1.0113051268115942</v>
          </cell>
          <cell r="AH329">
            <v>1</v>
          </cell>
          <cell r="AI329">
            <v>1.0013547849026092</v>
          </cell>
          <cell r="AJ329">
            <v>1.0006160648535303</v>
          </cell>
          <cell r="AK329">
            <v>0.77576490639997431</v>
          </cell>
          <cell r="AL329">
            <v>1.0113055041643593</v>
          </cell>
          <cell r="AM329">
            <v>1</v>
          </cell>
          <cell r="AN329">
            <v>1.0013547849026092</v>
          </cell>
          <cell r="AO329">
            <v>1.0006160648535303</v>
          </cell>
          <cell r="AP329">
            <v>0.77576490639997431</v>
          </cell>
          <cell r="AQ329">
            <v>1.0113055041643593</v>
          </cell>
          <cell r="AR329">
            <v>1</v>
          </cell>
          <cell r="AS329">
            <v>1</v>
          </cell>
          <cell r="AT329">
            <v>1</v>
          </cell>
          <cell r="AU329">
            <v>1</v>
          </cell>
          <cell r="AV329">
            <v>1</v>
          </cell>
          <cell r="AW329">
            <v>1</v>
          </cell>
          <cell r="AX329">
            <v>1</v>
          </cell>
          <cell r="AY329">
            <v>1</v>
          </cell>
          <cell r="AZ329">
            <v>1</v>
          </cell>
          <cell r="BA329">
            <v>1</v>
          </cell>
          <cell r="BB329">
            <v>1</v>
          </cell>
          <cell r="BC329">
            <v>1</v>
          </cell>
          <cell r="BD329">
            <v>1</v>
          </cell>
          <cell r="BE329">
            <v>1</v>
          </cell>
          <cell r="BF329">
            <v>1</v>
          </cell>
          <cell r="BG329">
            <v>1</v>
          </cell>
          <cell r="BH329">
            <v>1</v>
          </cell>
        </row>
        <row r="330">
          <cell r="AD330">
            <v>7.1235282599999996</v>
          </cell>
          <cell r="AE330">
            <v>7.1923983299999996</v>
          </cell>
          <cell r="AF330">
            <v>7.5327500000000001</v>
          </cell>
          <cell r="AG330">
            <v>7.495000000000001</v>
          </cell>
          <cell r="AH330">
            <v>29.343676589999998</v>
          </cell>
          <cell r="AI330">
            <v>15.674318511235921</v>
          </cell>
          <cell r="AJ330">
            <v>15.735487777672187</v>
          </cell>
          <cell r="AK330">
            <v>15.830911265352656</v>
          </cell>
          <cell r="AL330">
            <v>15.937854000939232</v>
          </cell>
          <cell r="AM330">
            <v>63.178571555199994</v>
          </cell>
          <cell r="AN330">
            <v>17.00261997383463</v>
          </cell>
          <cell r="AO330">
            <v>17.072690287908888</v>
          </cell>
          <cell r="AP330">
            <v>17.179986141408442</v>
          </cell>
          <cell r="AQ330">
            <v>17.302078381008126</v>
          </cell>
          <cell r="AR330">
            <v>68.557374784160089</v>
          </cell>
          <cell r="AS330">
            <v>68.814256836440407</v>
          </cell>
          <cell r="AT330">
            <v>69.052223606629511</v>
          </cell>
          <cell r="AU330">
            <v>69.280671706011063</v>
          </cell>
          <cell r="AV330">
            <v>69.499981881417341</v>
          </cell>
          <cell r="AW330">
            <v>69.710519649807367</v>
          </cell>
          <cell r="AX330">
            <v>69.912635907461805</v>
          </cell>
          <cell r="AY330">
            <v>70.106667514810056</v>
          </cell>
          <cell r="AZ330">
            <v>70.292937857864374</v>
          </cell>
          <cell r="BA330">
            <v>70.471757387196519</v>
          </cell>
          <cell r="BB330">
            <v>70.643424135355389</v>
          </cell>
          <cell r="BC330">
            <v>70.808224213587891</v>
          </cell>
          <cell r="BD330">
            <v>70.966432288691095</v>
          </cell>
          <cell r="BE330">
            <v>71.118312040790187</v>
          </cell>
          <cell r="BF330">
            <v>71.264116602805302</v>
          </cell>
          <cell r="BG330">
            <v>71.4040889823398</v>
          </cell>
          <cell r="BH330">
            <v>71.538462466692934</v>
          </cell>
        </row>
        <row r="331">
          <cell r="AD331">
            <v>12.467471740000001</v>
          </cell>
          <cell r="AE331">
            <v>11.42360167</v>
          </cell>
          <cell r="AF331">
            <v>26.463749999999997</v>
          </cell>
          <cell r="AG331">
            <v>28.501499999999997</v>
          </cell>
          <cell r="AH331">
            <v>78.856323409999987</v>
          </cell>
          <cell r="AI331">
            <v>1111.171806108825</v>
          </cell>
          <cell r="AJ331">
            <v>16.326442313513223</v>
          </cell>
          <cell r="AK331">
            <v>23.585502108507526</v>
          </cell>
          <cell r="AL331">
            <v>25.237677913954386</v>
          </cell>
          <cell r="AM331">
            <v>1176.3214284447999</v>
          </cell>
          <cell r="AN331">
            <v>4.7865616371076172</v>
          </cell>
          <cell r="AO331">
            <v>6.8114761254649743</v>
          </cell>
          <cell r="AP331">
            <v>9.5111711534243852</v>
          </cell>
          <cell r="AQ331">
            <v>10.780416299842937</v>
          </cell>
          <cell r="AR331">
            <v>31.889625215839914</v>
          </cell>
          <cell r="AS331">
            <v>31.632743163559581</v>
          </cell>
          <cell r="AT331">
            <v>31.394776393370478</v>
          </cell>
          <cell r="AU331">
            <v>31.166328293988926</v>
          </cell>
          <cell r="AV331">
            <v>30.947018118582648</v>
          </cell>
          <cell r="AW331">
            <v>30.736480350192622</v>
          </cell>
          <cell r="AX331">
            <v>30.534364092538183</v>
          </cell>
          <cell r="AY331">
            <v>30.340332485189933</v>
          </cell>
          <cell r="AZ331">
            <v>30.154062142135615</v>
          </cell>
          <cell r="BA331">
            <v>29.97524261280347</v>
          </cell>
          <cell r="BB331">
            <v>29.8035758646446</v>
          </cell>
          <cell r="BC331">
            <v>29.638775786412097</v>
          </cell>
          <cell r="BD331">
            <v>29.480567711308893</v>
          </cell>
          <cell r="BE331">
            <v>29.328687959209802</v>
          </cell>
          <cell r="BF331">
            <v>29.182883397194686</v>
          </cell>
          <cell r="BG331">
            <v>29.042911017660188</v>
          </cell>
          <cell r="BH331">
            <v>28.908537533307054</v>
          </cell>
        </row>
        <row r="332">
          <cell r="AD332">
            <v>19.591000000000001</v>
          </cell>
          <cell r="AE332">
            <v>18.616</v>
          </cell>
          <cell r="AF332">
            <v>33.996499999999997</v>
          </cell>
          <cell r="AG332">
            <v>35.996499999999997</v>
          </cell>
          <cell r="AH332">
            <v>108.19999999999999</v>
          </cell>
          <cell r="AI332">
            <v>1126.8461246200609</v>
          </cell>
          <cell r="AJ332">
            <v>32.06193009118541</v>
          </cell>
          <cell r="AK332">
            <v>39.416413373860181</v>
          </cell>
          <cell r="AL332">
            <v>41.175531914893618</v>
          </cell>
          <cell r="AM332">
            <v>1239.5</v>
          </cell>
          <cell r="AN332">
            <v>21.789181610942247</v>
          </cell>
          <cell r="AO332">
            <v>23.884166413373862</v>
          </cell>
          <cell r="AP332">
            <v>26.691157294832827</v>
          </cell>
          <cell r="AQ332">
            <v>28.082494680851063</v>
          </cell>
          <cell r="AR332">
            <v>100.447</v>
          </cell>
          <cell r="AS332">
            <v>100.44699999999999</v>
          </cell>
          <cell r="AT332">
            <v>100.44699999999999</v>
          </cell>
          <cell r="AU332">
            <v>100.44699999999999</v>
          </cell>
          <cell r="AV332">
            <v>100.44699999999999</v>
          </cell>
          <cell r="AW332">
            <v>100.44699999999999</v>
          </cell>
          <cell r="AX332">
            <v>100.44699999999999</v>
          </cell>
          <cell r="AY332">
            <v>100.44699999999999</v>
          </cell>
          <cell r="AZ332">
            <v>100.44699999999999</v>
          </cell>
          <cell r="BA332">
            <v>100.44699999999999</v>
          </cell>
          <cell r="BB332">
            <v>100.44699999999999</v>
          </cell>
          <cell r="BC332">
            <v>100.44699999999999</v>
          </cell>
          <cell r="BD332">
            <v>100.44699999999999</v>
          </cell>
          <cell r="BE332">
            <v>100.44699999999999</v>
          </cell>
          <cell r="BF332">
            <v>100.44699999999999</v>
          </cell>
          <cell r="BG332">
            <v>100.44699999999999</v>
          </cell>
          <cell r="BH332">
            <v>100.44699999999999</v>
          </cell>
        </row>
        <row r="333">
          <cell r="AD333">
            <v>149.29687230000005</v>
          </cell>
          <cell r="AE333">
            <v>226.42851010000004</v>
          </cell>
          <cell r="AF333">
            <v>286.78209197342227</v>
          </cell>
          <cell r="AG333">
            <v>274.93699872559034</v>
          </cell>
          <cell r="AH333">
            <v>274.93699872559034</v>
          </cell>
          <cell r="AI333">
            <v>149.79891884528874</v>
          </cell>
          <cell r="AJ333">
            <v>246.7173913675652</v>
          </cell>
          <cell r="AK333">
            <v>298.06078513037522</v>
          </cell>
          <cell r="AL333">
            <v>310.48559014846222</v>
          </cell>
          <cell r="AM333">
            <v>310.48559014846217</v>
          </cell>
          <cell r="AN333">
            <v>164.16017953661455</v>
          </cell>
          <cell r="AO333">
            <v>277.69153263449846</v>
          </cell>
          <cell r="AP333">
            <v>313.98835929136339</v>
          </cell>
          <cell r="AQ333">
            <v>321.60653932337863</v>
          </cell>
          <cell r="AR333">
            <v>321.60653932337868</v>
          </cell>
          <cell r="AS333">
            <v>322.21964479777296</v>
          </cell>
          <cell r="AT333">
            <v>322.21964479777296</v>
          </cell>
          <cell r="AU333">
            <v>322.21964479777296</v>
          </cell>
          <cell r="AV333">
            <v>322.21964479777296</v>
          </cell>
          <cell r="AW333">
            <v>322.21964479777296</v>
          </cell>
          <cell r="AX333">
            <v>322.21964479777296</v>
          </cell>
          <cell r="AY333">
            <v>322.21964479777296</v>
          </cell>
          <cell r="AZ333">
            <v>322.21964479777296</v>
          </cell>
          <cell r="BA333">
            <v>322.21964479777296</v>
          </cell>
          <cell r="BB333">
            <v>322.21964479777296</v>
          </cell>
          <cell r="BC333">
            <v>322.21964479777296</v>
          </cell>
          <cell r="BD333">
            <v>322.21964479777296</v>
          </cell>
          <cell r="BE333">
            <v>322.21964479777296</v>
          </cell>
          <cell r="BF333">
            <v>322.21964479777296</v>
          </cell>
          <cell r="BG333">
            <v>322.21964479777296</v>
          </cell>
          <cell r="BH333">
            <v>322.21964479777296</v>
          </cell>
        </row>
        <row r="334">
          <cell r="AD334">
            <v>3.4766644699997187</v>
          </cell>
          <cell r="AE334">
            <v>-53.580758290000205</v>
          </cell>
          <cell r="AF334">
            <v>-62.036787013119749</v>
          </cell>
          <cell r="AG334">
            <v>-15.742639971778601</v>
          </cell>
          <cell r="AH334">
            <v>-15.742639971778544</v>
          </cell>
          <cell r="AI334">
            <v>97.390023544883917</v>
          </cell>
          <cell r="AJ334">
            <v>-49.475519373599923</v>
          </cell>
          <cell r="AK334">
            <v>-59.41261834796137</v>
          </cell>
          <cell r="AL334">
            <v>-10.406008581174831</v>
          </cell>
          <cell r="AM334">
            <v>-10.406008581174831</v>
          </cell>
          <cell r="AN334">
            <v>106.89346967575992</v>
          </cell>
          <cell r="AO334">
            <v>-46.789539402437242</v>
          </cell>
          <cell r="AP334">
            <v>-56.929366098932917</v>
          </cell>
          <cell r="AQ334">
            <v>-9.7387078999599339</v>
          </cell>
          <cell r="AR334">
            <v>-9.7387078999599908</v>
          </cell>
          <cell r="AS334">
            <v>-9.7387078999599908</v>
          </cell>
          <cell r="AT334">
            <v>-9.7387078999599908</v>
          </cell>
          <cell r="AU334">
            <v>-9.7387078999599908</v>
          </cell>
          <cell r="AV334">
            <v>-9.7387078999599908</v>
          </cell>
          <cell r="AW334">
            <v>-9.7387078999599908</v>
          </cell>
          <cell r="AX334">
            <v>-9.7387078999599908</v>
          </cell>
          <cell r="AY334">
            <v>-9.7387078999599908</v>
          </cell>
          <cell r="AZ334">
            <v>-9.7387078999599908</v>
          </cell>
          <cell r="BA334">
            <v>-9.7387078999599908</v>
          </cell>
          <cell r="BB334">
            <v>-9.7387078999599908</v>
          </cell>
          <cell r="BC334">
            <v>-9.7387078999599908</v>
          </cell>
          <cell r="BD334">
            <v>-9.7387078999599908</v>
          </cell>
          <cell r="BE334">
            <v>-9.7387078999599908</v>
          </cell>
          <cell r="BF334">
            <v>-9.7387078999599908</v>
          </cell>
          <cell r="BG334">
            <v>-9.7387078999599908</v>
          </cell>
          <cell r="BH334">
            <v>-9.7387078999599908</v>
          </cell>
        </row>
        <row r="335">
          <cell r="AD335">
            <v>152.77353676999977</v>
          </cell>
          <cell r="AE335">
            <v>172.84775180999983</v>
          </cell>
          <cell r="AF335">
            <v>224.74530496030252</v>
          </cell>
          <cell r="AG335">
            <v>259.19435875381174</v>
          </cell>
          <cell r="AH335">
            <v>259.1943587538118</v>
          </cell>
          <cell r="AI335">
            <v>247.18894239017266</v>
          </cell>
          <cell r="AJ335">
            <v>197.24187199396528</v>
          </cell>
          <cell r="AK335">
            <v>238.64816678241385</v>
          </cell>
          <cell r="AL335">
            <v>300.07958156728739</v>
          </cell>
          <cell r="AM335">
            <v>300.07958156728733</v>
          </cell>
          <cell r="AN335">
            <v>271.05364921237447</v>
          </cell>
          <cell r="AO335">
            <v>230.90199323206122</v>
          </cell>
          <cell r="AP335">
            <v>257.05899319243048</v>
          </cell>
          <cell r="AQ335">
            <v>311.86783142341869</v>
          </cell>
          <cell r="AR335">
            <v>311.86783142341869</v>
          </cell>
          <cell r="AS335">
            <v>312.48093689781297</v>
          </cell>
          <cell r="AT335">
            <v>312.48093689781297</v>
          </cell>
          <cell r="AU335">
            <v>312.48093689781297</v>
          </cell>
          <cell r="AV335">
            <v>312.48093689781297</v>
          </cell>
          <cell r="AW335">
            <v>312.48093689781297</v>
          </cell>
          <cell r="AX335">
            <v>312.48093689781297</v>
          </cell>
          <cell r="AY335">
            <v>312.48093689781297</v>
          </cell>
          <cell r="AZ335">
            <v>312.48093689781297</v>
          </cell>
          <cell r="BA335">
            <v>312.48093689781297</v>
          </cell>
          <cell r="BB335">
            <v>312.48093689781297</v>
          </cell>
          <cell r="BC335">
            <v>312.48093689781297</v>
          </cell>
          <cell r="BD335">
            <v>312.48093689781297</v>
          </cell>
          <cell r="BE335">
            <v>312.48093689781297</v>
          </cell>
          <cell r="BF335">
            <v>312.48093689781297</v>
          </cell>
          <cell r="BG335">
            <v>312.48093689781297</v>
          </cell>
          <cell r="BH335">
            <v>312.48093689781297</v>
          </cell>
        </row>
        <row r="336">
          <cell r="AD336">
            <v>7.1999999999999995E-2</v>
          </cell>
          <cell r="AE336">
            <v>7.1999999999999995E-2</v>
          </cell>
          <cell r="AF336">
            <v>5.5480000000000002E-2</v>
          </cell>
          <cell r="AG336">
            <v>5.5480000000000002E-2</v>
          </cell>
          <cell r="AH336">
            <v>5.5480000000000002E-2</v>
          </cell>
          <cell r="AI336">
            <v>4.9500000000000002E-2</v>
          </cell>
          <cell r="AJ336">
            <v>4.9500000000000002E-2</v>
          </cell>
          <cell r="AK336">
            <v>4.9500000000000002E-2</v>
          </cell>
          <cell r="AL336">
            <v>4.9500000000000002E-2</v>
          </cell>
          <cell r="AM336">
            <v>4.9500000000000002E-2</v>
          </cell>
          <cell r="AN336">
            <v>4.9880000000000001E-2</v>
          </cell>
          <cell r="AO336">
            <v>4.9880000000000001E-2</v>
          </cell>
          <cell r="AP336">
            <v>4.9880000000000001E-2</v>
          </cell>
          <cell r="AQ336">
            <v>4.9880000000000001E-2</v>
          </cell>
          <cell r="AR336">
            <v>4.9880000000000001E-2</v>
          </cell>
          <cell r="AS336">
            <v>5.364E-2</v>
          </cell>
          <cell r="AT336">
            <v>5.6420000000000005E-2</v>
          </cell>
          <cell r="AU336">
            <v>5.876E-2</v>
          </cell>
          <cell r="AV336">
            <v>6.0610000000000004E-2</v>
          </cell>
          <cell r="AW336">
            <v>6.0610000000000004E-2</v>
          </cell>
          <cell r="AX336">
            <v>6.0610000000000004E-2</v>
          </cell>
          <cell r="AY336">
            <v>6.0610000000000004E-2</v>
          </cell>
          <cell r="AZ336">
            <v>6.0610000000000004E-2</v>
          </cell>
          <cell r="BA336">
            <v>6.0610000000000004E-2</v>
          </cell>
          <cell r="BB336">
            <v>6.0610000000000004E-2</v>
          </cell>
          <cell r="BC336">
            <v>6.0610000000000004E-2</v>
          </cell>
          <cell r="BD336">
            <v>6.0610000000000004E-2</v>
          </cell>
          <cell r="BE336">
            <v>6.0610000000000004E-2</v>
          </cell>
          <cell r="BF336">
            <v>6.0610000000000004E-2</v>
          </cell>
          <cell r="BG336">
            <v>6.0610000000000004E-2</v>
          </cell>
          <cell r="BH336">
            <v>6.0610000000000004E-2</v>
          </cell>
        </row>
        <row r="337">
          <cell r="AD337">
            <v>6.3700000000000007E-2</v>
          </cell>
          <cell r="AE337">
            <v>6.3700000000000007E-2</v>
          </cell>
          <cell r="AF337">
            <v>6.3592926343729261E-2</v>
          </cell>
          <cell r="AG337">
            <v>6.3592926343729261E-2</v>
          </cell>
          <cell r="AH337">
            <v>6.3592926343729261E-2</v>
          </cell>
          <cell r="AI337">
            <v>6.2878131027602258E-2</v>
          </cell>
          <cell r="AJ337">
            <v>6.2878131027602258E-2</v>
          </cell>
          <cell r="AK337">
            <v>6.3893496191226681E-2</v>
          </cell>
          <cell r="AL337">
            <v>6.3893496191226681E-2</v>
          </cell>
          <cell r="AM337">
            <v>6.3893496191226681E-2</v>
          </cell>
          <cell r="AN337">
            <v>6.3893496191226681E-2</v>
          </cell>
          <cell r="AO337">
            <v>6.3893496191226681E-2</v>
          </cell>
          <cell r="AP337">
            <v>6.4667861753071001E-2</v>
          </cell>
          <cell r="AQ337">
            <v>6.464597365788595E-2</v>
          </cell>
          <cell r="AR337">
            <v>6.464597365788595E-2</v>
          </cell>
          <cell r="AS337">
            <v>6.4986521932424421E-2</v>
          </cell>
          <cell r="AT337">
            <v>6.5176413427561836E-2</v>
          </cell>
          <cell r="AU337">
            <v>6.6467853353766357E-2</v>
          </cell>
          <cell r="AV337">
            <v>6.6448545755497759E-2</v>
          </cell>
          <cell r="AW337">
            <v>6.6418127997158252E-2</v>
          </cell>
          <cell r="AX337">
            <v>6.7155155055621155E-2</v>
          </cell>
          <cell r="AY337">
            <v>6.7155155055621155E-2</v>
          </cell>
          <cell r="AZ337">
            <v>6.7155155055621155E-2</v>
          </cell>
          <cell r="BA337">
            <v>7.0166675515441104E-2</v>
          </cell>
          <cell r="BB337">
            <v>7.0166675515441104E-2</v>
          </cell>
          <cell r="BC337">
            <v>7.0074877723432627E-2</v>
          </cell>
          <cell r="BD337">
            <v>7.0074877723432627E-2</v>
          </cell>
          <cell r="BE337">
            <v>7.0074877723432627E-2</v>
          </cell>
          <cell r="BF337">
            <v>7.0074877723432627E-2</v>
          </cell>
          <cell r="BG337">
            <v>7.0074877723432627E-2</v>
          </cell>
          <cell r="BH337">
            <v>7.0074877723432627E-2</v>
          </cell>
        </row>
        <row r="338">
          <cell r="AD338">
            <v>0.32728636592050936</v>
          </cell>
          <cell r="AE338">
            <v>0.75136364135113831</v>
          </cell>
          <cell r="AF338">
            <v>0.38500000000000001</v>
          </cell>
          <cell r="AG338">
            <v>0.38500000000000001</v>
          </cell>
          <cell r="AH338">
            <v>0.37288613089649941</v>
          </cell>
          <cell r="AI338">
            <v>0.38500000000000001</v>
          </cell>
          <cell r="AJ338">
            <v>0.38500000000000001</v>
          </cell>
          <cell r="AK338">
            <v>0.38500000000000006</v>
          </cell>
          <cell r="AL338">
            <v>0.38500000000000001</v>
          </cell>
          <cell r="AM338">
            <v>0.38500000000000006</v>
          </cell>
          <cell r="AN338">
            <v>0.38500000000000001</v>
          </cell>
          <cell r="AO338">
            <v>0.38500000000000001</v>
          </cell>
          <cell r="AP338">
            <v>0.38500000000000001</v>
          </cell>
          <cell r="AQ338">
            <v>0.38500000000000001</v>
          </cell>
          <cell r="AR338">
            <v>0.38500000000000006</v>
          </cell>
          <cell r="AS338">
            <v>0.38500000000000001</v>
          </cell>
          <cell r="AT338">
            <v>0.38500000000000001</v>
          </cell>
          <cell r="AU338">
            <v>0.38500000000000001</v>
          </cell>
          <cell r="AV338">
            <v>0.38500000000000001</v>
          </cell>
          <cell r="AW338">
            <v>0.38500000000000001</v>
          </cell>
          <cell r="AX338">
            <v>0.38500000000000001</v>
          </cell>
          <cell r="AY338">
            <v>0.38500000000000001</v>
          </cell>
          <cell r="AZ338">
            <v>0.38500000000000001</v>
          </cell>
          <cell r="BA338">
            <v>0.38500000000000006</v>
          </cell>
          <cell r="BB338">
            <v>0.38500000000000001</v>
          </cell>
          <cell r="BC338">
            <v>0.38500000000000001</v>
          </cell>
          <cell r="BD338">
            <v>0.38500000000000001</v>
          </cell>
          <cell r="BE338">
            <v>0.38500000000000006</v>
          </cell>
          <cell r="BF338">
            <v>0.38500000000000001</v>
          </cell>
          <cell r="BG338">
            <v>0.38500000000000001</v>
          </cell>
          <cell r="BH338">
            <v>0.38500000000000001</v>
          </cell>
        </row>
        <row r="340">
          <cell r="AD340" t="str">
            <v>Q1</v>
          </cell>
          <cell r="AE340" t="str">
            <v>Q2</v>
          </cell>
          <cell r="AF340" t="str">
            <v>Q3</v>
          </cell>
          <cell r="AG340" t="str">
            <v>Q4</v>
          </cell>
          <cell r="AH340">
            <v>2007</v>
          </cell>
          <cell r="AI340" t="str">
            <v>Q1</v>
          </cell>
          <cell r="AJ340" t="str">
            <v>Q2</v>
          </cell>
          <cell r="AK340" t="str">
            <v>Q3</v>
          </cell>
          <cell r="AL340" t="str">
            <v>Q4</v>
          </cell>
          <cell r="AM340">
            <v>2008</v>
          </cell>
          <cell r="AN340" t="str">
            <v>Q1</v>
          </cell>
          <cell r="AO340" t="str">
            <v>Q2</v>
          </cell>
          <cell r="AP340" t="str">
            <v>Q3</v>
          </cell>
          <cell r="AQ340" t="str">
            <v>Q4</v>
          </cell>
          <cell r="AR340">
            <v>2009</v>
          </cell>
          <cell r="AS340">
            <v>2010</v>
          </cell>
          <cell r="AT340">
            <v>2011</v>
          </cell>
          <cell r="AU340">
            <v>2012</v>
          </cell>
          <cell r="AV340">
            <v>2013</v>
          </cell>
          <cell r="AW340">
            <v>2014</v>
          </cell>
          <cell r="AX340">
            <v>2015</v>
          </cell>
          <cell r="AY340">
            <v>2016</v>
          </cell>
          <cell r="AZ340">
            <v>2017</v>
          </cell>
          <cell r="BA340">
            <v>2018</v>
          </cell>
          <cell r="BB340">
            <v>2019</v>
          </cell>
          <cell r="BC340">
            <v>2020</v>
          </cell>
          <cell r="BD340">
            <v>2021</v>
          </cell>
          <cell r="BE340">
            <v>2022</v>
          </cell>
          <cell r="BF340">
            <v>2023</v>
          </cell>
          <cell r="BG340">
            <v>2024</v>
          </cell>
          <cell r="BH340">
            <v>2025</v>
          </cell>
        </row>
        <row r="341">
          <cell r="AH341">
            <v>0.12523013593120369</v>
          </cell>
          <cell r="AM341">
            <v>0.14301841238099208</v>
          </cell>
          <cell r="AR341">
            <v>0.10995286855053509</v>
          </cell>
          <cell r="AS341">
            <v>0.11472473828391307</v>
          </cell>
          <cell r="AT341">
            <v>0.11676401925390947</v>
          </cell>
          <cell r="AU341">
            <v>0.11594211536877344</v>
          </cell>
          <cell r="AV341">
            <v>0.11456496011228869</v>
          </cell>
          <cell r="AW341">
            <v>0.11248490636720393</v>
          </cell>
          <cell r="AX341">
            <v>0.11045998072228012</v>
          </cell>
          <cell r="AY341">
            <v>0.10850768121866322</v>
          </cell>
          <cell r="AZ341">
            <v>0.10661430159975838</v>
          </cell>
          <cell r="BA341">
            <v>0.10473642056766884</v>
          </cell>
          <cell r="BB341">
            <v>0.10295235036215049</v>
          </cell>
          <cell r="BC341">
            <v>0.1012197558319277</v>
          </cell>
          <cell r="BD341">
            <v>9.9655248777031233E-2</v>
          </cell>
          <cell r="BE341">
            <v>9.8135158418346496E-2</v>
          </cell>
          <cell r="BF341">
            <v>9.6657386508321452E-2</v>
          </cell>
          <cell r="BG341">
            <v>9.5219968764891708E-2</v>
          </cell>
          <cell r="BH341">
            <v>9.3821064400972362E-2</v>
          </cell>
        </row>
        <row r="342">
          <cell r="AH342">
            <v>8.1182780458439047E-2</v>
          </cell>
          <cell r="AI342">
            <v>6.0359030845531049E-2</v>
          </cell>
          <cell r="AJ342">
            <v>9.1380053842446685E-3</v>
          </cell>
          <cell r="AK342">
            <v>1.4137233304027715E-3</v>
          </cell>
          <cell r="AL342">
            <v>3.391129380504708E-2</v>
          </cell>
          <cell r="AM342">
            <v>9.8555551832998259E-2</v>
          </cell>
          <cell r="AN342">
            <v>4.5028819830164171E-2</v>
          </cell>
          <cell r="AO342">
            <v>6.8187606915124134E-3</v>
          </cell>
          <cell r="AP342">
            <v>1.0640414549728764E-3</v>
          </cell>
          <cell r="AQ342">
            <v>2.5754008629445175E-2</v>
          </cell>
          <cell r="AR342">
            <v>7.6384016340328306E-2</v>
          </cell>
          <cell r="AS342">
            <v>8.0358886528203249E-2</v>
          </cell>
          <cell r="AT342">
            <v>8.2632513192546428E-2</v>
          </cell>
          <cell r="AU342">
            <v>8.209885935021273E-2</v>
          </cell>
          <cell r="AV342">
            <v>8.0727625952632248E-2</v>
          </cell>
          <cell r="AW342">
            <v>8.0063236763729895E-2</v>
          </cell>
          <cell r="AX342">
            <v>7.8860062966491853E-2</v>
          </cell>
          <cell r="AY342">
            <v>7.7706350843379748E-2</v>
          </cell>
          <cell r="AZ342">
            <v>7.6590018747985003E-2</v>
          </cell>
          <cell r="BA342">
            <v>7.5509116714097657E-2</v>
          </cell>
          <cell r="BB342">
            <v>7.4461844129767168E-2</v>
          </cell>
          <cell r="BC342">
            <v>7.3446417443755962E-2</v>
          </cell>
          <cell r="BD342">
            <v>7.2527647447925017E-2</v>
          </cell>
          <cell r="BE342">
            <v>7.1636911951909285E-2</v>
          </cell>
          <cell r="BF342">
            <v>7.077282129972097E-2</v>
          </cell>
          <cell r="BG342">
            <v>6.9934066013539728E-2</v>
          </cell>
          <cell r="BH342">
            <v>6.9119427693690408E-2</v>
          </cell>
        </row>
        <row r="343">
          <cell r="AH343" t="e">
            <v>#REF!</v>
          </cell>
          <cell r="AM343" t="e">
            <v>#REF!</v>
          </cell>
          <cell r="AR343" t="e">
            <v>#REF!</v>
          </cell>
          <cell r="AS343" t="e">
            <v>#REF!</v>
          </cell>
          <cell r="AT343" t="e">
            <v>#REF!</v>
          </cell>
          <cell r="AU343" t="e">
            <v>#REF!</v>
          </cell>
          <cell r="AV343" t="e">
            <v>#REF!</v>
          </cell>
          <cell r="AW343" t="e">
            <v>#REF!</v>
          </cell>
          <cell r="AX343" t="e">
            <v>#REF!</v>
          </cell>
          <cell r="AY343" t="e">
            <v>#REF!</v>
          </cell>
          <cell r="AZ343" t="e">
            <v>#REF!</v>
          </cell>
          <cell r="BA343" t="e">
            <v>#REF!</v>
          </cell>
          <cell r="BB343" t="e">
            <v>#REF!</v>
          </cell>
          <cell r="BC343" t="e">
            <v>#REF!</v>
          </cell>
          <cell r="BD343" t="e">
            <v>#REF!</v>
          </cell>
          <cell r="BE343" t="e">
            <v>#REF!</v>
          </cell>
          <cell r="BF343" t="e">
            <v>#REF!</v>
          </cell>
          <cell r="BG343" t="e">
            <v>#REF!</v>
          </cell>
          <cell r="BH343" t="e">
            <v>#REF!</v>
          </cell>
        </row>
        <row r="344">
          <cell r="AD344">
            <v>0.37803638368552683</v>
          </cell>
          <cell r="AE344">
            <v>0.77565625911617098</v>
          </cell>
          <cell r="AF344">
            <v>0.92665506051159474</v>
          </cell>
          <cell r="AG344">
            <v>0.4418933368027026</v>
          </cell>
          <cell r="AH344">
            <v>0.54128893676901513</v>
          </cell>
          <cell r="AI344">
            <v>0.36882543529533174</v>
          </cell>
          <cell r="AJ344">
            <v>0.76299921017175321</v>
          </cell>
          <cell r="AK344">
            <v>0.94574291749303985</v>
          </cell>
          <cell r="AL344">
            <v>0.47953989296749117</v>
          </cell>
          <cell r="AM344">
            <v>0.53554044005579171</v>
          </cell>
          <cell r="AN344">
            <v>0.43633183954500049</v>
          </cell>
          <cell r="AO344">
            <v>0.78338683003097231</v>
          </cell>
          <cell r="AP344">
            <v>0.94934253885498143</v>
          </cell>
          <cell r="AQ344">
            <v>0.5364476648484906</v>
          </cell>
          <cell r="AR344">
            <v>0.58063536027817453</v>
          </cell>
          <cell r="AS344">
            <v>0.5588732068055583</v>
          </cell>
          <cell r="AT344">
            <v>0.54707171336004667</v>
          </cell>
          <cell r="AU344">
            <v>0.54345859536323382</v>
          </cell>
          <cell r="AV344">
            <v>0.54272082286499579</v>
          </cell>
          <cell r="AW344">
            <v>0.54340634054130144</v>
          </cell>
          <cell r="AX344">
            <v>0.54408499016054812</v>
          </cell>
          <cell r="AY344">
            <v>0.54475735473476961</v>
          </cell>
          <cell r="AZ344">
            <v>0.54542399857985846</v>
          </cell>
          <cell r="BA344">
            <v>0.54608546813279202</v>
          </cell>
          <cell r="BB344">
            <v>0.54674229273717967</v>
          </cell>
          <cell r="BC344">
            <v>0.54739498539846865</v>
          </cell>
          <cell r="BD344">
            <v>0.54762931161832851</v>
          </cell>
          <cell r="BE344">
            <v>0.54785426478939558</v>
          </cell>
          <cell r="BF344">
            <v>0.54807021983361981</v>
          </cell>
          <cell r="BG344">
            <v>0.54827753667607659</v>
          </cell>
          <cell r="BH344">
            <v>0.54847656084483232</v>
          </cell>
        </row>
        <row r="345">
          <cell r="AH345" t="str">
            <v>BBB+</v>
          </cell>
          <cell r="AM345" t="str">
            <v>BBB</v>
          </cell>
          <cell r="AR345" t="str">
            <v>BBB</v>
          </cell>
          <cell r="AS345" t="str">
            <v>BBB</v>
          </cell>
          <cell r="AT345" t="str">
            <v>BBB</v>
          </cell>
          <cell r="AU345" t="str">
            <v>BBB</v>
          </cell>
          <cell r="AV345" t="str">
            <v>BBB</v>
          </cell>
          <cell r="AW345" t="str">
            <v>BBB</v>
          </cell>
          <cell r="AX345" t="str">
            <v>BBB</v>
          </cell>
          <cell r="AY345" t="str">
            <v>BBB</v>
          </cell>
          <cell r="AZ345" t="str">
            <v>BBB</v>
          </cell>
          <cell r="BA345" t="str">
            <v>BBB</v>
          </cell>
          <cell r="BB345" t="str">
            <v>BBB</v>
          </cell>
          <cell r="BC345" t="str">
            <v>BBB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</row>
        <row r="349">
          <cell r="AD349" t="str">
            <v>Q1</v>
          </cell>
          <cell r="AE349" t="str">
            <v>Q2</v>
          </cell>
          <cell r="AF349" t="str">
            <v>Q3</v>
          </cell>
          <cell r="AG349" t="str">
            <v>Q4</v>
          </cell>
          <cell r="AH349">
            <v>2007</v>
          </cell>
          <cell r="AI349" t="str">
            <v>Q1</v>
          </cell>
          <cell r="AJ349" t="str">
            <v>Q2</v>
          </cell>
          <cell r="AK349" t="str">
            <v>Q3</v>
          </cell>
          <cell r="AL349" t="str">
            <v>Q4</v>
          </cell>
          <cell r="AM349">
            <v>2008</v>
          </cell>
          <cell r="AN349" t="str">
            <v>Q1</v>
          </cell>
          <cell r="AO349" t="str">
            <v>Q2</v>
          </cell>
          <cell r="AP349" t="str">
            <v>Q3</v>
          </cell>
          <cell r="AQ349" t="str">
            <v>Q4</v>
          </cell>
          <cell r="AR349">
            <v>2009</v>
          </cell>
          <cell r="AS349">
            <v>2010</v>
          </cell>
          <cell r="AT349">
            <v>2011</v>
          </cell>
          <cell r="AU349">
            <v>2012</v>
          </cell>
          <cell r="AV349">
            <v>2013</v>
          </cell>
          <cell r="AW349">
            <v>2014</v>
          </cell>
          <cell r="AX349">
            <v>2015</v>
          </cell>
          <cell r="AY349">
            <v>2016</v>
          </cell>
          <cell r="AZ349">
            <v>2017</v>
          </cell>
          <cell r="BA349">
            <v>2018</v>
          </cell>
          <cell r="BB349">
            <v>2019</v>
          </cell>
          <cell r="BC349">
            <v>2020</v>
          </cell>
          <cell r="BD349">
            <v>2021</v>
          </cell>
          <cell r="BE349">
            <v>2022</v>
          </cell>
          <cell r="BF349">
            <v>2023</v>
          </cell>
          <cell r="BG349">
            <v>2024</v>
          </cell>
          <cell r="BH349">
            <v>2025</v>
          </cell>
        </row>
        <row r="350">
          <cell r="AD350">
            <v>11.887</v>
          </cell>
          <cell r="AE350">
            <v>9.2199999999999989</v>
          </cell>
          <cell r="AF350">
            <v>4.9965000000000011</v>
          </cell>
          <cell r="AG350">
            <v>6.4965000000000011</v>
          </cell>
          <cell r="AH350">
            <v>32.6</v>
          </cell>
          <cell r="AI350">
            <v>16.928571428571431</v>
          </cell>
          <cell r="AJ350">
            <v>17.357142857142858</v>
          </cell>
          <cell r="AK350">
            <v>18.214285714285715</v>
          </cell>
          <cell r="AL350">
            <v>19.5</v>
          </cell>
          <cell r="AM350">
            <v>72</v>
          </cell>
          <cell r="AN350">
            <v>19.129607142857139</v>
          </cell>
          <cell r="AO350">
            <v>19.522464285714285</v>
          </cell>
          <cell r="AP350">
            <v>20.30817857142857</v>
          </cell>
          <cell r="AQ350">
            <v>21.486750000000001</v>
          </cell>
          <cell r="AR350">
            <v>80.447000000000003</v>
          </cell>
          <cell r="AS350">
            <v>80.446999999999989</v>
          </cell>
          <cell r="AT350">
            <v>80.446999999999989</v>
          </cell>
          <cell r="AU350">
            <v>80.446999999999989</v>
          </cell>
          <cell r="AV350">
            <v>80.446999999999989</v>
          </cell>
          <cell r="AW350">
            <v>80.446999999999989</v>
          </cell>
          <cell r="AX350">
            <v>80.446999999999989</v>
          </cell>
          <cell r="AY350">
            <v>80.446999999999989</v>
          </cell>
          <cell r="AZ350">
            <v>80.446999999999989</v>
          </cell>
          <cell r="BA350">
            <v>80.446999999999989</v>
          </cell>
          <cell r="BB350">
            <v>80.446999999999989</v>
          </cell>
          <cell r="BC350">
            <v>80.446999999999989</v>
          </cell>
          <cell r="BD350">
            <v>80.446999999999989</v>
          </cell>
          <cell r="BE350">
            <v>80.446999999999989</v>
          </cell>
          <cell r="BF350">
            <v>80.446999999999989</v>
          </cell>
          <cell r="BG350">
            <v>80.446999999999989</v>
          </cell>
          <cell r="BH350">
            <v>80.446999999999989</v>
          </cell>
        </row>
        <row r="351">
          <cell r="AD351">
            <v>7.7040000000000006</v>
          </cell>
          <cell r="AE351">
            <v>9.3960000000000008</v>
          </cell>
          <cell r="AF351">
            <v>29</v>
          </cell>
          <cell r="AG351">
            <v>29.5</v>
          </cell>
          <cell r="AH351">
            <v>75.599999999999994</v>
          </cell>
          <cell r="AI351">
            <v>9.9175531914893611</v>
          </cell>
          <cell r="AJ351">
            <v>14.704787234042552</v>
          </cell>
          <cell r="AK351">
            <v>21.202127659574469</v>
          </cell>
          <cell r="AL351">
            <v>21.675531914893618</v>
          </cell>
          <cell r="AM351">
            <v>67.5</v>
          </cell>
          <cell r="AN351">
            <v>2.6595744680851063</v>
          </cell>
          <cell r="AO351">
            <v>4.3617021276595747</v>
          </cell>
          <cell r="AP351">
            <v>6.3829787234042561</v>
          </cell>
          <cell r="AQ351">
            <v>6.5957446808510634</v>
          </cell>
          <cell r="AR351">
            <v>20</v>
          </cell>
          <cell r="AS351">
            <v>20</v>
          </cell>
          <cell r="AT351">
            <v>20</v>
          </cell>
          <cell r="AU351">
            <v>20</v>
          </cell>
          <cell r="AV351">
            <v>20</v>
          </cell>
          <cell r="AW351">
            <v>20</v>
          </cell>
          <cell r="AX351">
            <v>20</v>
          </cell>
          <cell r="AY351">
            <v>20</v>
          </cell>
          <cell r="AZ351">
            <v>20</v>
          </cell>
          <cell r="BA351">
            <v>20</v>
          </cell>
          <cell r="BB351">
            <v>20</v>
          </cell>
          <cell r="BC351">
            <v>20</v>
          </cell>
          <cell r="BD351">
            <v>20</v>
          </cell>
          <cell r="BE351">
            <v>20</v>
          </cell>
          <cell r="BF351">
            <v>20</v>
          </cell>
          <cell r="BG351">
            <v>20</v>
          </cell>
          <cell r="BH351">
            <v>20</v>
          </cell>
        </row>
        <row r="352"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</row>
        <row r="353">
          <cell r="AD353">
            <v>19.591000000000001</v>
          </cell>
          <cell r="AE353">
            <v>18.616</v>
          </cell>
          <cell r="AF353">
            <v>33.996499999999997</v>
          </cell>
          <cell r="AG353">
            <v>35.996499999999997</v>
          </cell>
          <cell r="AH353">
            <v>108.19999999999999</v>
          </cell>
          <cell r="AI353">
            <v>26.846124620060792</v>
          </cell>
          <cell r="AJ353">
            <v>32.06193009118541</v>
          </cell>
          <cell r="AK353">
            <v>39.416413373860181</v>
          </cell>
          <cell r="AL353">
            <v>41.175531914893618</v>
          </cell>
          <cell r="AM353">
            <v>139.5</v>
          </cell>
          <cell r="AN353">
            <v>21.789181610942247</v>
          </cell>
          <cell r="AO353">
            <v>23.884166413373862</v>
          </cell>
          <cell r="AP353">
            <v>26.691157294832827</v>
          </cell>
          <cell r="AQ353">
            <v>28.082494680851063</v>
          </cell>
          <cell r="AR353">
            <v>100.447</v>
          </cell>
          <cell r="AS353">
            <v>100.44699999999999</v>
          </cell>
          <cell r="AT353">
            <v>100.44699999999999</v>
          </cell>
          <cell r="AU353">
            <v>100.44699999999999</v>
          </cell>
          <cell r="AV353">
            <v>100.44699999999999</v>
          </cell>
          <cell r="AW353">
            <v>100.44699999999999</v>
          </cell>
          <cell r="AX353">
            <v>100.44699999999999</v>
          </cell>
          <cell r="AY353">
            <v>100.44699999999999</v>
          </cell>
          <cell r="AZ353">
            <v>100.44699999999999</v>
          </cell>
          <cell r="BA353">
            <v>100.44699999999999</v>
          </cell>
          <cell r="BB353">
            <v>100.44699999999999</v>
          </cell>
          <cell r="BC353">
            <v>100.44699999999999</v>
          </cell>
          <cell r="BD353">
            <v>100.44699999999999</v>
          </cell>
          <cell r="BE353">
            <v>100.44699999999999</v>
          </cell>
          <cell r="BF353">
            <v>100.44699999999999</v>
          </cell>
          <cell r="BG353">
            <v>100.44699999999999</v>
          </cell>
          <cell r="BH353">
            <v>100.44699999999999</v>
          </cell>
        </row>
        <row r="354"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1100</v>
          </cell>
          <cell r="AJ354">
            <v>0</v>
          </cell>
          <cell r="AK354">
            <v>0</v>
          </cell>
          <cell r="AL354">
            <v>0</v>
          </cell>
          <cell r="AM354">
            <v>1100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  <cell r="BB354">
            <v>0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</row>
        <row r="355">
          <cell r="AD355">
            <v>19.591000000000001</v>
          </cell>
          <cell r="AE355">
            <v>18.616</v>
          </cell>
          <cell r="AF355">
            <v>33.996499999999997</v>
          </cell>
          <cell r="AG355">
            <v>35.996499999999997</v>
          </cell>
          <cell r="AH355">
            <v>108.19999999999999</v>
          </cell>
          <cell r="AI355">
            <v>1126.8461246200609</v>
          </cell>
          <cell r="AJ355">
            <v>32.06193009118541</v>
          </cell>
          <cell r="AK355">
            <v>39.416413373860181</v>
          </cell>
          <cell r="AL355">
            <v>41.175531914893618</v>
          </cell>
          <cell r="AM355">
            <v>1239.5</v>
          </cell>
          <cell r="AN355">
            <v>21.789181610942247</v>
          </cell>
          <cell r="AO355">
            <v>23.884166413373862</v>
          </cell>
          <cell r="AP355">
            <v>26.691157294832827</v>
          </cell>
          <cell r="AQ355">
            <v>28.082494680851063</v>
          </cell>
          <cell r="AR355">
            <v>100.447</v>
          </cell>
          <cell r="AS355">
            <v>100.44699999999999</v>
          </cell>
          <cell r="AT355">
            <v>100.44699999999999</v>
          </cell>
          <cell r="AU355">
            <v>100.44699999999999</v>
          </cell>
          <cell r="AV355">
            <v>100.44699999999999</v>
          </cell>
          <cell r="AW355">
            <v>100.44699999999999</v>
          </cell>
          <cell r="AX355">
            <v>100.44699999999999</v>
          </cell>
          <cell r="AY355">
            <v>100.44699999999999</v>
          </cell>
          <cell r="AZ355">
            <v>100.44699999999999</v>
          </cell>
          <cell r="BA355">
            <v>100.44699999999999</v>
          </cell>
          <cell r="BB355">
            <v>100.44699999999999</v>
          </cell>
          <cell r="BC355">
            <v>100.44699999999999</v>
          </cell>
          <cell r="BD355">
            <v>100.44699999999999</v>
          </cell>
          <cell r="BE355">
            <v>100.44699999999999</v>
          </cell>
          <cell r="BF355">
            <v>100.44699999999999</v>
          </cell>
          <cell r="BG355">
            <v>100.44699999999999</v>
          </cell>
          <cell r="BH355">
            <v>100.44699999999999</v>
          </cell>
        </row>
        <row r="360">
          <cell r="AD360" t="str">
            <v>Q1</v>
          </cell>
          <cell r="AE360" t="str">
            <v>Q2</v>
          </cell>
          <cell r="AF360" t="str">
            <v>Q3</v>
          </cell>
          <cell r="AG360" t="str">
            <v>Q4</v>
          </cell>
          <cell r="AH360">
            <v>2007</v>
          </cell>
          <cell r="AI360" t="str">
            <v>Q1</v>
          </cell>
          <cell r="AJ360" t="str">
            <v>Q2</v>
          </cell>
          <cell r="AK360" t="str">
            <v>Q3</v>
          </cell>
          <cell r="AL360" t="str">
            <v>Q4</v>
          </cell>
          <cell r="AM360">
            <v>2008</v>
          </cell>
          <cell r="AN360" t="str">
            <v>Q1</v>
          </cell>
          <cell r="AO360" t="str">
            <v>Q2</v>
          </cell>
          <cell r="AP360" t="str">
            <v>Q3</v>
          </cell>
          <cell r="AQ360" t="str">
            <v>Q4</v>
          </cell>
          <cell r="AR360">
            <v>2009</v>
          </cell>
          <cell r="AS360">
            <v>2010</v>
          </cell>
          <cell r="AT360">
            <v>2011</v>
          </cell>
          <cell r="AU360">
            <v>2012</v>
          </cell>
          <cell r="AV360">
            <v>2013</v>
          </cell>
          <cell r="AW360">
            <v>2014</v>
          </cell>
          <cell r="AX360">
            <v>2015</v>
          </cell>
          <cell r="AY360">
            <v>2016</v>
          </cell>
          <cell r="AZ360">
            <v>2017</v>
          </cell>
          <cell r="BA360">
            <v>2018</v>
          </cell>
          <cell r="BB360">
            <v>2019</v>
          </cell>
          <cell r="BC360">
            <v>2020</v>
          </cell>
          <cell r="BD360">
            <v>2021</v>
          </cell>
          <cell r="BE360">
            <v>2022</v>
          </cell>
          <cell r="BF360">
            <v>2023</v>
          </cell>
          <cell r="BG360">
            <v>2024</v>
          </cell>
          <cell r="BH360">
            <v>2025</v>
          </cell>
        </row>
        <row r="362">
          <cell r="AD362">
            <v>93.288700000000006</v>
          </cell>
          <cell r="AE362">
            <v>100.95399999999999</v>
          </cell>
          <cell r="AF362">
            <v>104.45482540659762</v>
          </cell>
          <cell r="AG362">
            <v>103.08755198389032</v>
          </cell>
          <cell r="AH362">
            <v>401.78507739048791</v>
          </cell>
          <cell r="AI362">
            <v>97.266000564065479</v>
          </cell>
          <cell r="AJ362">
            <v>97.398671808267594</v>
          </cell>
          <cell r="AK362">
            <v>103.63328265053582</v>
          </cell>
          <cell r="AL362">
            <v>111.03965670569853</v>
          </cell>
          <cell r="AM362">
            <v>409.33761172856742</v>
          </cell>
          <cell r="AN362">
            <v>137.53241357675262</v>
          </cell>
          <cell r="AO362">
            <v>131.84886381389708</v>
          </cell>
          <cell r="AP362">
            <v>138.08425999754979</v>
          </cell>
          <cell r="AQ362">
            <v>147.51139071219461</v>
          </cell>
          <cell r="AR362">
            <v>554.97692810039416</v>
          </cell>
          <cell r="AS362">
            <v>651.58729053719981</v>
          </cell>
          <cell r="AT362">
            <v>758.68145748508425</v>
          </cell>
          <cell r="AU362">
            <v>930.36593236422948</v>
          </cell>
          <cell r="AV362">
            <v>1038.0048819291164</v>
          </cell>
          <cell r="AW362">
            <v>1161.9994959416506</v>
          </cell>
          <cell r="AX362">
            <v>1350.5366951758274</v>
          </cell>
          <cell r="AY362">
            <v>1489.5873757190268</v>
          </cell>
          <cell r="AZ362">
            <v>1636.4258690888271</v>
          </cell>
          <cell r="BA362">
            <v>1826.350777423525</v>
          </cell>
          <cell r="BB362">
            <v>2073.8559735056056</v>
          </cell>
          <cell r="BC362">
            <v>2333.1726528840445</v>
          </cell>
          <cell r="BD362">
            <v>2623.3453459362759</v>
          </cell>
          <cell r="BE362">
            <v>2855.5244404515679</v>
          </cell>
          <cell r="BF362">
            <v>3068.9760946447213</v>
          </cell>
          <cell r="BG362">
            <v>3268.2124032671063</v>
          </cell>
          <cell r="BH362">
            <v>3456.5990330234317</v>
          </cell>
        </row>
        <row r="363">
          <cell r="AD363">
            <v>93.288700000000006</v>
          </cell>
          <cell r="AE363">
            <v>100.95399999999999</v>
          </cell>
          <cell r="AF363">
            <v>104.45482540659762</v>
          </cell>
          <cell r="AG363">
            <v>103.08755198389032</v>
          </cell>
          <cell r="AH363">
            <v>401.78507739048791</v>
          </cell>
          <cell r="AI363">
            <v>97.266000564065479</v>
          </cell>
          <cell r="AJ363">
            <v>97.398671808267594</v>
          </cell>
          <cell r="AK363">
            <v>103.63328265053582</v>
          </cell>
          <cell r="AL363">
            <v>111.03965670569853</v>
          </cell>
          <cell r="AM363">
            <v>409.33761172856742</v>
          </cell>
          <cell r="AN363">
            <v>137.53241357675262</v>
          </cell>
          <cell r="AO363">
            <v>131.84886381389708</v>
          </cell>
          <cell r="AP363">
            <v>138.08425999754979</v>
          </cell>
          <cell r="AQ363">
            <v>147.51139071219461</v>
          </cell>
          <cell r="AR363">
            <v>554.97692810039416</v>
          </cell>
          <cell r="AS363">
            <v>651.58729053719981</v>
          </cell>
          <cell r="AT363">
            <v>758.68145748508425</v>
          </cell>
          <cell r="AU363">
            <v>930.36593236422948</v>
          </cell>
          <cell r="AV363">
            <v>1038.0048819291164</v>
          </cell>
          <cell r="AW363">
            <v>1161.9994959416506</v>
          </cell>
          <cell r="AX363">
            <v>1350.5366951758274</v>
          </cell>
          <cell r="AY363">
            <v>1489.5873757190268</v>
          </cell>
          <cell r="AZ363">
            <v>1636.4258690888271</v>
          </cell>
          <cell r="BA363">
            <v>1826.350777423525</v>
          </cell>
          <cell r="BB363">
            <v>2073.8559735056056</v>
          </cell>
          <cell r="BC363">
            <v>2333.1726528840445</v>
          </cell>
          <cell r="BD363">
            <v>2623.3453459362759</v>
          </cell>
          <cell r="BE363">
            <v>2855.5244404515679</v>
          </cell>
          <cell r="BF363">
            <v>3068.9760946447213</v>
          </cell>
          <cell r="BG363">
            <v>3268.2124032671063</v>
          </cell>
          <cell r="BH363">
            <v>3456.5990330234317</v>
          </cell>
        </row>
        <row r="365">
          <cell r="AD365">
            <v>10.589370169999999</v>
          </cell>
          <cell r="AE365">
            <v>10.496665449999997</v>
          </cell>
          <cell r="AF365">
            <v>10.519942462574663</v>
          </cell>
          <cell r="AG365">
            <v>10.446643307774465</v>
          </cell>
          <cell r="AH365">
            <v>42.052621390349124</v>
          </cell>
          <cell r="AI365">
            <v>10.599806796859216</v>
          </cell>
          <cell r="AJ365">
            <v>11.031507509762337</v>
          </cell>
          <cell r="AK365">
            <v>11.426668166030298</v>
          </cell>
          <cell r="AL365">
            <v>11.442810012774968</v>
          </cell>
          <cell r="AM365">
            <v>44.500792485426821</v>
          </cell>
          <cell r="AN365">
            <v>10.832358834145403</v>
          </cell>
          <cell r="AO365">
            <v>11.024444952379312</v>
          </cell>
          <cell r="AP365">
            <v>11.35478844214505</v>
          </cell>
          <cell r="AQ365">
            <v>11.308670711451914</v>
          </cell>
          <cell r="AR365">
            <v>44.520262940121683</v>
          </cell>
          <cell r="AS365">
            <v>57.106018034176195</v>
          </cell>
          <cell r="AT365">
            <v>64.231433997012971</v>
          </cell>
          <cell r="AU365">
            <v>72.011445629084207</v>
          </cell>
          <cell r="AV365">
            <v>80.260012574273858</v>
          </cell>
          <cell r="AW365">
            <v>89.277753659465247</v>
          </cell>
          <cell r="AX365">
            <v>101.30983212940393</v>
          </cell>
          <cell r="AY365">
            <v>111.80219981764537</v>
          </cell>
          <cell r="AZ365">
            <v>122.94997154839118</v>
          </cell>
          <cell r="BA365">
            <v>134.83481672630484</v>
          </cell>
          <cell r="BB365">
            <v>147.39234190711801</v>
          </cell>
          <cell r="BC365">
            <v>160.63374645993341</v>
          </cell>
          <cell r="BD365">
            <v>175.01674441676246</v>
          </cell>
          <cell r="BE365">
            <v>187.22828515380985</v>
          </cell>
          <cell r="BF365">
            <v>198.69852713132792</v>
          </cell>
          <cell r="BG365">
            <v>209.59434829580329</v>
          </cell>
          <cell r="BH365">
            <v>220.0403908622138</v>
          </cell>
        </row>
        <row r="366">
          <cell r="AD366">
            <v>5.6391460000000002</v>
          </cell>
          <cell r="AE366">
            <v>5.5119590000000001</v>
          </cell>
          <cell r="AF366">
            <v>6.7563527592624029</v>
          </cell>
          <cell r="AG366">
            <v>6.6434821275292011</v>
          </cell>
          <cell r="AH366">
            <v>24.550939886791603</v>
          </cell>
          <cell r="AI366">
            <v>5.7965449816368482</v>
          </cell>
          <cell r="AJ366">
            <v>5.9180788050229953</v>
          </cell>
          <cell r="AK366">
            <v>6.1825027157908652</v>
          </cell>
          <cell r="AL366">
            <v>6.4436296648121374</v>
          </cell>
          <cell r="AM366">
            <v>24.340756167262846</v>
          </cell>
          <cell r="AN366">
            <v>6.641306661715209</v>
          </cell>
          <cell r="AO366">
            <v>6.4815839225247256</v>
          </cell>
          <cell r="AP366">
            <v>6.6415664952869182</v>
          </cell>
          <cell r="AQ366">
            <v>6.9023546055156526</v>
          </cell>
          <cell r="AR366">
            <v>26.666811685042504</v>
          </cell>
          <cell r="AS366">
            <v>29.998847063344545</v>
          </cell>
          <cell r="AT366">
            <v>33.960521467518184</v>
          </cell>
          <cell r="AU366">
            <v>38.212246609071286</v>
          </cell>
          <cell r="AV366">
            <v>42.655818749966791</v>
          </cell>
          <cell r="AW366">
            <v>47.570185480102268</v>
          </cell>
          <cell r="AX366">
            <v>55.343421690615159</v>
          </cell>
          <cell r="AY366">
            <v>61.0789592366934</v>
          </cell>
          <cell r="AZ366">
            <v>67.134578085584181</v>
          </cell>
          <cell r="BA366">
            <v>74.963403969060806</v>
          </cell>
          <cell r="BB366">
            <v>85.16211383385577</v>
          </cell>
          <cell r="BC366">
            <v>95.846609513264696</v>
          </cell>
          <cell r="BD366">
            <v>107.80089844605448</v>
          </cell>
          <cell r="BE366">
            <v>117.36741554708422</v>
          </cell>
          <cell r="BF366">
            <v>126.16261027409901</v>
          </cell>
          <cell r="BG366">
            <v>134.37224505090998</v>
          </cell>
          <cell r="BH366">
            <v>142.13488764367199</v>
          </cell>
        </row>
        <row r="367">
          <cell r="AD367">
            <v>0.28248382999999999</v>
          </cell>
          <cell r="AE367">
            <v>0.11737555</v>
          </cell>
          <cell r="AF367">
            <v>0.10518426333337098</v>
          </cell>
          <cell r="AG367">
            <v>0.15187121100067014</v>
          </cell>
          <cell r="AH367">
            <v>0.65691485433404107</v>
          </cell>
          <cell r="AI367">
            <v>0.27982819985948032</v>
          </cell>
          <cell r="AJ367">
            <v>7.4638999849197335E-2</v>
          </cell>
          <cell r="AK367">
            <v>0.11736667912284607</v>
          </cell>
          <cell r="AL367">
            <v>0.17195104941780245</v>
          </cell>
          <cell r="AM367">
            <v>0.6437849282493262</v>
          </cell>
          <cell r="AN367">
            <v>0.34040667026507238</v>
          </cell>
          <cell r="AO367">
            <v>8.6985123726344857E-2</v>
          </cell>
          <cell r="AP367">
            <v>0.13441346132556198</v>
          </cell>
          <cell r="AQ367">
            <v>0.19539228485545423</v>
          </cell>
          <cell r="AR367">
            <v>0.75719754017243346</v>
          </cell>
          <cell r="AS367">
            <v>0.88765108131678727</v>
          </cell>
          <cell r="AT367">
            <v>1.0249756318420697</v>
          </cell>
          <cell r="AU367">
            <v>1.175395787050773</v>
          </cell>
          <cell r="AV367">
            <v>1.3346613395031961</v>
          </cell>
          <cell r="AW367">
            <v>1.5093374484619375</v>
          </cell>
          <cell r="AX367">
            <v>1.7528446180797508</v>
          </cell>
          <cell r="AY367">
            <v>1.956117557325429</v>
          </cell>
          <cell r="AZ367">
            <v>2.171614552338375</v>
          </cell>
          <cell r="BA367">
            <v>2.4012873174213829</v>
          </cell>
          <cell r="BB367">
            <v>2.6435969947034716</v>
          </cell>
          <cell r="BC367">
            <v>2.8988112238099113</v>
          </cell>
          <cell r="BD367">
            <v>3.1816508187747674</v>
          </cell>
          <cell r="BE367">
            <v>3.4125974909098531</v>
          </cell>
          <cell r="BF367">
            <v>3.6258287970816494</v>
          </cell>
          <cell r="BG367">
            <v>3.8253327432799282</v>
          </cell>
          <cell r="BH367">
            <v>4.014087996910269</v>
          </cell>
        </row>
        <row r="369">
          <cell r="AD369">
            <v>16.246719384113192</v>
          </cell>
          <cell r="AE369">
            <v>4.2641862025862114</v>
          </cell>
          <cell r="AF369">
            <v>3.9974688841896913</v>
          </cell>
          <cell r="AG369">
            <v>4.0087278068912475</v>
          </cell>
          <cell r="AH369">
            <v>28.517102277780339</v>
          </cell>
          <cell r="AI369">
            <v>4.9774046649241868</v>
          </cell>
          <cell r="AJ369">
            <v>4.5115610769612058</v>
          </cell>
          <cell r="AK369">
            <v>4.51836492753191</v>
          </cell>
          <cell r="AL369">
            <v>4.53753253616593</v>
          </cell>
          <cell r="AM369">
            <v>18.544863205583233</v>
          </cell>
          <cell r="AN369">
            <v>5.6560334378913772</v>
          </cell>
          <cell r="AO369">
            <v>5.0602002791782414</v>
          </cell>
          <cell r="AP369">
            <v>5.0132865081451641</v>
          </cell>
          <cell r="AQ369">
            <v>4.9860652037139497</v>
          </cell>
          <cell r="AR369">
            <v>20.715585428928733</v>
          </cell>
          <cell r="AS369">
            <v>23.007515879051724</v>
          </cell>
          <cell r="AT369">
            <v>25.449535367036329</v>
          </cell>
          <cell r="AU369">
            <v>28.352166904902269</v>
          </cell>
          <cell r="AV369">
            <v>31.432457586184796</v>
          </cell>
          <cell r="AW369">
            <v>34.800105251655914</v>
          </cell>
          <cell r="AX369">
            <v>38.442231365686595</v>
          </cell>
          <cell r="AY369">
            <v>42.390555707874064</v>
          </cell>
          <cell r="AZ369">
            <v>46.578775249439708</v>
          </cell>
          <cell r="BA369">
            <v>51.041356227309258</v>
          </cell>
          <cell r="BB369">
            <v>55.755871541025101</v>
          </cell>
          <cell r="BC369">
            <v>60.72959744650317</v>
          </cell>
          <cell r="BD369">
            <v>66.206247929492022</v>
          </cell>
          <cell r="BE369">
            <v>70.889301979668261</v>
          </cell>
          <cell r="BF369">
            <v>75.34092251228887</v>
          </cell>
          <cell r="BG369">
            <v>79.630017306459109</v>
          </cell>
          <cell r="BH369">
            <v>83.809231347191854</v>
          </cell>
        </row>
        <row r="370">
          <cell r="AD370">
            <v>1.290280615886809</v>
          </cell>
          <cell r="AE370">
            <v>1.6198137974137889</v>
          </cell>
          <cell r="AF370">
            <v>1.8005662945761589</v>
          </cell>
          <cell r="AG370">
            <v>1.7921836921439305</v>
          </cell>
          <cell r="AH370">
            <v>6.5028444000206873</v>
          </cell>
          <cell r="AI370">
            <v>1.7935010496602037</v>
          </cell>
          <cell r="AJ370">
            <v>2.021940759508098</v>
          </cell>
          <cell r="AK370">
            <v>2.021940759508098</v>
          </cell>
          <cell r="AL370">
            <v>1.9955417222066654</v>
          </cell>
          <cell r="AM370">
            <v>7.8329242908830654</v>
          </cell>
          <cell r="AN370">
            <v>2.1051603629504556</v>
          </cell>
          <cell r="AO370">
            <v>2.3184228738081178</v>
          </cell>
          <cell r="AP370">
            <v>2.2833778548919512</v>
          </cell>
          <cell r="AQ370">
            <v>2.1433129972983087</v>
          </cell>
          <cell r="AR370">
            <v>8.8502740889488329</v>
          </cell>
          <cell r="AS370">
            <v>7.7401634298226032</v>
          </cell>
          <cell r="AT370">
            <v>6.7873517754461572</v>
          </cell>
          <cell r="AU370">
            <v>5.8963237790572967</v>
          </cell>
          <cell r="AV370">
            <v>5.984768635743154</v>
          </cell>
          <cell r="AW370">
            <v>6.0745401652793012</v>
          </cell>
          <cell r="AX370">
            <v>6.1656582677584888</v>
          </cell>
          <cell r="AY370">
            <v>6.2581431417748643</v>
          </cell>
          <cell r="AZ370">
            <v>6.3520152889014883</v>
          </cell>
          <cell r="BA370">
            <v>6.4472955182350109</v>
          </cell>
          <cell r="BB370">
            <v>6.5440049510085352</v>
          </cell>
          <cell r="BC370">
            <v>6.6421650252736617</v>
          </cell>
          <cell r="BD370">
            <v>6.7417975006527655</v>
          </cell>
          <cell r="BE370">
            <v>6.8429244631625581</v>
          </cell>
          <cell r="BF370">
            <v>6.9455683301099942</v>
          </cell>
          <cell r="BG370">
            <v>7.0497518550616443</v>
          </cell>
          <cell r="BH370">
            <v>7.1554981328875691</v>
          </cell>
        </row>
        <row r="371">
          <cell r="AD371">
            <v>17.536999999999999</v>
          </cell>
          <cell r="AE371">
            <v>5.8840000000000003</v>
          </cell>
          <cell r="AF371">
            <v>5.7980351787658506</v>
          </cell>
          <cell r="AG371">
            <v>5.8009114990351778</v>
          </cell>
          <cell r="AH371">
            <v>35.019946677801023</v>
          </cell>
          <cell r="AI371">
            <v>6.7709057145843907</v>
          </cell>
          <cell r="AJ371">
            <v>6.5335018364693038</v>
          </cell>
          <cell r="AK371">
            <v>6.540305687040008</v>
          </cell>
          <cell r="AL371">
            <v>6.5330742583725954</v>
          </cell>
          <cell r="AM371">
            <v>26.377787496466297</v>
          </cell>
          <cell r="AN371">
            <v>7.7611938008418324</v>
          </cell>
          <cell r="AO371">
            <v>7.3786231529863588</v>
          </cell>
          <cell r="AP371">
            <v>7.2966643630371149</v>
          </cell>
          <cell r="AQ371">
            <v>7.1293782010122584</v>
          </cell>
          <cell r="AR371">
            <v>29.565859517877566</v>
          </cell>
          <cell r="AS371">
            <v>30.747679308874325</v>
          </cell>
          <cell r="AT371">
            <v>32.236887142482487</v>
          </cell>
          <cell r="AU371">
            <v>34.248490683959567</v>
          </cell>
          <cell r="AV371">
            <v>37.417226221927947</v>
          </cell>
          <cell r="AW371">
            <v>40.874645416935216</v>
          </cell>
          <cell r="AX371">
            <v>44.607889633445083</v>
          </cell>
          <cell r="AY371">
            <v>48.64869884964893</v>
          </cell>
          <cell r="AZ371">
            <v>52.930790538341199</v>
          </cell>
          <cell r="BA371">
            <v>57.488651745544267</v>
          </cell>
          <cell r="BB371">
            <v>62.299876492033633</v>
          </cell>
          <cell r="BC371">
            <v>67.371762471776833</v>
          </cell>
          <cell r="BD371">
            <v>72.948045430144788</v>
          </cell>
          <cell r="BE371">
            <v>77.732226442830822</v>
          </cell>
          <cell r="BF371">
            <v>82.286490842398862</v>
          </cell>
          <cell r="BG371">
            <v>86.679769161520753</v>
          </cell>
          <cell r="BH371">
            <v>90.964729480079427</v>
          </cell>
        </row>
        <row r="372">
          <cell r="AD372">
            <v>15.211120000000001</v>
          </cell>
          <cell r="AE372">
            <v>15.70654</v>
          </cell>
          <cell r="AF372">
            <v>14.968009876385317</v>
          </cell>
          <cell r="AG372">
            <v>15.451909131904756</v>
          </cell>
          <cell r="AH372">
            <v>61.337579008290078</v>
          </cell>
          <cell r="AI372">
            <v>16.688915074295707</v>
          </cell>
          <cell r="AJ372">
            <v>17.545649695961345</v>
          </cell>
          <cell r="AK372">
            <v>18.506484815662493</v>
          </cell>
          <cell r="AL372">
            <v>19.361895953295541</v>
          </cell>
          <cell r="AM372">
            <v>72.102945539215085</v>
          </cell>
          <cell r="AN372">
            <v>22.84891867762596</v>
          </cell>
          <cell r="AO372">
            <v>23.080310965448536</v>
          </cell>
          <cell r="AP372">
            <v>23.951223727148818</v>
          </cell>
          <cell r="AQ372">
            <v>24.896251769377383</v>
          </cell>
          <cell r="AR372">
            <v>94.776705139600693</v>
          </cell>
          <cell r="AS372">
            <v>124.33177617059881</v>
          </cell>
          <cell r="AT372">
            <v>160.11236225897824</v>
          </cell>
          <cell r="AU372">
            <v>202.27154929594937</v>
          </cell>
          <cell r="AV372">
            <v>249.01312431222556</v>
          </cell>
          <cell r="AW372">
            <v>301.84210261219772</v>
          </cell>
          <cell r="AX372">
            <v>371.45247979520224</v>
          </cell>
          <cell r="AY372">
            <v>435.00580690021042</v>
          </cell>
          <cell r="AZ372">
            <v>502.63821374432689</v>
          </cell>
          <cell r="BA372">
            <v>574.14452583058562</v>
          </cell>
          <cell r="BB372">
            <v>648.47755423967851</v>
          </cell>
          <cell r="BC372">
            <v>725.02590729307599</v>
          </cell>
          <cell r="BD372">
            <v>806.8562672531084</v>
          </cell>
          <cell r="BE372">
            <v>866.17863679212303</v>
          </cell>
          <cell r="BF372">
            <v>912.63761322584196</v>
          </cell>
          <cell r="BG372">
            <v>948.17148117565216</v>
          </cell>
          <cell r="BH372">
            <v>974.52142229389767</v>
          </cell>
        </row>
        <row r="373">
          <cell r="AD373">
            <v>49.259120000000003</v>
          </cell>
          <cell r="AE373">
            <v>37.716539999999995</v>
          </cell>
          <cell r="AF373">
            <v>38.147524540321605</v>
          </cell>
          <cell r="AG373">
            <v>38.494817277244266</v>
          </cell>
          <cell r="AH373">
            <v>163.61800181756587</v>
          </cell>
          <cell r="AI373">
            <v>40.136000767235643</v>
          </cell>
          <cell r="AJ373">
            <v>41.103376847065178</v>
          </cell>
          <cell r="AK373">
            <v>42.77332806364651</v>
          </cell>
          <cell r="AL373">
            <v>43.953360938673043</v>
          </cell>
          <cell r="AM373">
            <v>167.96606661662037</v>
          </cell>
          <cell r="AN373">
            <v>48.424184644593474</v>
          </cell>
          <cell r="AO373">
            <v>48.05194811706528</v>
          </cell>
          <cell r="AP373">
            <v>49.378656488943463</v>
          </cell>
          <cell r="AQ373">
            <v>50.43204757221266</v>
          </cell>
          <cell r="AR373">
            <v>196.28683682281488</v>
          </cell>
          <cell r="AS373">
            <v>243.07197165831067</v>
          </cell>
          <cell r="AT373">
            <v>291.56618049783395</v>
          </cell>
          <cell r="AU373">
            <v>347.91912800511523</v>
          </cell>
          <cell r="AV373">
            <v>410.68084319789739</v>
          </cell>
          <cell r="AW373">
            <v>481.07402461716242</v>
          </cell>
          <cell r="AX373">
            <v>574.46646786674614</v>
          </cell>
          <cell r="AY373">
            <v>658.49178236152352</v>
          </cell>
          <cell r="AZ373">
            <v>747.82516846898181</v>
          </cell>
          <cell r="BA373">
            <v>843.83268558891689</v>
          </cell>
          <cell r="BB373">
            <v>945.97548346738938</v>
          </cell>
          <cell r="BC373">
            <v>1051.7768369618609</v>
          </cell>
          <cell r="BD373">
            <v>1165.8036063648449</v>
          </cell>
          <cell r="BE373">
            <v>1251.9191614267579</v>
          </cell>
          <cell r="BF373">
            <v>1323.4110702707494</v>
          </cell>
          <cell r="BG373">
            <v>1382.6431764271661</v>
          </cell>
          <cell r="BH373">
            <v>1431.6755182767731</v>
          </cell>
        </row>
        <row r="375">
          <cell r="AD375">
            <v>44.029580000000003</v>
          </cell>
          <cell r="AE375">
            <v>63.237459999999999</v>
          </cell>
          <cell r="AF375">
            <v>66.307300866276023</v>
          </cell>
          <cell r="AG375">
            <v>64.592734706646056</v>
          </cell>
          <cell r="AH375">
            <v>238.1670755729221</v>
          </cell>
          <cell r="AI375">
            <v>57.129999796829836</v>
          </cell>
          <cell r="AJ375">
            <v>56.295294961202416</v>
          </cell>
          <cell r="AK375">
            <v>60.859954586889309</v>
          </cell>
          <cell r="AL375">
            <v>67.08629576702549</v>
          </cell>
          <cell r="AM375">
            <v>241.37154511194706</v>
          </cell>
          <cell r="AN375">
            <v>89.108228932159136</v>
          </cell>
          <cell r="AO375">
            <v>83.796915696831803</v>
          </cell>
          <cell r="AP375">
            <v>88.70560350860633</v>
          </cell>
          <cell r="AQ375">
            <v>97.079343139981944</v>
          </cell>
          <cell r="AR375">
            <v>358.6900912775792</v>
          </cell>
          <cell r="AS375">
            <v>408.51531887888916</v>
          </cell>
          <cell r="AT375">
            <v>467.1152769872503</v>
          </cell>
          <cell r="AU375">
            <v>582.44680435911425</v>
          </cell>
          <cell r="AV375">
            <v>627.32403873121905</v>
          </cell>
          <cell r="AW375">
            <v>680.92547132448817</v>
          </cell>
          <cell r="AX375">
            <v>776.07022730908125</v>
          </cell>
          <cell r="AY375">
            <v>831.09559335750328</v>
          </cell>
          <cell r="AZ375">
            <v>888.60070061984527</v>
          </cell>
          <cell r="BA375">
            <v>982.51809183460807</v>
          </cell>
          <cell r="BB375">
            <v>1127.8804900382161</v>
          </cell>
          <cell r="BC375">
            <v>1281.3958159221836</v>
          </cell>
          <cell r="BD375">
            <v>1457.541739571431</v>
          </cell>
          <cell r="BE375">
            <v>1603.60527902481</v>
          </cell>
          <cell r="BF375">
            <v>1745.5650243739719</v>
          </cell>
          <cell r="BG375">
            <v>1885.5692268399403</v>
          </cell>
          <cell r="BH375">
            <v>2024.9235147466586</v>
          </cell>
        </row>
        <row r="378">
          <cell r="AD378">
            <v>31.97</v>
          </cell>
          <cell r="AE378">
            <v>26.93</v>
          </cell>
          <cell r="AF378">
            <v>31.307790926439889</v>
          </cell>
          <cell r="AG378">
            <v>38.531048055948901</v>
          </cell>
          <cell r="AH378">
            <v>128.73883898238878</v>
          </cell>
          <cell r="AI378">
            <v>46.324350402810623</v>
          </cell>
          <cell r="AJ378">
            <v>47.71794783653489</v>
          </cell>
          <cell r="AK378">
            <v>53.967126168867942</v>
          </cell>
          <cell r="AL378">
            <v>62.941604921010828</v>
          </cell>
          <cell r="AM378">
            <v>210.95102932922427</v>
          </cell>
          <cell r="AN378">
            <v>68.155151770948848</v>
          </cell>
          <cell r="AO378">
            <v>67.928154518716241</v>
          </cell>
          <cell r="AP378">
            <v>72.452584202932954</v>
          </cell>
          <cell r="AQ378">
            <v>80.373422096857979</v>
          </cell>
          <cell r="AR378">
            <v>288.90931258945602</v>
          </cell>
          <cell r="AS378">
            <v>353.5738190624399</v>
          </cell>
          <cell r="AT378">
            <v>428.8339172875834</v>
          </cell>
          <cell r="AU378">
            <v>512.70670223305717</v>
          </cell>
          <cell r="AV378">
            <v>602.95842241561286</v>
          </cell>
          <cell r="AW378">
            <v>700.89056013363529</v>
          </cell>
          <cell r="AX378">
            <v>809.44081430142637</v>
          </cell>
          <cell r="AY378">
            <v>923.15008712407848</v>
          </cell>
          <cell r="AZ378">
            <v>1044.3110188963171</v>
          </cell>
          <cell r="BA378">
            <v>1140.0356250358486</v>
          </cell>
          <cell r="BB378">
            <v>1193.9535297538898</v>
          </cell>
          <cell r="BC378">
            <v>1252.177174211806</v>
          </cell>
          <cell r="BD378">
            <v>1313.7617215380608</v>
          </cell>
          <cell r="BE378">
            <v>1369.8891734334559</v>
          </cell>
          <cell r="BF378">
            <v>1423.2969674475719</v>
          </cell>
          <cell r="BG378">
            <v>1474.391338081608</v>
          </cell>
          <cell r="BH378">
            <v>1523.4862838940319</v>
          </cell>
        </row>
        <row r="379">
          <cell r="AD379">
            <v>31.97</v>
          </cell>
          <cell r="AE379">
            <v>26.93</v>
          </cell>
          <cell r="AF379">
            <v>31.307790926439889</v>
          </cell>
          <cell r="AG379">
            <v>38.531048055948901</v>
          </cell>
          <cell r="AH379">
            <v>128.73883898238878</v>
          </cell>
          <cell r="AI379">
            <v>46.324350402810623</v>
          </cell>
          <cell r="AJ379">
            <v>47.71794783653489</v>
          </cell>
          <cell r="AK379">
            <v>53.967126168867942</v>
          </cell>
          <cell r="AL379">
            <v>62.941604921010828</v>
          </cell>
          <cell r="AM379">
            <v>210.95102932922427</v>
          </cell>
          <cell r="AN379">
            <v>68.155151770948848</v>
          </cell>
          <cell r="AO379">
            <v>67.928154518716241</v>
          </cell>
          <cell r="AP379">
            <v>72.452584202932954</v>
          </cell>
          <cell r="AQ379">
            <v>80.373422096857979</v>
          </cell>
          <cell r="AR379">
            <v>288.90931258945602</v>
          </cell>
          <cell r="AS379">
            <v>353.5738190624399</v>
          </cell>
          <cell r="AT379">
            <v>428.8339172875834</v>
          </cell>
          <cell r="AU379">
            <v>512.70670223305717</v>
          </cell>
          <cell r="AV379">
            <v>602.95842241561286</v>
          </cell>
          <cell r="AW379">
            <v>700.89056013363529</v>
          </cell>
          <cell r="AX379">
            <v>809.44081430142637</v>
          </cell>
          <cell r="AY379">
            <v>923.15008712407848</v>
          </cell>
          <cell r="AZ379">
            <v>1044.3110188963171</v>
          </cell>
          <cell r="BA379">
            <v>1140.0356250358486</v>
          </cell>
          <cell r="BB379">
            <v>1193.9535297538898</v>
          </cell>
          <cell r="BC379">
            <v>1252.177174211806</v>
          </cell>
          <cell r="BD379">
            <v>1313.7617215380608</v>
          </cell>
          <cell r="BE379">
            <v>1369.8891734334559</v>
          </cell>
          <cell r="BF379">
            <v>1423.2969674475719</v>
          </cell>
          <cell r="BG379">
            <v>1474.391338081608</v>
          </cell>
          <cell r="BH379">
            <v>1523.4862838940319</v>
          </cell>
        </row>
        <row r="381">
          <cell r="AD381">
            <v>12.824</v>
          </cell>
          <cell r="AE381">
            <v>11.797000000000001</v>
          </cell>
          <cell r="AF381">
            <v>10.695421386203888</v>
          </cell>
          <cell r="AG381">
            <v>10.882643285865928</v>
          </cell>
          <cell r="AH381">
            <v>46.199064672069824</v>
          </cell>
          <cell r="AI381">
            <v>12.945041723000079</v>
          </cell>
          <cell r="AJ381">
            <v>12.617578981471732</v>
          </cell>
          <cell r="AK381">
            <v>12.040964367582335</v>
          </cell>
          <cell r="AL381">
            <v>12.251880575958289</v>
          </cell>
          <cell r="AM381">
            <v>49.855465648012434</v>
          </cell>
          <cell r="AN381">
            <v>14.680964690651054</v>
          </cell>
          <cell r="AO381">
            <v>14.196744865641415</v>
          </cell>
          <cell r="AP381">
            <v>13.424097409560522</v>
          </cell>
          <cell r="AQ381">
            <v>13.459518479885078</v>
          </cell>
          <cell r="AR381">
            <v>55.761325445738066</v>
          </cell>
          <cell r="AS381">
            <v>62.003728087669344</v>
          </cell>
          <cell r="AT381">
            <v>68.753353199937848</v>
          </cell>
          <cell r="AU381">
            <v>77.345107458593532</v>
          </cell>
          <cell r="AV381">
            <v>86.464230594065398</v>
          </cell>
          <cell r="AW381">
            <v>96.431771391595021</v>
          </cell>
          <cell r="AX381">
            <v>106.98503149274181</v>
          </cell>
          <cell r="AY381">
            <v>118.67757558568672</v>
          </cell>
          <cell r="AZ381">
            <v>131.08106934000975</v>
          </cell>
          <cell r="BA381">
            <v>144.29684479201944</v>
          </cell>
          <cell r="BB381">
            <v>158.26008184365821</v>
          </cell>
          <cell r="BC381">
            <v>172.99277249009944</v>
          </cell>
          <cell r="BD381">
            <v>189.20762486571854</v>
          </cell>
          <cell r="BE381">
            <v>203.11814771359147</v>
          </cell>
          <cell r="BF381">
            <v>216.36738851283226</v>
          </cell>
          <cell r="BG381">
            <v>229.15758175305976</v>
          </cell>
          <cell r="BH381">
            <v>241.64351585672725</v>
          </cell>
        </row>
        <row r="382">
          <cell r="AD382">
            <v>2.6678129227421294</v>
          </cell>
          <cell r="AE382">
            <v>1.720124135057473</v>
          </cell>
          <cell r="AF382">
            <v>2.1037175829365657</v>
          </cell>
          <cell r="AG382">
            <v>2.0956872021865061</v>
          </cell>
          <cell r="AH382">
            <v>8.5873418429226742</v>
          </cell>
          <cell r="AI382">
            <v>2.1697291130015173</v>
          </cell>
          <cell r="AJ382">
            <v>1.966660553591197</v>
          </cell>
          <cell r="AK382">
            <v>1.9696264592503856</v>
          </cell>
          <cell r="AL382">
            <v>1.9779819218417489</v>
          </cell>
          <cell r="AM382">
            <v>8.0839980476848492</v>
          </cell>
          <cell r="AN382">
            <v>2.4655540870092993</v>
          </cell>
          <cell r="AO382">
            <v>2.205821025708921</v>
          </cell>
          <cell r="AP382">
            <v>2.1853705737839499</v>
          </cell>
          <cell r="AQ382">
            <v>2.1735043783077219</v>
          </cell>
          <cell r="AR382">
            <v>9.0302500648098913</v>
          </cell>
          <cell r="AS382">
            <v>10.029338657636261</v>
          </cell>
          <cell r="AT382">
            <v>11.093853426735903</v>
          </cell>
          <cell r="AU382">
            <v>12.359156245372613</v>
          </cell>
          <cell r="AV382">
            <v>13.701903483664074</v>
          </cell>
          <cell r="AW382">
            <v>15.16991415870441</v>
          </cell>
          <cell r="AX382">
            <v>16.757574313910176</v>
          </cell>
          <cell r="AY382">
            <v>18.478711100956442</v>
          </cell>
          <cell r="AZ382">
            <v>20.304421984987059</v>
          </cell>
          <cell r="BA382">
            <v>22.249731341697323</v>
          </cell>
          <cell r="BB382">
            <v>24.304862844656313</v>
          </cell>
          <cell r="BC382">
            <v>26.472988328456005</v>
          </cell>
          <cell r="BD382">
            <v>28.860346559224997</v>
          </cell>
          <cell r="BE382">
            <v>30.901763601731389</v>
          </cell>
          <cell r="BF382">
            <v>32.84229512767461</v>
          </cell>
          <cell r="BG382">
            <v>34.711979123616331</v>
          </cell>
          <cell r="BH382">
            <v>36.533764367951228</v>
          </cell>
        </row>
        <row r="383">
          <cell r="AD383">
            <v>0.86018707725787269</v>
          </cell>
          <cell r="AE383">
            <v>1.079875864942526</v>
          </cell>
          <cell r="AF383">
            <v>1.2003775297174393</v>
          </cell>
          <cell r="AG383">
            <v>1.1947891280959537</v>
          </cell>
          <cell r="AH383">
            <v>4.3352296000137915</v>
          </cell>
          <cell r="AI383">
            <v>0.98795959925843146</v>
          </cell>
          <cell r="AJ383">
            <v>1.1137968293168119</v>
          </cell>
          <cell r="AK383">
            <v>1.1137968293168119</v>
          </cell>
          <cell r="AL383">
            <v>1.0992547791083256</v>
          </cell>
          <cell r="AM383">
            <v>4.3148080370003807</v>
          </cell>
          <cell r="AN383">
            <v>1.1596387908160444</v>
          </cell>
          <cell r="AO383">
            <v>1.2771155800287974</v>
          </cell>
          <cell r="AP383">
            <v>1.2578108448289045</v>
          </cell>
          <cell r="AQ383">
            <v>1.1806553725170141</v>
          </cell>
          <cell r="AR383">
            <v>4.8752205881907607</v>
          </cell>
          <cell r="AS383">
            <v>4.263710222958105</v>
          </cell>
          <cell r="AT383">
            <v>3.7388488517284313</v>
          </cell>
          <cell r="AU383">
            <v>3.2480213373496896</v>
          </cell>
          <cell r="AV383">
            <v>3.296741657409934</v>
          </cell>
          <cell r="AW383">
            <v>3.3461927822710829</v>
          </cell>
          <cell r="AX383">
            <v>3.3963856740051481</v>
          </cell>
          <cell r="AY383">
            <v>3.4473314591152242</v>
          </cell>
          <cell r="AZ383">
            <v>3.4990414310019533</v>
          </cell>
          <cell r="BA383">
            <v>3.5515270524669824</v>
          </cell>
          <cell r="BB383">
            <v>3.6047999582539867</v>
          </cell>
          <cell r="BC383">
            <v>3.6588719576277957</v>
          </cell>
          <cell r="BD383">
            <v>3.7137550369922123</v>
          </cell>
          <cell r="BE383">
            <v>3.7694613625470956</v>
          </cell>
          <cell r="BF383">
            <v>3.826003282985301</v>
          </cell>
          <cell r="BG383">
            <v>3.8833933322300807</v>
          </cell>
          <cell r="BH383">
            <v>3.9416442322135321</v>
          </cell>
        </row>
        <row r="384">
          <cell r="AD384">
            <v>3.5280000000000022</v>
          </cell>
          <cell r="AE384">
            <v>2.7999999999999989</v>
          </cell>
          <cell r="AF384">
            <v>3.304095112654005</v>
          </cell>
          <cell r="AG384">
            <v>3.29047633028246</v>
          </cell>
          <cell r="AH384">
            <v>12.922571442936466</v>
          </cell>
          <cell r="AI384">
            <v>3.1576887122599486</v>
          </cell>
          <cell r="AJ384">
            <v>3.0804573829080089</v>
          </cell>
          <cell r="AK384">
            <v>3.0834232885671975</v>
          </cell>
          <cell r="AL384">
            <v>3.0772367009500745</v>
          </cell>
          <cell r="AM384">
            <v>12.39880608468523</v>
          </cell>
          <cell r="AN384">
            <v>3.6251928778253437</v>
          </cell>
          <cell r="AO384">
            <v>3.4829366057377182</v>
          </cell>
          <cell r="AP384">
            <v>3.4431814186128546</v>
          </cell>
          <cell r="AQ384">
            <v>3.3541597508247358</v>
          </cell>
          <cell r="AR384">
            <v>13.905470653000652</v>
          </cell>
          <cell r="AS384">
            <v>14.293048880594366</v>
          </cell>
          <cell r="AT384">
            <v>14.832702278464334</v>
          </cell>
          <cell r="AU384">
            <v>15.607177582722302</v>
          </cell>
          <cell r="AV384">
            <v>16.998645141074007</v>
          </cell>
          <cell r="AW384">
            <v>18.516106940975494</v>
          </cell>
          <cell r="AX384">
            <v>20.153959987915325</v>
          </cell>
          <cell r="AY384">
            <v>21.926042560071664</v>
          </cell>
          <cell r="AZ384">
            <v>23.803463415989011</v>
          </cell>
          <cell r="BA384">
            <v>25.801258394164307</v>
          </cell>
          <cell r="BB384">
            <v>27.909662802910301</v>
          </cell>
          <cell r="BC384">
            <v>30.1318602860838</v>
          </cell>
          <cell r="BD384">
            <v>32.574101596217211</v>
          </cell>
          <cell r="BE384">
            <v>34.671224964278487</v>
          </cell>
          <cell r="BF384">
            <v>36.668298410659915</v>
          </cell>
          <cell r="BG384">
            <v>38.595372455846409</v>
          </cell>
          <cell r="BH384">
            <v>40.475408600164762</v>
          </cell>
        </row>
        <row r="385">
          <cell r="AD385">
            <v>4.7858800000000006</v>
          </cell>
          <cell r="AE385">
            <v>4.3934600000000001</v>
          </cell>
          <cell r="AF385">
            <v>4.4554025407456415</v>
          </cell>
          <cell r="AG385">
            <v>5.3347946256558254</v>
          </cell>
          <cell r="AH385">
            <v>18.969537166401466</v>
          </cell>
          <cell r="AI385">
            <v>8.9429510197090991</v>
          </cell>
          <cell r="AJ385">
            <v>8.0980329867683363</v>
          </cell>
          <cell r="AK385">
            <v>8.3518710233926807</v>
          </cell>
          <cell r="AL385">
            <v>10.136081996012312</v>
          </cell>
          <cell r="AM385">
            <v>35.528937025882428</v>
          </cell>
          <cell r="AN385">
            <v>15.76568770207032</v>
          </cell>
          <cell r="AO385">
            <v>14.17932208409445</v>
          </cell>
          <cell r="AP385">
            <v>14.488001823243762</v>
          </cell>
          <cell r="AQ385">
            <v>17.294362688200351</v>
          </cell>
          <cell r="AR385">
            <v>61.727374297608883</v>
          </cell>
          <cell r="AS385">
            <v>76.474192249031972</v>
          </cell>
          <cell r="AT385">
            <v>93.153200047580157</v>
          </cell>
          <cell r="AU385">
            <v>111.56956239707185</v>
          </cell>
          <cell r="AV385">
            <v>131.07981554713064</v>
          </cell>
          <cell r="AW385">
            <v>152.24170879453055</v>
          </cell>
          <cell r="AX385">
            <v>174.98887427436841</v>
          </cell>
          <cell r="AY385">
            <v>199.48482467296174</v>
          </cell>
          <cell r="AZ385">
            <v>225.6478053245776</v>
          </cell>
          <cell r="BA385">
            <v>253.42075624209232</v>
          </cell>
          <cell r="BB385">
            <v>262.56117785866343</v>
          </cell>
          <cell r="BC385">
            <v>272.63376061979875</v>
          </cell>
          <cell r="BD385">
            <v>283.656698562435</v>
          </cell>
          <cell r="BE385">
            <v>294.11326667939073</v>
          </cell>
          <cell r="BF385">
            <v>304.1419400813827</v>
          </cell>
          <cell r="BG385">
            <v>313.77285960319267</v>
          </cell>
          <cell r="BH385">
            <v>323.03201122121595</v>
          </cell>
        </row>
        <row r="386">
          <cell r="AD386">
            <v>21.137880000000003</v>
          </cell>
          <cell r="AE386">
            <v>18.990459999999999</v>
          </cell>
          <cell r="AF386">
            <v>18.454919039603535</v>
          </cell>
          <cell r="AG386">
            <v>19.507914241804212</v>
          </cell>
          <cell r="AH386">
            <v>78.091173281407748</v>
          </cell>
          <cell r="AI386">
            <v>25.045681454969127</v>
          </cell>
          <cell r="AJ386">
            <v>23.796069351148077</v>
          </cell>
          <cell r="AK386">
            <v>23.476258679542212</v>
          </cell>
          <cell r="AL386">
            <v>25.465199272920675</v>
          </cell>
          <cell r="AM386">
            <v>97.783208758580088</v>
          </cell>
          <cell r="AN386">
            <v>34.071845270546717</v>
          </cell>
          <cell r="AO386">
            <v>31.859003555473585</v>
          </cell>
          <cell r="AP386">
            <v>31.355280651417139</v>
          </cell>
          <cell r="AQ386">
            <v>34.108040918910163</v>
          </cell>
          <cell r="AR386">
            <v>131.39417039634759</v>
          </cell>
          <cell r="AS386">
            <v>152.77096921729569</v>
          </cell>
          <cell r="AT386">
            <v>176.73925552598234</v>
          </cell>
          <cell r="AU386">
            <v>204.52184743838768</v>
          </cell>
          <cell r="AV386">
            <v>234.54269128227003</v>
          </cell>
          <cell r="AW386">
            <v>267.18958712710105</v>
          </cell>
          <cell r="AX386">
            <v>302.12786575502554</v>
          </cell>
          <cell r="AY386">
            <v>340.08844281872013</v>
          </cell>
          <cell r="AZ386">
            <v>380.53233808057632</v>
          </cell>
          <cell r="BA386">
            <v>423.51885942827607</v>
          </cell>
          <cell r="BB386">
            <v>448.73092250523194</v>
          </cell>
          <cell r="BC386">
            <v>475.75839339598201</v>
          </cell>
          <cell r="BD386">
            <v>505.43842502437076</v>
          </cell>
          <cell r="BE386">
            <v>531.90263935726068</v>
          </cell>
          <cell r="BF386">
            <v>557.17762700487492</v>
          </cell>
          <cell r="BG386">
            <v>581.52581381209882</v>
          </cell>
          <cell r="BH386">
            <v>605.150935678108</v>
          </cell>
        </row>
        <row r="388">
          <cell r="AD388">
            <v>10.832119999999996</v>
          </cell>
          <cell r="AE388">
            <v>7.9395400000000009</v>
          </cell>
          <cell r="AF388">
            <v>12.852871886836354</v>
          </cell>
          <cell r="AG388">
            <v>19.023133814144689</v>
          </cell>
          <cell r="AH388">
            <v>50.647665700981037</v>
          </cell>
          <cell r="AI388">
            <v>21.278668947841496</v>
          </cell>
          <cell r="AJ388">
            <v>23.921878485386813</v>
          </cell>
          <cell r="AK388">
            <v>30.49086748932573</v>
          </cell>
          <cell r="AL388">
            <v>37.47640564809015</v>
          </cell>
          <cell r="AM388">
            <v>113.16782057064418</v>
          </cell>
          <cell r="AN388">
            <v>34.083306500402131</v>
          </cell>
          <cell r="AO388">
            <v>36.069150963242656</v>
          </cell>
          <cell r="AP388">
            <v>41.097303551515814</v>
          </cell>
          <cell r="AQ388">
            <v>46.265381177947816</v>
          </cell>
          <cell r="AR388">
            <v>157.51514219310843</v>
          </cell>
          <cell r="AS388">
            <v>200.80284984514421</v>
          </cell>
          <cell r="AT388">
            <v>252.09466176160106</v>
          </cell>
          <cell r="AU388">
            <v>308.18485479466949</v>
          </cell>
          <cell r="AV388">
            <v>368.41573113334283</v>
          </cell>
          <cell r="AW388">
            <v>433.70097300653424</v>
          </cell>
          <cell r="AX388">
            <v>507.31294854640083</v>
          </cell>
          <cell r="AY388">
            <v>583.06164430535841</v>
          </cell>
          <cell r="AZ388">
            <v>663.77868081574081</v>
          </cell>
          <cell r="BA388">
            <v>716.51676560757255</v>
          </cell>
          <cell r="BB388">
            <v>745.22260724865782</v>
          </cell>
          <cell r="BC388">
            <v>776.41878081582399</v>
          </cell>
          <cell r="BD388">
            <v>808.32329651369002</v>
          </cell>
          <cell r="BE388">
            <v>837.9865340761952</v>
          </cell>
          <cell r="BF388">
            <v>866.11934044269697</v>
          </cell>
          <cell r="BG388">
            <v>892.86552426950914</v>
          </cell>
          <cell r="BH388">
            <v>918.33534821592389</v>
          </cell>
        </row>
        <row r="390">
          <cell r="AD390">
            <v>7.2545079999999998E-2</v>
          </cell>
          <cell r="AE390">
            <v>0.63328147000000001</v>
          </cell>
          <cell r="AF390">
            <v>1.1521786033849502</v>
          </cell>
          <cell r="AG390">
            <v>1.2587370096694415</v>
          </cell>
          <cell r="AH390">
            <v>3.1167421630543917</v>
          </cell>
          <cell r="AI390">
            <v>0.27564920945894378</v>
          </cell>
          <cell r="AJ390">
            <v>1.6456056580160434</v>
          </cell>
          <cell r="AK390">
            <v>3.1636932331567853</v>
          </cell>
          <cell r="AL390">
            <v>3.4672280749320614</v>
          </cell>
          <cell r="AM390">
            <v>8.552176175563833</v>
          </cell>
          <cell r="AN390">
            <v>0.35655957141124239</v>
          </cell>
          <cell r="AO390">
            <v>2.107557089328421</v>
          </cell>
          <cell r="AP390">
            <v>4.0376831509680011</v>
          </cell>
          <cell r="AQ390">
            <v>4.4181527188414993</v>
          </cell>
          <cell r="AR390">
            <v>10.919952530549164</v>
          </cell>
          <cell r="AS390">
            <v>15.523996083882547</v>
          </cell>
          <cell r="AT390">
            <v>19.009851155123471</v>
          </cell>
          <cell r="AU390">
            <v>19.009851155123471</v>
          </cell>
          <cell r="AV390">
            <v>19.009851155123471</v>
          </cell>
          <cell r="AW390">
            <v>19.009851155123471</v>
          </cell>
          <cell r="AX390">
            <v>19.009851155123471</v>
          </cell>
          <cell r="AY390">
            <v>19.009851155123471</v>
          </cell>
          <cell r="AZ390">
            <v>19.009851155123471</v>
          </cell>
          <cell r="BA390">
            <v>19.009851155123471</v>
          </cell>
          <cell r="BB390">
            <v>19.009851155123471</v>
          </cell>
          <cell r="BC390">
            <v>19.009851155123471</v>
          </cell>
          <cell r="BD390">
            <v>19.009851155123471</v>
          </cell>
          <cell r="BE390">
            <v>19.009851155123471</v>
          </cell>
          <cell r="BF390">
            <v>19.009851155123471</v>
          </cell>
          <cell r="BG390">
            <v>19.009851155123471</v>
          </cell>
          <cell r="BH390">
            <v>19.009851155123471</v>
          </cell>
        </row>
        <row r="391"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  <cell r="AX391">
            <v>0</v>
          </cell>
          <cell r="AY391">
            <v>0</v>
          </cell>
          <cell r="AZ391">
            <v>0</v>
          </cell>
          <cell r="BA391">
            <v>0</v>
          </cell>
          <cell r="BB391">
            <v>0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</row>
        <row r="392">
          <cell r="AD392">
            <v>7.2545079999999998E-2</v>
          </cell>
          <cell r="AE392">
            <v>0.63328147000000001</v>
          </cell>
          <cell r="AF392">
            <v>1.1521786033849502</v>
          </cell>
          <cell r="AG392">
            <v>1.2587370096694415</v>
          </cell>
          <cell r="AH392">
            <v>3.1167421630543917</v>
          </cell>
          <cell r="AI392">
            <v>0.27564920945894378</v>
          </cell>
          <cell r="AJ392">
            <v>1.6456056580160434</v>
          </cell>
          <cell r="AK392">
            <v>3.1636932331567853</v>
          </cell>
          <cell r="AL392">
            <v>3.4672280749320614</v>
          </cell>
          <cell r="AM392">
            <v>8.552176175563833</v>
          </cell>
          <cell r="AN392">
            <v>0.35655957141124239</v>
          </cell>
          <cell r="AO392">
            <v>2.107557089328421</v>
          </cell>
          <cell r="AP392">
            <v>4.0376831509680011</v>
          </cell>
          <cell r="AQ392">
            <v>4.4181527188414993</v>
          </cell>
          <cell r="AR392">
            <v>10.919952530549164</v>
          </cell>
          <cell r="AS392">
            <v>15.523996083882547</v>
          </cell>
          <cell r="AT392">
            <v>19.009851155123471</v>
          </cell>
          <cell r="AU392">
            <v>19.009851155123471</v>
          </cell>
          <cell r="AV392">
            <v>19.009851155123471</v>
          </cell>
          <cell r="AW392">
            <v>19.009851155123471</v>
          </cell>
          <cell r="AX392">
            <v>19.009851155123471</v>
          </cell>
          <cell r="AY392">
            <v>19.009851155123471</v>
          </cell>
          <cell r="AZ392">
            <v>19.009851155123471</v>
          </cell>
          <cell r="BA392">
            <v>19.009851155123471</v>
          </cell>
          <cell r="BB392">
            <v>19.009851155123471</v>
          </cell>
          <cell r="BC392">
            <v>19.009851155123471</v>
          </cell>
          <cell r="BD392">
            <v>19.009851155123471</v>
          </cell>
          <cell r="BE392">
            <v>19.009851155123471</v>
          </cell>
          <cell r="BF392">
            <v>19.009851155123471</v>
          </cell>
          <cell r="BG392">
            <v>19.009851155123471</v>
          </cell>
          <cell r="BH392">
            <v>19.009851155123471</v>
          </cell>
        </row>
        <row r="394">
          <cell r="AE394">
            <v>119.40102584</v>
          </cell>
          <cell r="AF394">
            <v>0</v>
          </cell>
          <cell r="AG394">
            <v>0</v>
          </cell>
          <cell r="AH394">
            <v>119.40102584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R394">
            <v>0</v>
          </cell>
          <cell r="AS394">
            <v>0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  <cell r="AX394">
            <v>0</v>
          </cell>
          <cell r="AY394">
            <v>0</v>
          </cell>
          <cell r="AZ394">
            <v>0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</row>
        <row r="396">
          <cell r="AD396">
            <v>54.934245079999997</v>
          </cell>
          <cell r="AE396">
            <v>191.21130731</v>
          </cell>
          <cell r="AF396">
            <v>80.312351356497331</v>
          </cell>
          <cell r="AG396">
            <v>84.874605530460187</v>
          </cell>
          <cell r="AH396">
            <v>411.33250927695747</v>
          </cell>
          <cell r="AI396">
            <v>78.684317954130279</v>
          </cell>
          <cell r="AJ396">
            <v>81.862779104605266</v>
          </cell>
          <cell r="AK396">
            <v>94.514515309371831</v>
          </cell>
          <cell r="AL396">
            <v>108.02992949004771</v>
          </cell>
          <cell r="AM396">
            <v>363.09154185815504</v>
          </cell>
          <cell r="AN396">
            <v>123.54809500397251</v>
          </cell>
          <cell r="AO396">
            <v>121.97362374940289</v>
          </cell>
          <cell r="AP396">
            <v>133.84059021109016</v>
          </cell>
          <cell r="AQ396">
            <v>147.76287703677127</v>
          </cell>
          <cell r="AR396">
            <v>527.12518600123678</v>
          </cell>
          <cell r="AS396">
            <v>624.84216480791599</v>
          </cell>
          <cell r="AT396">
            <v>738.21978990397474</v>
          </cell>
          <cell r="AU396">
            <v>909.64151030890719</v>
          </cell>
          <cell r="AV396">
            <v>1014.7496210196853</v>
          </cell>
          <cell r="AW396">
            <v>1133.6362954861459</v>
          </cell>
          <cell r="AX396">
            <v>1302.3930270106055</v>
          </cell>
          <cell r="AY396">
            <v>1433.1670888179851</v>
          </cell>
          <cell r="AZ396">
            <v>1571.3892325907095</v>
          </cell>
          <cell r="BA396">
            <v>1718.044708597304</v>
          </cell>
          <cell r="BB396">
            <v>1892.1129484419973</v>
          </cell>
          <cell r="BC396">
            <v>2076.8244478931315</v>
          </cell>
          <cell r="BD396">
            <v>2284.8748872402448</v>
          </cell>
          <cell r="BE396">
            <v>2460.601664256129</v>
          </cell>
          <cell r="BF396">
            <v>2630.6942159717923</v>
          </cell>
          <cell r="BG396">
            <v>2797.4446022645729</v>
          </cell>
          <cell r="BH396">
            <v>2962.2687141177062</v>
          </cell>
        </row>
        <row r="398">
          <cell r="AD398">
            <v>13.087556340000001</v>
          </cell>
          <cell r="AE398">
            <v>13.04531744</v>
          </cell>
          <cell r="AF398">
            <v>7.5131874109861325</v>
          </cell>
          <cell r="AG398">
            <v>10.555388593904091</v>
          </cell>
          <cell r="AH398">
            <v>44.201449784890229</v>
          </cell>
          <cell r="AI398">
            <v>17.379020046660102</v>
          </cell>
          <cell r="AJ398">
            <v>15.003626453331547</v>
          </cell>
          <cell r="AK398">
            <v>24.277633521684535</v>
          </cell>
          <cell r="AL398">
            <v>23.633293462454489</v>
          </cell>
          <cell r="AM398">
            <v>80.293573484130675</v>
          </cell>
          <cell r="AN398">
            <v>25.114779281788383</v>
          </cell>
          <cell r="AO398">
            <v>19.103698976698634</v>
          </cell>
          <cell r="AP398">
            <v>32.300926329852075</v>
          </cell>
          <cell r="AQ398">
            <v>33.779920691271847</v>
          </cell>
          <cell r="AR398">
            <v>110.29932527961094</v>
          </cell>
          <cell r="AS398">
            <v>143.73693708593083</v>
          </cell>
          <cell r="AT398">
            <v>161.7913039680617</v>
          </cell>
          <cell r="AU398">
            <v>188.7834606444398</v>
          </cell>
          <cell r="AV398">
            <v>224.70646065127431</v>
          </cell>
          <cell r="AW398">
            <v>264.90267632023159</v>
          </cell>
          <cell r="AX398">
            <v>307.39345247002211</v>
          </cell>
          <cell r="AY398">
            <v>346.882496591522</v>
          </cell>
          <cell r="AZ398">
            <v>385.26571681174948</v>
          </cell>
          <cell r="BA398">
            <v>421.27462778063102</v>
          </cell>
          <cell r="BB398">
            <v>420.56763341820124</v>
          </cell>
          <cell r="BC398">
            <v>390.7988055781567</v>
          </cell>
          <cell r="BD398">
            <v>353.37683624020008</v>
          </cell>
          <cell r="BE398">
            <v>289.2985116702618</v>
          </cell>
          <cell r="BF398">
            <v>187.02638485607449</v>
          </cell>
          <cell r="BG398">
            <v>135.54690833794299</v>
          </cell>
          <cell r="BH398">
            <v>19.554601985362524</v>
          </cell>
        </row>
        <row r="400">
          <cell r="AD400">
            <v>41.846688739999998</v>
          </cell>
          <cell r="AE400">
            <v>178.16598987</v>
          </cell>
          <cell r="AF400">
            <v>72.799163945511197</v>
          </cell>
          <cell r="AG400">
            <v>74.319216936556103</v>
          </cell>
          <cell r="AH400">
            <v>367.13105949206727</v>
          </cell>
          <cell r="AI400">
            <v>61.305297907470177</v>
          </cell>
          <cell r="AJ400">
            <v>66.859152651273718</v>
          </cell>
          <cell r="AK400">
            <v>70.236881787687295</v>
          </cell>
          <cell r="AL400">
            <v>84.396636027593217</v>
          </cell>
          <cell r="AM400">
            <v>282.79796837402444</v>
          </cell>
          <cell r="AN400">
            <v>98.433315722184119</v>
          </cell>
          <cell r="AO400">
            <v>102.86992477270425</v>
          </cell>
          <cell r="AP400">
            <v>101.53966388123808</v>
          </cell>
          <cell r="AQ400">
            <v>113.98295634549942</v>
          </cell>
          <cell r="AR400">
            <v>416.82586072162587</v>
          </cell>
          <cell r="AS400">
            <v>481.10522772198516</v>
          </cell>
          <cell r="AT400">
            <v>576.42848593591305</v>
          </cell>
          <cell r="AU400">
            <v>720.85804966446744</v>
          </cell>
          <cell r="AV400">
            <v>790.04316036841101</v>
          </cell>
          <cell r="AW400">
            <v>868.73361916591421</v>
          </cell>
          <cell r="AX400">
            <v>994.99957454058335</v>
          </cell>
          <cell r="AY400">
            <v>1086.2845922264632</v>
          </cell>
          <cell r="AZ400">
            <v>1186.1235157789602</v>
          </cell>
          <cell r="BA400">
            <v>1296.7700808166728</v>
          </cell>
          <cell r="BB400">
            <v>1471.5453150237961</v>
          </cell>
          <cell r="BC400">
            <v>1686.0256423149749</v>
          </cell>
          <cell r="BD400">
            <v>1931.4980510000446</v>
          </cell>
          <cell r="BE400">
            <v>2171.3031525858673</v>
          </cell>
          <cell r="BF400">
            <v>2443.6678311157179</v>
          </cell>
          <cell r="BG400">
            <v>2661.8976939266299</v>
          </cell>
          <cell r="BH400">
            <v>2942.7141121323439</v>
          </cell>
        </row>
        <row r="402">
          <cell r="AD402">
            <v>15.269189989999999</v>
          </cell>
          <cell r="AE402">
            <v>66.087537240000003</v>
          </cell>
          <cell r="AF402">
            <v>28.181077814501947</v>
          </cell>
          <cell r="AG402">
            <v>28.757542926431348</v>
          </cell>
          <cell r="AH402">
            <v>138.29534797093331</v>
          </cell>
          <cell r="AI402">
            <v>23.716761659214349</v>
          </cell>
          <cell r="AJ402">
            <v>25.861041710488465</v>
          </cell>
          <cell r="AK402">
            <v>27.153751166890448</v>
          </cell>
          <cell r="AL402">
            <v>32.626072107893044</v>
          </cell>
          <cell r="AM402">
            <v>109.35762664448632</v>
          </cell>
          <cell r="AN402">
            <v>38.083320037173863</v>
          </cell>
          <cell r="AO402">
            <v>39.794565048659209</v>
          </cell>
          <cell r="AP402">
            <v>39.264548661575041</v>
          </cell>
          <cell r="AQ402">
            <v>44.074892312516155</v>
          </cell>
          <cell r="AR402">
            <v>161.21732605992429</v>
          </cell>
          <cell r="AS402">
            <v>186.04725011185482</v>
          </cell>
          <cell r="AT402">
            <v>222.89239888530159</v>
          </cell>
          <cell r="AU402">
            <v>278.76882924189351</v>
          </cell>
          <cell r="AV402">
            <v>305.48056433850275</v>
          </cell>
          <cell r="AW402">
            <v>335.86842435000165</v>
          </cell>
          <cell r="AX402">
            <v>384.67661210212907</v>
          </cell>
          <cell r="AY402">
            <v>419.92967665115259</v>
          </cell>
          <cell r="AZ402">
            <v>458.49073627445068</v>
          </cell>
          <cell r="BA402">
            <v>501.278459465764</v>
          </cell>
          <cell r="BB402">
            <v>568.94675282246203</v>
          </cell>
          <cell r="BC402">
            <v>651.99917626467254</v>
          </cell>
          <cell r="BD402">
            <v>747.06115510161089</v>
          </cell>
          <cell r="BE402">
            <v>839.93250601999193</v>
          </cell>
          <cell r="BF402">
            <v>945.42426903659907</v>
          </cell>
          <cell r="BG402">
            <v>1029.9423355402721</v>
          </cell>
          <cell r="BH402">
            <v>1138.7158144798689</v>
          </cell>
        </row>
        <row r="403">
          <cell r="AD403">
            <v>15.269189989999999</v>
          </cell>
          <cell r="AE403">
            <v>66.087537240000003</v>
          </cell>
          <cell r="AF403">
            <v>28.181077814501947</v>
          </cell>
          <cell r="AG403">
            <v>28.757542926431348</v>
          </cell>
          <cell r="AH403">
            <v>138.29534797093331</v>
          </cell>
          <cell r="AI403">
            <v>23.716761659214349</v>
          </cell>
          <cell r="AJ403">
            <v>25.861041710488465</v>
          </cell>
          <cell r="AK403">
            <v>27.153751166890448</v>
          </cell>
          <cell r="AL403">
            <v>32.626072107893044</v>
          </cell>
          <cell r="AM403">
            <v>109.35762664448632</v>
          </cell>
          <cell r="AN403">
            <v>38.083320037173863</v>
          </cell>
          <cell r="AO403">
            <v>39.794565048659209</v>
          </cell>
          <cell r="AP403">
            <v>39.264548661575041</v>
          </cell>
          <cell r="AQ403">
            <v>44.074892312516155</v>
          </cell>
          <cell r="AR403">
            <v>161.21732605992429</v>
          </cell>
          <cell r="AS403">
            <v>186.04725011185482</v>
          </cell>
          <cell r="AT403">
            <v>222.89239888530159</v>
          </cell>
          <cell r="AU403">
            <v>278.76882924189351</v>
          </cell>
          <cell r="AV403">
            <v>305.48056433850275</v>
          </cell>
          <cell r="AW403">
            <v>335.86842435000165</v>
          </cell>
          <cell r="AX403">
            <v>384.67661210212907</v>
          </cell>
          <cell r="AY403">
            <v>419.92967665115259</v>
          </cell>
          <cell r="AZ403">
            <v>458.49073627445068</v>
          </cell>
          <cell r="BA403">
            <v>501.278459465764</v>
          </cell>
          <cell r="BB403">
            <v>568.94675282246203</v>
          </cell>
          <cell r="BC403">
            <v>651.99917626467254</v>
          </cell>
          <cell r="BD403">
            <v>747.06115510161089</v>
          </cell>
          <cell r="BE403">
            <v>839.93250601999193</v>
          </cell>
          <cell r="BF403">
            <v>945.42426903659907</v>
          </cell>
          <cell r="BG403">
            <v>1029.9423355402721</v>
          </cell>
          <cell r="BH403">
            <v>1138.7158144798689</v>
          </cell>
        </row>
        <row r="405">
          <cell r="AD405">
            <v>26.577498749999997</v>
          </cell>
          <cell r="AE405">
            <v>112.07845263</v>
          </cell>
          <cell r="AF405">
            <v>44.61808613100925</v>
          </cell>
          <cell r="AG405">
            <v>45.561674010124754</v>
          </cell>
          <cell r="AH405">
            <v>228.83571152113402</v>
          </cell>
          <cell r="AI405">
            <v>37.588536248255828</v>
          </cell>
          <cell r="AJ405">
            <v>40.998110940785253</v>
          </cell>
          <cell r="AK405">
            <v>43.083130620796851</v>
          </cell>
          <cell r="AL405">
            <v>51.770563919700173</v>
          </cell>
          <cell r="AM405">
            <v>173.44034172953812</v>
          </cell>
          <cell r="AN405">
            <v>60.349995685010256</v>
          </cell>
          <cell r="AO405">
            <v>63.075359724045043</v>
          </cell>
          <cell r="AP405">
            <v>62.275115219663043</v>
          </cell>
          <cell r="AQ405">
            <v>69.908064032983262</v>
          </cell>
          <cell r="AR405">
            <v>255.60853466170158</v>
          </cell>
          <cell r="AS405">
            <v>295.05797761013037</v>
          </cell>
          <cell r="AT405">
            <v>353.53608705061146</v>
          </cell>
          <cell r="AU405">
            <v>442.08922042257393</v>
          </cell>
          <cell r="AV405">
            <v>484.56259602990826</v>
          </cell>
          <cell r="AW405">
            <v>532.86519481591256</v>
          </cell>
          <cell r="AX405">
            <v>610.32296243845428</v>
          </cell>
          <cell r="AY405">
            <v>666.35491557531066</v>
          </cell>
          <cell r="AZ405">
            <v>727.63277950450947</v>
          </cell>
          <cell r="BA405">
            <v>795.49162135090887</v>
          </cell>
          <cell r="BB405">
            <v>902.59856220133406</v>
          </cell>
          <cell r="BC405">
            <v>1034.0264660503024</v>
          </cell>
          <cell r="BD405">
            <v>1184.4368958984337</v>
          </cell>
          <cell r="BE405">
            <v>1331.3706465658754</v>
          </cell>
          <cell r="BF405">
            <v>1498.2435620791189</v>
          </cell>
          <cell r="BG405">
            <v>1631.9553583863578</v>
          </cell>
          <cell r="BH405">
            <v>1803.998297652475</v>
          </cell>
        </row>
        <row r="406"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R406">
            <v>0</v>
          </cell>
          <cell r="AS406">
            <v>0</v>
          </cell>
          <cell r="AT406">
            <v>0</v>
          </cell>
          <cell r="AU406">
            <v>0</v>
          </cell>
          <cell r="AV406">
            <v>0</v>
          </cell>
          <cell r="AW406">
            <v>0</v>
          </cell>
          <cell r="AX406">
            <v>0</v>
          </cell>
          <cell r="AY406">
            <v>0</v>
          </cell>
          <cell r="AZ406">
            <v>0</v>
          </cell>
          <cell r="BA406">
            <v>0</v>
          </cell>
          <cell r="BB406">
            <v>0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</row>
        <row r="408">
          <cell r="AD408">
            <v>26.577498749999997</v>
          </cell>
          <cell r="AE408">
            <v>112.07845263</v>
          </cell>
          <cell r="AF408">
            <v>44.61808613100925</v>
          </cell>
          <cell r="AG408">
            <v>45.561674010124754</v>
          </cell>
          <cell r="AH408">
            <v>228.83571152113402</v>
          </cell>
          <cell r="AI408">
            <v>37.588536248255828</v>
          </cell>
          <cell r="AJ408">
            <v>40.998110940785253</v>
          </cell>
          <cell r="AK408">
            <v>43.083130620796851</v>
          </cell>
          <cell r="AL408">
            <v>51.770563919700173</v>
          </cell>
          <cell r="AM408">
            <v>173.44034172953812</v>
          </cell>
          <cell r="AN408">
            <v>60.349995685010256</v>
          </cell>
          <cell r="AO408">
            <v>63.075359724045043</v>
          </cell>
          <cell r="AP408">
            <v>62.275115219663043</v>
          </cell>
          <cell r="AQ408">
            <v>69.908064032983262</v>
          </cell>
          <cell r="AR408">
            <v>255.60853466170158</v>
          </cell>
          <cell r="AS408">
            <v>295.05797761013037</v>
          </cell>
          <cell r="AT408">
            <v>353.53608705061146</v>
          </cell>
          <cell r="AU408">
            <v>442.08922042257393</v>
          </cell>
          <cell r="AV408">
            <v>484.56259602990826</v>
          </cell>
          <cell r="AW408">
            <v>532.86519481591256</v>
          </cell>
          <cell r="AX408">
            <v>610.32296243845428</v>
          </cell>
          <cell r="AY408">
            <v>666.35491557531066</v>
          </cell>
          <cell r="AZ408">
            <v>727.63277950450947</v>
          </cell>
          <cell r="BA408">
            <v>795.49162135090887</v>
          </cell>
          <cell r="BB408">
            <v>902.59856220133406</v>
          </cell>
          <cell r="BC408">
            <v>1034.0264660503024</v>
          </cell>
          <cell r="BD408">
            <v>1184.4368958984337</v>
          </cell>
          <cell r="BE408">
            <v>1331.3706465658754</v>
          </cell>
          <cell r="BF408">
            <v>1498.2435620791189</v>
          </cell>
          <cell r="BG408">
            <v>1631.9553583863578</v>
          </cell>
          <cell r="BH408">
            <v>1803.998297652475</v>
          </cell>
        </row>
        <row r="410">
          <cell r="AD410" t="str">
            <v>Q1</v>
          </cell>
          <cell r="AE410" t="str">
            <v>Q2</v>
          </cell>
          <cell r="AF410" t="str">
            <v>Q3</v>
          </cell>
          <cell r="AG410" t="str">
            <v>Q4</v>
          </cell>
          <cell r="AH410">
            <v>2007</v>
          </cell>
          <cell r="AI410" t="str">
            <v>Q1</v>
          </cell>
          <cell r="AJ410" t="str">
            <v>Q2</v>
          </cell>
          <cell r="AK410" t="str">
            <v>Q3</v>
          </cell>
          <cell r="AL410" t="str">
            <v>Q4</v>
          </cell>
          <cell r="AM410">
            <v>2008</v>
          </cell>
          <cell r="AN410" t="str">
            <v>Q1</v>
          </cell>
          <cell r="AO410" t="str">
            <v>Q2</v>
          </cell>
          <cell r="AP410" t="str">
            <v>Q3</v>
          </cell>
          <cell r="AQ410" t="str">
            <v>Q4</v>
          </cell>
          <cell r="AR410">
            <v>2009</v>
          </cell>
          <cell r="AS410">
            <v>2010</v>
          </cell>
          <cell r="AT410">
            <v>2011</v>
          </cell>
          <cell r="AU410">
            <v>2012</v>
          </cell>
          <cell r="AV410">
            <v>2013</v>
          </cell>
          <cell r="AW410">
            <v>2014</v>
          </cell>
          <cell r="AX410">
            <v>2015</v>
          </cell>
          <cell r="AY410">
            <v>2016</v>
          </cell>
          <cell r="AZ410">
            <v>2017</v>
          </cell>
          <cell r="BA410">
            <v>2018</v>
          </cell>
          <cell r="BB410">
            <v>2019</v>
          </cell>
          <cell r="BC410">
            <v>2020</v>
          </cell>
          <cell r="BD410">
            <v>2021</v>
          </cell>
          <cell r="BE410">
            <v>2022</v>
          </cell>
          <cell r="BF410">
            <v>2023</v>
          </cell>
          <cell r="BG410">
            <v>2024</v>
          </cell>
          <cell r="BH410">
            <v>2025</v>
          </cell>
        </row>
        <row r="411">
          <cell r="AD411">
            <v>26.577498749999997</v>
          </cell>
          <cell r="AE411">
            <v>112.07845263000003</v>
          </cell>
          <cell r="AF411">
            <v>44.61808613100925</v>
          </cell>
          <cell r="AG411">
            <v>45.561674010124754</v>
          </cell>
          <cell r="AH411">
            <v>228.83571152113404</v>
          </cell>
          <cell r="AI411">
            <v>37.588536248255828</v>
          </cell>
          <cell r="AJ411">
            <v>40.998110940785253</v>
          </cell>
          <cell r="AK411">
            <v>43.083130620796851</v>
          </cell>
          <cell r="AL411">
            <v>51.770563919700173</v>
          </cell>
          <cell r="AM411">
            <v>173.44034172953812</v>
          </cell>
          <cell r="AN411">
            <v>60.349995685010256</v>
          </cell>
          <cell r="AO411">
            <v>63.075359724045043</v>
          </cell>
          <cell r="AP411">
            <v>62.275115219663043</v>
          </cell>
          <cell r="AQ411">
            <v>69.908064032983262</v>
          </cell>
          <cell r="AR411">
            <v>255.60853466170158</v>
          </cell>
          <cell r="AS411">
            <v>295.05797761013037</v>
          </cell>
          <cell r="AT411">
            <v>353.53608705061146</v>
          </cell>
          <cell r="AU411">
            <v>442.08922042257393</v>
          </cell>
          <cell r="AV411">
            <v>484.56259602990826</v>
          </cell>
          <cell r="AW411">
            <v>532.86519481591256</v>
          </cell>
          <cell r="AX411">
            <v>610.32296243845428</v>
          </cell>
          <cell r="AY411">
            <v>666.35491557531066</v>
          </cell>
          <cell r="AZ411">
            <v>727.63277950450947</v>
          </cell>
          <cell r="BA411">
            <v>795.49162135090887</v>
          </cell>
          <cell r="BB411">
            <v>902.59856220133406</v>
          </cell>
          <cell r="BC411">
            <v>1034.0264660503024</v>
          </cell>
          <cell r="BD411">
            <v>1184.4368958984337</v>
          </cell>
          <cell r="BE411">
            <v>1331.3706465658754</v>
          </cell>
          <cell r="BF411">
            <v>1498.2435620791189</v>
          </cell>
          <cell r="BG411">
            <v>1631.9553583863578</v>
          </cell>
          <cell r="BH411">
            <v>1803.998297652475</v>
          </cell>
        </row>
        <row r="412">
          <cell r="AD412">
            <v>19.997</v>
          </cell>
          <cell r="AE412">
            <v>20.100000000000001</v>
          </cell>
          <cell r="AF412">
            <v>19.423412417130958</v>
          </cell>
          <cell r="AG412">
            <v>20.786703757560581</v>
          </cell>
          <cell r="AH412">
            <v>80.307116174691544</v>
          </cell>
          <cell r="AI412">
            <v>25.631866094004806</v>
          </cell>
          <cell r="AJ412">
            <v>25.643682682729683</v>
          </cell>
          <cell r="AK412">
            <v>26.858355839055172</v>
          </cell>
          <cell r="AL412">
            <v>29.497977949307852</v>
          </cell>
          <cell r="AM412">
            <v>107.63188256509751</v>
          </cell>
          <cell r="AN412">
            <v>38.614606379696284</v>
          </cell>
          <cell r="AO412">
            <v>37.259633049542984</v>
          </cell>
          <cell r="AP412">
            <v>38.439225550392578</v>
          </cell>
          <cell r="AQ412">
            <v>42.190614457577738</v>
          </cell>
          <cell r="AR412">
            <v>156.50407943720958</v>
          </cell>
          <cell r="AS412">
            <v>200.8059684196308</v>
          </cell>
          <cell r="AT412">
            <v>253.26556230655839</v>
          </cell>
          <cell r="AU412">
            <v>313.84111169302122</v>
          </cell>
          <cell r="AV412">
            <v>380.09293985935619</v>
          </cell>
          <cell r="AW412">
            <v>454.08381140672827</v>
          </cell>
          <cell r="AX412">
            <v>546.44135406957071</v>
          </cell>
          <cell r="AY412">
            <v>634.4906315731721</v>
          </cell>
          <cell r="AZ412">
            <v>728.28601906890447</v>
          </cell>
          <cell r="BA412">
            <v>827.56528207267797</v>
          </cell>
          <cell r="BB412">
            <v>911.03873209834194</v>
          </cell>
          <cell r="BC412">
            <v>997.65966791287474</v>
          </cell>
          <cell r="BD412">
            <v>1090.5129658155433</v>
          </cell>
          <cell r="BE412">
            <v>1160.2919034715137</v>
          </cell>
          <cell r="BF412">
            <v>1216.7795533072247</v>
          </cell>
          <cell r="BG412">
            <v>1261.9443407788449</v>
          </cell>
          <cell r="BH412">
            <v>1297.5534335151137</v>
          </cell>
        </row>
        <row r="413">
          <cell r="AD413">
            <v>4.8347129200000474</v>
          </cell>
          <cell r="AE413">
            <v>87.000500590000001</v>
          </cell>
          <cell r="AF413">
            <v>26.071226145382841</v>
          </cell>
          <cell r="AG413">
            <v>27.337239137849551</v>
          </cell>
          <cell r="AH413">
            <v>145.24367879323245</v>
          </cell>
          <cell r="AI413">
            <v>39.195529059903308</v>
          </cell>
          <cell r="AJ413">
            <v>42.387178953828872</v>
          </cell>
          <cell r="AK413">
            <v>43.376909609268658</v>
          </cell>
          <cell r="AL413">
            <v>51.965140063856488</v>
          </cell>
          <cell r="AM413">
            <v>176.92475768685733</v>
          </cell>
          <cell r="AN413">
            <v>55.794337607851176</v>
          </cell>
          <cell r="AO413">
            <v>58.028070941145586</v>
          </cell>
          <cell r="AP413">
            <v>56.453374743154413</v>
          </cell>
          <cell r="AQ413">
            <v>63.297999928441342</v>
          </cell>
          <cell r="AR413">
            <v>233.57378322059253</v>
          </cell>
          <cell r="AS413">
            <v>263.29691442680235</v>
          </cell>
          <cell r="AT413">
            <v>294.26362352281751</v>
          </cell>
          <cell r="AU413">
            <v>345.01938870031711</v>
          </cell>
          <cell r="AV413">
            <v>373.21334412180647</v>
          </cell>
          <cell r="AW413">
            <v>404.81190341161641</v>
          </cell>
          <cell r="AX413">
            <v>454.08207263493239</v>
          </cell>
          <cell r="AY413">
            <v>490.26454445279347</v>
          </cell>
          <cell r="AZ413">
            <v>529.22178827642301</v>
          </cell>
          <cell r="BA413">
            <v>578.3172000353328</v>
          </cell>
          <cell r="BB413">
            <v>646.86875327152495</v>
          </cell>
          <cell r="BC413">
            <v>723.14405189248691</v>
          </cell>
          <cell r="BD413">
            <v>815.63648139762711</v>
          </cell>
          <cell r="BE413">
            <v>902.034638409178</v>
          </cell>
          <cell r="BF413">
            <v>993.94724863984493</v>
          </cell>
          <cell r="BG413">
            <v>1090.2179964689824</v>
          </cell>
          <cell r="BH413">
            <v>1194.1238173884585</v>
          </cell>
        </row>
        <row r="414"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</row>
        <row r="415">
          <cell r="AD415">
            <v>0</v>
          </cell>
          <cell r="AE415">
            <v>-73.133128327000009</v>
          </cell>
          <cell r="AF415">
            <v>0</v>
          </cell>
          <cell r="AG415">
            <v>0</v>
          </cell>
          <cell r="AH415">
            <v>-73.133128327000009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</row>
        <row r="416">
          <cell r="AD416">
            <v>0</v>
          </cell>
          <cell r="AE416">
            <v>0</v>
          </cell>
        </row>
        <row r="417">
          <cell r="AD417">
            <v>-19.927274000000001</v>
          </cell>
          <cell r="AE417">
            <v>1.097999999999999</v>
          </cell>
          <cell r="AF417">
            <v>10.944000000000001</v>
          </cell>
          <cell r="AG417">
            <v>0</v>
          </cell>
          <cell r="AH417">
            <v>-7.8852740000000008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  <cell r="AR417">
            <v>0</v>
          </cell>
          <cell r="AS417">
            <v>0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  <cell r="AX417">
            <v>0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</row>
        <row r="418">
          <cell r="AD418">
            <v>10.883741419965304</v>
          </cell>
          <cell r="AE418">
            <v>24.967969108852571</v>
          </cell>
          <cell r="AF418">
            <v>-5.6894072916666705</v>
          </cell>
          <cell r="AG418">
            <v>-5.6894072916666705</v>
          </cell>
          <cell r="AH418">
            <v>24.472895945484538</v>
          </cell>
          <cell r="AI418">
            <v>-4.0151468750000001</v>
          </cell>
          <cell r="AJ418">
            <v>-4.0151468750000001</v>
          </cell>
          <cell r="AK418">
            <v>-4.0151468750000001</v>
          </cell>
          <cell r="AL418">
            <v>-4.0151468750000001</v>
          </cell>
          <cell r="AM418">
            <v>-16.0605875</v>
          </cell>
          <cell r="AN418">
            <v>-0.85750000000000004</v>
          </cell>
          <cell r="AO418">
            <v>-0.85750000000000004</v>
          </cell>
          <cell r="AP418">
            <v>-0.85750000000000004</v>
          </cell>
          <cell r="AQ418">
            <v>-0.85750000000000004</v>
          </cell>
          <cell r="AR418">
            <v>-3.43</v>
          </cell>
          <cell r="AS418">
            <v>0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</row>
        <row r="419">
          <cell r="AD419">
            <v>-138</v>
          </cell>
          <cell r="AE419">
            <v>-159.5</v>
          </cell>
          <cell r="AF419">
            <v>-203.48945867323965</v>
          </cell>
          <cell r="AG419">
            <v>-233.80487242484938</v>
          </cell>
          <cell r="AH419">
            <v>-734.79433109808906</v>
          </cell>
          <cell r="AI419">
            <v>-104.88630517740077</v>
          </cell>
          <cell r="AJ419">
            <v>-322.00236900084383</v>
          </cell>
          <cell r="AK419">
            <v>-373.63400342562551</v>
          </cell>
          <cell r="AL419">
            <v>-283.67439902839942</v>
          </cell>
          <cell r="AM419">
            <v>-1084.1970766322695</v>
          </cell>
          <cell r="AN419">
            <v>-99.212811127337375</v>
          </cell>
          <cell r="AO419">
            <v>-317.70516700939402</v>
          </cell>
          <cell r="AP419">
            <v>-366.13206690385618</v>
          </cell>
          <cell r="AQ419">
            <v>-274.91736725727901</v>
          </cell>
          <cell r="AR419">
            <v>-1057.9674122978665</v>
          </cell>
          <cell r="AS419">
            <v>-1222.4988413168426</v>
          </cell>
          <cell r="AT419">
            <v>-1386.6757814127086</v>
          </cell>
          <cell r="AU419">
            <v>-1520.7045589380718</v>
          </cell>
          <cell r="AV419">
            <v>-1683.6879207433235</v>
          </cell>
          <cell r="AW419">
            <v>-1846.6712825485754</v>
          </cell>
          <cell r="AX419">
            <v>-2020.593042859563</v>
          </cell>
          <cell r="AY419">
            <v>-2194.5148031705507</v>
          </cell>
          <cell r="AZ419">
            <v>-2368.4365634815385</v>
          </cell>
          <cell r="BA419">
            <v>-2037.968323792526</v>
          </cell>
          <cell r="BB419">
            <v>-2177.8900841035138</v>
          </cell>
          <cell r="BC419">
            <v>-2317.8118444145011</v>
          </cell>
          <cell r="BD419">
            <v>-2317.8118444145011</v>
          </cell>
          <cell r="BE419">
            <v>-2317.8118444145011</v>
          </cell>
          <cell r="BF419">
            <v>-2317.8118444145011</v>
          </cell>
          <cell r="BG419">
            <v>-2317.8118444145011</v>
          </cell>
          <cell r="BH419">
            <v>-2317.8118444145011</v>
          </cell>
        </row>
        <row r="420">
          <cell r="AD420">
            <v>0</v>
          </cell>
          <cell r="AE420">
            <v>137.69900000000001</v>
          </cell>
          <cell r="AF420">
            <v>0</v>
          </cell>
          <cell r="AG420">
            <v>0</v>
          </cell>
          <cell r="AH420">
            <v>137.69900000000001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  <cell r="AR420">
            <v>0</v>
          </cell>
          <cell r="AS420">
            <v>0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  <cell r="AX420">
            <v>0</v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</row>
        <row r="421">
          <cell r="AD421">
            <v>0</v>
          </cell>
          <cell r="AE421">
            <v>0</v>
          </cell>
          <cell r="AF421">
            <v>-10</v>
          </cell>
          <cell r="AG421">
            <v>0</v>
          </cell>
          <cell r="AH421">
            <v>-10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-2</v>
          </cell>
          <cell r="AQ421">
            <v>-2.3000000000000007</v>
          </cell>
          <cell r="AR421">
            <v>-4.3000000000000007</v>
          </cell>
          <cell r="AS421">
            <v>0</v>
          </cell>
          <cell r="AT421">
            <v>-6</v>
          </cell>
          <cell r="AU421">
            <v>-200</v>
          </cell>
          <cell r="AV421">
            <v>-10</v>
          </cell>
          <cell r="AW421">
            <v>-5</v>
          </cell>
          <cell r="AX421">
            <v>-160</v>
          </cell>
          <cell r="AY421">
            <v>0</v>
          </cell>
          <cell r="AZ421">
            <v>0</v>
          </cell>
          <cell r="BA421">
            <v>-958</v>
          </cell>
          <cell r="BB421">
            <v>0</v>
          </cell>
          <cell r="BC421">
            <v>-11.200000000000045</v>
          </cell>
          <cell r="BD421">
            <v>-24</v>
          </cell>
          <cell r="BE421">
            <v>0</v>
          </cell>
          <cell r="BF421">
            <v>-10</v>
          </cell>
          <cell r="BG421">
            <v>0</v>
          </cell>
          <cell r="BH421">
            <v>0</v>
          </cell>
        </row>
        <row r="422"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277.5</v>
          </cell>
          <cell r="AJ422">
            <v>0</v>
          </cell>
          <cell r="AK422">
            <v>400</v>
          </cell>
          <cell r="AL422">
            <v>0</v>
          </cell>
          <cell r="AM422">
            <v>677.5</v>
          </cell>
          <cell r="AN422">
            <v>0</v>
          </cell>
          <cell r="AO422">
            <v>0</v>
          </cell>
          <cell r="AP422">
            <v>500</v>
          </cell>
          <cell r="AQ422">
            <v>0</v>
          </cell>
          <cell r="AR422">
            <v>500</v>
          </cell>
          <cell r="AS422">
            <v>300</v>
          </cell>
          <cell r="AT422">
            <v>250</v>
          </cell>
          <cell r="AU422">
            <v>650</v>
          </cell>
          <cell r="AV422">
            <v>0</v>
          </cell>
          <cell r="AW422">
            <v>0</v>
          </cell>
          <cell r="AX422">
            <v>0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</row>
        <row r="423"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  <cell r="AX423">
            <v>0</v>
          </cell>
          <cell r="AY423">
            <v>0</v>
          </cell>
          <cell r="AZ423">
            <v>0</v>
          </cell>
          <cell r="BA423">
            <v>-300</v>
          </cell>
          <cell r="BB423">
            <v>0</v>
          </cell>
          <cell r="BC423">
            <v>0</v>
          </cell>
          <cell r="BD423">
            <v>-300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</row>
        <row r="424"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300</v>
          </cell>
          <cell r="AJ424">
            <v>0</v>
          </cell>
          <cell r="AK424">
            <v>0</v>
          </cell>
          <cell r="AL424">
            <v>0</v>
          </cell>
          <cell r="AM424">
            <v>300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300</v>
          </cell>
          <cell r="AU424">
            <v>0</v>
          </cell>
          <cell r="AV424">
            <v>0</v>
          </cell>
          <cell r="AW424">
            <v>0</v>
          </cell>
          <cell r="AX424">
            <v>0</v>
          </cell>
          <cell r="AY424">
            <v>0</v>
          </cell>
          <cell r="AZ424">
            <v>0</v>
          </cell>
          <cell r="BA424">
            <v>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</row>
        <row r="425"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  <cell r="AX425">
            <v>0</v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</row>
        <row r="426"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  <cell r="AX426">
            <v>0</v>
          </cell>
          <cell r="AY426">
            <v>0</v>
          </cell>
          <cell r="AZ426">
            <v>0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</row>
        <row r="427">
          <cell r="AD427">
            <v>86.631159796846731</v>
          </cell>
          <cell r="AE427">
            <v>-76.382288259744442</v>
          </cell>
          <cell r="AF427">
            <v>-101.98922897795458</v>
          </cell>
          <cell r="AG427">
            <v>-32.931177064045499</v>
          </cell>
          <cell r="AH427">
            <v>-124.67153450489779</v>
          </cell>
          <cell r="AI427">
            <v>-525.55427384819927</v>
          </cell>
          <cell r="AJ427">
            <v>2.1023070280572611</v>
          </cell>
          <cell r="AK427">
            <v>341.4928644202601</v>
          </cell>
          <cell r="AL427">
            <v>-19.929809977745023</v>
          </cell>
          <cell r="AM427">
            <v>-201.88891237762698</v>
          </cell>
          <cell r="AN427">
            <v>-8.7576228332250849</v>
          </cell>
          <cell r="AO427">
            <v>-10.670833145940584</v>
          </cell>
          <cell r="AP427">
            <v>-55.151506016938953</v>
          </cell>
          <cell r="AQ427">
            <v>-15.647400867914854</v>
          </cell>
          <cell r="AR427">
            <v>-90.227362864019483</v>
          </cell>
          <cell r="AS427">
            <v>186.24827821747306</v>
          </cell>
          <cell r="AT427">
            <v>-25.499812823795551</v>
          </cell>
          <cell r="AU427">
            <v>-32.734621375829306</v>
          </cell>
          <cell r="AV427">
            <v>-32.058935867912027</v>
          </cell>
          <cell r="AW427">
            <v>-29.521974767805744</v>
          </cell>
          <cell r="AX427">
            <v>-27.048499686198682</v>
          </cell>
          <cell r="AY427">
            <v>-26.435005185899044</v>
          </cell>
          <cell r="AZ427">
            <v>-25.373882127186221</v>
          </cell>
          <cell r="BA427">
            <v>-13.352284547917009</v>
          </cell>
          <cell r="BB427">
            <v>-10.02474582916912</v>
          </cell>
          <cell r="BC427">
            <v>-21.055743076683825</v>
          </cell>
          <cell r="BD427">
            <v>-23.994869752487375</v>
          </cell>
          <cell r="BE427">
            <v>-35.699953446785855</v>
          </cell>
          <cell r="BF427">
            <v>-58.776069635381475</v>
          </cell>
          <cell r="BG427">
            <v>-37.70948236904519</v>
          </cell>
          <cell r="BH427">
            <v>-45.498711926109138</v>
          </cell>
        </row>
        <row r="428">
          <cell r="AD428">
            <v>9.0031611131879998</v>
          </cell>
          <cell r="AE428">
            <v>-3.3836806421080396</v>
          </cell>
          <cell r="AF428">
            <v>149.34508955933785</v>
          </cell>
          <cell r="AG428">
            <v>178.73983987502666</v>
          </cell>
          <cell r="AH428">
            <v>333.70440990544444</v>
          </cell>
          <cell r="AI428">
            <v>-45.460205501563905</v>
          </cell>
          <cell r="AJ428">
            <v>214.88623627044277</v>
          </cell>
          <cell r="AK428">
            <v>-477.16211018875532</v>
          </cell>
          <cell r="AL428">
            <v>174.38567394827993</v>
          </cell>
          <cell r="AM428">
            <v>-133.3504054715965</v>
          </cell>
          <cell r="AN428">
            <v>-45.931005711995269</v>
          </cell>
          <cell r="AO428">
            <v>170.87043644060097</v>
          </cell>
          <cell r="AP428">
            <v>-233.02664259241496</v>
          </cell>
          <cell r="AQ428">
            <v>118.32558970619144</v>
          </cell>
          <cell r="AR428">
            <v>10.238377842382178</v>
          </cell>
          <cell r="AS428">
            <v>-22.910297357194352</v>
          </cell>
          <cell r="AT428">
            <v>-32.889678643483833</v>
          </cell>
          <cell r="AU428">
            <v>2.4894594979872124</v>
          </cell>
          <cell r="AV428">
            <v>487.87797660016093</v>
          </cell>
          <cell r="AW428">
            <v>489.43234768211539</v>
          </cell>
          <cell r="AX428">
            <v>596.7951534027851</v>
          </cell>
          <cell r="AY428">
            <v>429.83971675513158</v>
          </cell>
          <cell r="AZ428">
            <v>408.66985875879612</v>
          </cell>
          <cell r="BA428">
            <v>1107.9465048813252</v>
          </cell>
          <cell r="BB428">
            <v>-272.59121763894177</v>
          </cell>
          <cell r="BC428">
            <v>-404.76259836538009</v>
          </cell>
          <cell r="BD428">
            <v>-424.77962894651921</v>
          </cell>
          <cell r="BE428">
            <v>-1040.1853905892851</v>
          </cell>
          <cell r="BF428">
            <v>-1322.3824499846992</v>
          </cell>
          <cell r="BG428">
            <v>-646.52554902293014</v>
          </cell>
          <cell r="BH428">
            <v>-13.991964116838972</v>
          </cell>
        </row>
        <row r="429">
          <cell r="AD429">
            <v>8.5265128291212022E-14</v>
          </cell>
          <cell r="AE429">
            <v>70.544825100000139</v>
          </cell>
          <cell r="AF429">
            <v>-70.766280690000002</v>
          </cell>
          <cell r="AG429">
            <v>0</v>
          </cell>
          <cell r="AH429">
            <v>-0.2214555899998345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-7.1054273576010019E-14</v>
          </cell>
          <cell r="AS429">
            <v>-2.9842794901924208E-13</v>
          </cell>
          <cell r="AT429">
            <v>-6.5369931689929217E-13</v>
          </cell>
          <cell r="AU429">
            <v>-1.6200374375330284E-12</v>
          </cell>
          <cell r="AV429">
            <v>-3.808509063674137E-12</v>
          </cell>
          <cell r="AW429">
            <v>-8.6401996668428183E-12</v>
          </cell>
          <cell r="AX429">
            <v>-1.9213075574953109E-11</v>
          </cell>
          <cell r="AY429">
            <v>-4.2177816794719547E-11</v>
          </cell>
          <cell r="AZ429">
            <v>-9.1802121460204944E-11</v>
          </cell>
          <cell r="BA429">
            <v>-1.9804247131105512E-10</v>
          </cell>
          <cell r="BB429">
            <v>-4.2393821786390617E-10</v>
          </cell>
          <cell r="BC429">
            <v>-9.0085450210608542E-10</v>
          </cell>
          <cell r="BD429">
            <v>-1.9036860976484604E-9</v>
          </cell>
          <cell r="BE429">
            <v>-4.0047325455816463E-9</v>
          </cell>
          <cell r="BF429">
            <v>-8.3934992289869115E-9</v>
          </cell>
          <cell r="BG429">
            <v>982.07081982770865</v>
          </cell>
          <cell r="BH429">
            <v>1918.3730280985978</v>
          </cell>
        </row>
        <row r="431">
          <cell r="AD431">
            <v>-4.0000000000000001E-8</v>
          </cell>
          <cell r="AE431">
            <v>70.766280690000002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7.1054273576010019E-14</v>
          </cell>
          <cell r="AR431">
            <v>7.1054273576010019E-14</v>
          </cell>
          <cell r="AS431">
            <v>3.694822225952521E-13</v>
          </cell>
          <cell r="AT431">
            <v>1.0231815394945443E-12</v>
          </cell>
          <cell r="AU431">
            <v>2.6432189770275727E-12</v>
          </cell>
          <cell r="AV431">
            <v>6.4233063312713057E-12</v>
          </cell>
          <cell r="AW431">
            <v>1.503508428868372E-11</v>
          </cell>
          <cell r="AX431">
            <v>3.4248159863636829E-11</v>
          </cell>
          <cell r="AY431">
            <v>7.6468609222501982E-11</v>
          </cell>
          <cell r="AZ431">
            <v>1.6819967640913092E-10</v>
          </cell>
          <cell r="BA431">
            <v>3.6602898489945801E-10</v>
          </cell>
          <cell r="BB431">
            <v>7.8959772054076893E-10</v>
          </cell>
          <cell r="BC431">
            <v>1.6903811683732783E-9</v>
          </cell>
          <cell r="BD431">
            <v>3.5949483390140813E-9</v>
          </cell>
          <cell r="BE431">
            <v>7.6018125128030078E-9</v>
          </cell>
          <cell r="BF431">
            <v>1.5997898117348086E-8</v>
          </cell>
          <cell r="BG431">
            <v>982.07081990461472</v>
          </cell>
          <cell r="BH431">
            <v>2900.4438481470529</v>
          </cell>
        </row>
        <row r="432">
          <cell r="AD432">
            <v>19.927274000000001</v>
          </cell>
          <cell r="AE432">
            <v>-1.097999999999999</v>
          </cell>
          <cell r="AF432">
            <v>-10.944000000000001</v>
          </cell>
          <cell r="AG432">
            <v>0</v>
          </cell>
          <cell r="AH432">
            <v>7.8852740000000008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R432">
            <v>0</v>
          </cell>
          <cell r="AS432">
            <v>0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  <cell r="AX432">
            <v>0</v>
          </cell>
          <cell r="AY432">
            <v>0</v>
          </cell>
          <cell r="AZ432">
            <v>0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</row>
        <row r="434">
          <cell r="AF434">
            <v>0</v>
          </cell>
          <cell r="AG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S434">
            <v>0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  <cell r="AX434">
            <v>0</v>
          </cell>
          <cell r="AY434">
            <v>0</v>
          </cell>
          <cell r="AZ434">
            <v>0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982.07081984524052</v>
          </cell>
          <cell r="BH434">
            <v>2900.4438479803384</v>
          </cell>
        </row>
        <row r="435">
          <cell r="AF435">
            <v>-142.24772850263921</v>
          </cell>
          <cell r="AG435">
            <v>-208.34487069083241</v>
          </cell>
          <cell r="AI435">
            <v>5.0302762750283918</v>
          </cell>
          <cell r="AJ435">
            <v>-199.27189389330741</v>
          </cell>
          <cell r="AK435">
            <v>446.97353093678424</v>
          </cell>
          <cell r="AL435">
            <v>-215.27283338975147</v>
          </cell>
          <cell r="AN435">
            <v>56.889399485200784</v>
          </cell>
          <cell r="AO435">
            <v>-155.35829191334599</v>
          </cell>
          <cell r="AP435">
            <v>216.44137797138185</v>
          </cell>
          <cell r="AQ435">
            <v>-149.05970344635068</v>
          </cell>
          <cell r="AS435">
            <v>7.3555664137570531</v>
          </cell>
          <cell r="AT435">
            <v>17.714082219822309</v>
          </cell>
          <cell r="AU435">
            <v>-17.56237566971064</v>
          </cell>
          <cell r="AV435">
            <v>-502.84961279163394</v>
          </cell>
          <cell r="AW435">
            <v>-504.30310071324209</v>
          </cell>
          <cell r="AX435">
            <v>-611.56890389213572</v>
          </cell>
          <cell r="AY435">
            <v>-444.52029186323824</v>
          </cell>
          <cell r="AZ435">
            <v>-423.26088299447804</v>
          </cell>
          <cell r="BA435">
            <v>-1122.4512483889046</v>
          </cell>
          <cell r="BB435">
            <v>258.16920654389054</v>
          </cell>
          <cell r="BC435">
            <v>390.42010800383622</v>
          </cell>
          <cell r="BD435">
            <v>410.51293698907347</v>
          </cell>
          <cell r="BE435">
            <v>1025.99153432045</v>
          </cell>
          <cell r="BF435">
            <v>1308.2585851891004</v>
          </cell>
          <cell r="BG435">
            <v>1614.5397650918144</v>
          </cell>
          <cell r="BH435">
            <v>2900.4438481256925</v>
          </cell>
        </row>
        <row r="436">
          <cell r="AF436">
            <v>69.209811380000005</v>
          </cell>
          <cell r="AG436">
            <v>222.40153988263921</v>
          </cell>
          <cell r="AI436">
            <v>430.74641057347162</v>
          </cell>
          <cell r="AJ436">
            <v>425.71613429844308</v>
          </cell>
          <cell r="AK436">
            <v>624.98802819175046</v>
          </cell>
          <cell r="AL436">
            <v>178.01449725496607</v>
          </cell>
          <cell r="AN436">
            <v>393.2873306447176</v>
          </cell>
          <cell r="AO436">
            <v>336.39793115951682</v>
          </cell>
          <cell r="AP436">
            <v>491.75622307286278</v>
          </cell>
          <cell r="AQ436">
            <v>275.31484510148084</v>
          </cell>
          <cell r="AS436">
            <v>424.3745485478313</v>
          </cell>
          <cell r="AT436">
            <v>417.01898213407327</v>
          </cell>
          <cell r="AU436">
            <v>399.30489991424929</v>
          </cell>
          <cell r="AV436">
            <v>416.86727558395677</v>
          </cell>
          <cell r="AW436">
            <v>919.716888375586</v>
          </cell>
          <cell r="AX436">
            <v>1424.0199890888236</v>
          </cell>
          <cell r="AY436">
            <v>2035.5888929809612</v>
          </cell>
          <cell r="AZ436">
            <v>2480.109184844227</v>
          </cell>
          <cell r="BA436">
            <v>2903.3700678388059</v>
          </cell>
          <cell r="BB436">
            <v>4025.8213162280053</v>
          </cell>
          <cell r="BC436">
            <v>3767.6521096848828</v>
          </cell>
          <cell r="BD436">
            <v>3377.2320016829126</v>
          </cell>
          <cell r="BE436">
            <v>2966.7190646982017</v>
          </cell>
          <cell r="BF436">
            <v>1940.727530387682</v>
          </cell>
          <cell r="BG436">
            <v>632.46894522073194</v>
          </cell>
          <cell r="BH436">
            <v>4.8676724873075727E-8</v>
          </cell>
        </row>
        <row r="438">
          <cell r="AD438" t="str">
            <v>Q1</v>
          </cell>
          <cell r="AE438" t="str">
            <v>Q2</v>
          </cell>
          <cell r="AF438" t="str">
            <v>Q3</v>
          </cell>
          <cell r="AG438" t="str">
            <v>Q4</v>
          </cell>
          <cell r="AH438">
            <v>2007</v>
          </cell>
          <cell r="AI438" t="str">
            <v>Q1</v>
          </cell>
          <cell r="AJ438" t="str">
            <v>Q2</v>
          </cell>
          <cell r="AK438" t="str">
            <v>Q3</v>
          </cell>
          <cell r="AL438" t="str">
            <v>Q4</v>
          </cell>
          <cell r="AM438">
            <v>2008</v>
          </cell>
          <cell r="AN438" t="str">
            <v>Q1</v>
          </cell>
          <cell r="AO438" t="str">
            <v>Q2</v>
          </cell>
          <cell r="AP438" t="str">
            <v>Q3</v>
          </cell>
          <cell r="AQ438" t="str">
            <v>Q4</v>
          </cell>
          <cell r="AR438">
            <v>2009</v>
          </cell>
          <cell r="AS438">
            <v>2010</v>
          </cell>
          <cell r="AT438">
            <v>2011</v>
          </cell>
          <cell r="AU438">
            <v>2012</v>
          </cell>
          <cell r="AV438">
            <v>2013</v>
          </cell>
          <cell r="AW438">
            <v>2014</v>
          </cell>
          <cell r="AX438">
            <v>2015</v>
          </cell>
          <cell r="AY438">
            <v>2016</v>
          </cell>
          <cell r="AZ438">
            <v>2017</v>
          </cell>
          <cell r="BA438">
            <v>2018</v>
          </cell>
          <cell r="BB438">
            <v>2019</v>
          </cell>
          <cell r="BC438">
            <v>2020</v>
          </cell>
          <cell r="BD438">
            <v>2021</v>
          </cell>
          <cell r="BE438">
            <v>2022</v>
          </cell>
          <cell r="BF438">
            <v>2023</v>
          </cell>
          <cell r="BG438">
            <v>2024</v>
          </cell>
          <cell r="BH438">
            <v>2025</v>
          </cell>
        </row>
        <row r="439">
          <cell r="AD439">
            <v>68.316389206690218</v>
          </cell>
          <cell r="AE439">
            <v>-147.70903403541797</v>
          </cell>
          <cell r="AF439">
            <v>83.346336213919884</v>
          </cell>
          <cell r="AG439">
            <v>262.08617608894656</v>
          </cell>
          <cell r="AH439">
            <v>262.08617608894656</v>
          </cell>
          <cell r="AI439">
            <v>216.62597058738265</v>
          </cell>
          <cell r="AJ439">
            <v>431.51220685782539</v>
          </cell>
          <cell r="AK439">
            <v>-45.649903330929931</v>
          </cell>
          <cell r="AL439">
            <v>128.73577061735</v>
          </cell>
          <cell r="AM439">
            <v>128.73577061735</v>
          </cell>
          <cell r="AN439">
            <v>82.80476490535473</v>
          </cell>
          <cell r="AO439">
            <v>253.67520134595571</v>
          </cell>
          <cell r="AP439">
            <v>20.648558753540755</v>
          </cell>
          <cell r="AQ439">
            <v>138.97414845973219</v>
          </cell>
          <cell r="AR439">
            <v>138.97414845973219</v>
          </cell>
          <cell r="AS439">
            <v>116.06385110253814</v>
          </cell>
          <cell r="AT439">
            <v>83.174172459054958</v>
          </cell>
          <cell r="AU439">
            <v>85.663631957043791</v>
          </cell>
          <cell r="AV439">
            <v>573.54160855720852</v>
          </cell>
          <cell r="AW439">
            <v>1062.9739562393324</v>
          </cell>
          <cell r="AX439">
            <v>1659.7691096421368</v>
          </cell>
          <cell r="AY439">
            <v>2089.6088263973106</v>
          </cell>
          <cell r="AZ439">
            <v>2498.2786851561987</v>
          </cell>
          <cell r="BA439">
            <v>3606.2251900377223</v>
          </cell>
          <cell r="BB439">
            <v>3333.6339723992041</v>
          </cell>
          <cell r="BC439">
            <v>2928.8713740347248</v>
          </cell>
          <cell r="BD439">
            <v>2504.0917450901093</v>
          </cell>
          <cell r="BE439">
            <v>1463.9063545048289</v>
          </cell>
          <cell r="BF439">
            <v>141.52390452852319</v>
          </cell>
          <cell r="BG439">
            <v>-1487.0724643221156</v>
          </cell>
          <cell r="BH439">
            <v>-3419.4374565375524</v>
          </cell>
        </row>
        <row r="440">
          <cell r="AD440">
            <v>456.21412349859997</v>
          </cell>
          <cell r="AE440">
            <v>456.21412349859997</v>
          </cell>
          <cell r="AF440">
            <v>446.21412349859997</v>
          </cell>
          <cell r="AG440">
            <v>446.21412349859997</v>
          </cell>
          <cell r="AH440">
            <v>446.21412349859997</v>
          </cell>
          <cell r="AI440">
            <v>723.71412349859997</v>
          </cell>
          <cell r="AJ440">
            <v>723.71412349859997</v>
          </cell>
          <cell r="AK440">
            <v>1123.7141234986</v>
          </cell>
          <cell r="AL440">
            <v>1123.7141234986</v>
          </cell>
          <cell r="AM440">
            <v>1123.7141234986</v>
          </cell>
          <cell r="AN440">
            <v>1123.7141234986</v>
          </cell>
          <cell r="AO440">
            <v>1123.7141234986</v>
          </cell>
          <cell r="AP440">
            <v>1621.7141234986</v>
          </cell>
          <cell r="AQ440">
            <v>1619.4141234986</v>
          </cell>
          <cell r="AR440">
            <v>1619.4141234986</v>
          </cell>
          <cell r="AS440">
            <v>1919.4141234986</v>
          </cell>
          <cell r="AT440">
            <v>2163.4141234986</v>
          </cell>
          <cell r="AU440">
            <v>2613.4141234986</v>
          </cell>
          <cell r="AV440">
            <v>2603.4141234986</v>
          </cell>
          <cell r="AW440">
            <v>2598.4141234986</v>
          </cell>
          <cell r="AX440">
            <v>2438.4141234986</v>
          </cell>
          <cell r="AY440">
            <v>2438.4141234986</v>
          </cell>
          <cell r="AZ440">
            <v>2438.4141234986</v>
          </cell>
          <cell r="BA440">
            <v>1480.4141234986</v>
          </cell>
          <cell r="BB440">
            <v>1480.4141234986</v>
          </cell>
          <cell r="BC440">
            <v>1469.2141234986</v>
          </cell>
          <cell r="BD440">
            <v>1445.2141234986</v>
          </cell>
          <cell r="BE440">
            <v>1445.2141234986</v>
          </cell>
          <cell r="BF440">
            <v>1435.2141234986</v>
          </cell>
          <cell r="BG440">
            <v>1435.2141234986</v>
          </cell>
          <cell r="BH440">
            <v>1435.2141234986</v>
          </cell>
        </row>
        <row r="441"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  <cell r="AX441">
            <v>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</row>
        <row r="442"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  <cell r="AX442">
            <v>0</v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</row>
        <row r="443"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</row>
        <row r="444"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  <cell r="AR444">
            <v>0</v>
          </cell>
          <cell r="AS444">
            <v>0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  <cell r="AX444">
            <v>0</v>
          </cell>
          <cell r="AY444">
            <v>0</v>
          </cell>
          <cell r="AZ444">
            <v>0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</row>
        <row r="445"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</row>
        <row r="446"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  <cell r="AR446">
            <v>0</v>
          </cell>
          <cell r="AS446">
            <v>0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  <cell r="AX446">
            <v>0</v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</row>
        <row r="447"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300</v>
          </cell>
          <cell r="AJ447">
            <v>300</v>
          </cell>
          <cell r="AK447">
            <v>300</v>
          </cell>
          <cell r="AL447">
            <v>300</v>
          </cell>
          <cell r="AM447">
            <v>300</v>
          </cell>
          <cell r="AN447">
            <v>300</v>
          </cell>
          <cell r="AO447">
            <v>300</v>
          </cell>
          <cell r="AP447">
            <v>300</v>
          </cell>
          <cell r="AQ447">
            <v>300</v>
          </cell>
          <cell r="AR447">
            <v>300</v>
          </cell>
          <cell r="AS447">
            <v>300</v>
          </cell>
          <cell r="AT447">
            <v>600</v>
          </cell>
          <cell r="AU447">
            <v>600</v>
          </cell>
          <cell r="AV447">
            <v>600</v>
          </cell>
          <cell r="AW447">
            <v>600</v>
          </cell>
          <cell r="AX447">
            <v>600</v>
          </cell>
          <cell r="AY447">
            <v>600</v>
          </cell>
          <cell r="AZ447">
            <v>600</v>
          </cell>
          <cell r="BA447">
            <v>300</v>
          </cell>
          <cell r="BB447">
            <v>300</v>
          </cell>
          <cell r="BC447">
            <v>300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</row>
        <row r="448"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</row>
        <row r="449">
          <cell r="AD449">
            <v>741.8287439747096</v>
          </cell>
          <cell r="AE449">
            <v>887.96324270681885</v>
          </cell>
          <cell r="AF449">
            <v>830.59209985987354</v>
          </cell>
          <cell r="AG449">
            <v>843.22259680595278</v>
          </cell>
          <cell r="AH449">
            <v>843.22259680595278</v>
          </cell>
          <cell r="AI449">
            <v>355.25685920600932</v>
          </cell>
          <cell r="AJ449">
            <v>398.35727717485184</v>
          </cell>
          <cell r="AK449">
            <v>782.9332722159088</v>
          </cell>
          <cell r="AL449">
            <v>814.774026157864</v>
          </cell>
          <cell r="AM449">
            <v>814.774026157864</v>
          </cell>
          <cell r="AN449">
            <v>866.36639900964917</v>
          </cell>
          <cell r="AO449">
            <v>918.7709255877536</v>
          </cell>
          <cell r="AP449">
            <v>925.89453479047768</v>
          </cell>
          <cell r="AQ449">
            <v>980.1551979555461</v>
          </cell>
          <cell r="AR449">
            <v>980.1551979555461</v>
          </cell>
          <cell r="AS449">
            <v>1461.4614537831494</v>
          </cell>
          <cell r="AT449">
            <v>1789.4977280099654</v>
          </cell>
          <cell r="AU449">
            <v>2198.8523270567098</v>
          </cell>
          <cell r="AV449">
            <v>2651.3559872187061</v>
          </cell>
          <cell r="AW449">
            <v>3154.6992072668131</v>
          </cell>
          <cell r="AX449">
            <v>3737.9736700190688</v>
          </cell>
          <cell r="AY449">
            <v>4377.8935804084804</v>
          </cell>
          <cell r="AZ449">
            <v>5080.1524777858031</v>
          </cell>
          <cell r="BA449">
            <v>5862.2918145887943</v>
          </cell>
          <cell r="BB449">
            <v>6754.8656309609596</v>
          </cell>
          <cell r="BC449">
            <v>7767.8363539345783</v>
          </cell>
          <cell r="BD449">
            <v>8928.2783800805246</v>
          </cell>
          <cell r="BE449">
            <v>10223.949073199616</v>
          </cell>
          <cell r="BF449">
            <v>11663.416565643352</v>
          </cell>
          <cell r="BG449">
            <v>13257.662441660665</v>
          </cell>
          <cell r="BH449">
            <v>15016.16202738703</v>
          </cell>
        </row>
        <row r="450">
          <cell r="AD450">
            <v>-406.73252187999998</v>
          </cell>
          <cell r="AE450">
            <v>-346.26069361999998</v>
          </cell>
          <cell r="AF450">
            <v>-298.50135700962397</v>
          </cell>
          <cell r="AG450">
            <v>-270.27547460950484</v>
          </cell>
          <cell r="AH450">
            <v>-270.27547460950484</v>
          </cell>
          <cell r="AI450">
            <v>-241.23855022147927</v>
          </cell>
          <cell r="AJ450">
            <v>-212.64200669726804</v>
          </cell>
          <cell r="AK450">
            <v>-184.66801634300811</v>
          </cell>
          <cell r="AL450">
            <v>-154.37527519236951</v>
          </cell>
          <cell r="AM450">
            <v>-154.37527519236951</v>
          </cell>
          <cell r="AN450">
            <v>-139.04901273650401</v>
          </cell>
          <cell r="AO450">
            <v>-124.06275833596374</v>
          </cell>
          <cell r="AP450">
            <v>-109.64863520338878</v>
          </cell>
          <cell r="AQ450">
            <v>-95.301936792742339</v>
          </cell>
          <cell r="AR450">
            <v>-95.301936792742339</v>
          </cell>
          <cell r="AS450">
            <v>-38.607891825007606</v>
          </cell>
          <cell r="AT450">
            <v>-4.5901798855645346</v>
          </cell>
          <cell r="AU450">
            <v>-3.1969437500000191</v>
          </cell>
          <cell r="AV450">
            <v>-3.1969437500000191</v>
          </cell>
          <cell r="AW450">
            <v>-3.1969437500000191</v>
          </cell>
          <cell r="AX450">
            <v>-3.1969437500000191</v>
          </cell>
          <cell r="AY450">
            <v>-3.1969437500000191</v>
          </cell>
          <cell r="AZ450">
            <v>-3.1969437500000191</v>
          </cell>
          <cell r="BA450">
            <v>-3.1969437500000191</v>
          </cell>
          <cell r="BB450">
            <v>-3.1969437500000191</v>
          </cell>
          <cell r="BC450">
            <v>-3.1969437500000191</v>
          </cell>
          <cell r="BD450">
            <v>-3.1969437500000191</v>
          </cell>
          <cell r="BE450">
            <v>-3.1969437500000191</v>
          </cell>
          <cell r="BF450">
            <v>-3.1969437500000191</v>
          </cell>
          <cell r="BG450">
            <v>-3.1969437500000191</v>
          </cell>
          <cell r="BH450">
            <v>-3.1969437500000191</v>
          </cell>
        </row>
        <row r="451">
          <cell r="AD451">
            <v>859.62673479999989</v>
          </cell>
          <cell r="AE451">
            <v>850.20763855000087</v>
          </cell>
          <cell r="AF451">
            <v>1061.6512025627694</v>
          </cell>
          <cell r="AG451">
            <v>1281.2474217839945</v>
          </cell>
          <cell r="AH451">
            <v>1281.2474217839945</v>
          </cell>
          <cell r="AI451">
            <v>1354.3584030705126</v>
          </cell>
          <cell r="AJ451">
            <v>1640.9416008340093</v>
          </cell>
          <cell r="AK451">
            <v>1976.3294760405709</v>
          </cell>
          <cell r="AL451">
            <v>2212.8486450814444</v>
          </cell>
          <cell r="AM451">
            <v>2212.8486450814444</v>
          </cell>
          <cell r="AN451">
            <v>2233.8362746770995</v>
          </cell>
          <cell r="AO451">
            <v>2472.0974920963454</v>
          </cell>
          <cell r="AP451">
            <v>2758.6085818392294</v>
          </cell>
          <cell r="AQ451">
            <v>2943.2415331211359</v>
          </cell>
          <cell r="AR451">
            <v>2943.2415331211359</v>
          </cell>
          <cell r="AS451">
            <v>3758.3315365592798</v>
          </cell>
          <cell r="AT451">
            <v>4631.4958440820556</v>
          </cell>
          <cell r="AU451">
            <v>5494.7331387623535</v>
          </cell>
          <cell r="AV451">
            <v>6425.1147755245147</v>
          </cell>
          <cell r="AW451">
            <v>7412.8903432547459</v>
          </cell>
          <cell r="AX451">
            <v>8432.9599594098054</v>
          </cell>
          <cell r="AY451">
            <v>9502.7195865543927</v>
          </cell>
          <cell r="AZ451">
            <v>10613.648342690603</v>
          </cell>
          <cell r="BA451">
            <v>11245.734184375118</v>
          </cell>
          <cell r="BB451">
            <v>11865.716783108765</v>
          </cell>
          <cell r="BC451">
            <v>12462.724907717904</v>
          </cell>
          <cell r="BD451">
            <v>12874.387304919235</v>
          </cell>
          <cell r="BE451">
            <v>13129.872607453044</v>
          </cell>
          <cell r="BF451">
            <v>13236.957649920476</v>
          </cell>
          <cell r="BG451">
            <v>13202.60715708715</v>
          </cell>
          <cell r="BH451">
            <v>13028.741750598079</v>
          </cell>
        </row>
        <row r="452">
          <cell r="AD452">
            <v>1266.3592566799998</v>
          </cell>
          <cell r="AE452">
            <v>1196.4683321700008</v>
          </cell>
          <cell r="AF452">
            <v>1360.1525595723933</v>
          </cell>
          <cell r="AG452">
            <v>1551.5228963934992</v>
          </cell>
          <cell r="AH452">
            <v>1551.5228963934992</v>
          </cell>
          <cell r="AI452">
            <v>1595.5969532919919</v>
          </cell>
          <cell r="AJ452">
            <v>1853.5836075312773</v>
          </cell>
          <cell r="AK452">
            <v>2160.9974923835789</v>
          </cell>
          <cell r="AL452">
            <v>2367.2239202738137</v>
          </cell>
          <cell r="AM452">
            <v>2367.2239202738137</v>
          </cell>
          <cell r="AN452">
            <v>2372.8852874136037</v>
          </cell>
          <cell r="AO452">
            <v>2596.1602504323091</v>
          </cell>
          <cell r="AP452">
            <v>2868.2572170426183</v>
          </cell>
          <cell r="AQ452">
            <v>3038.5434699138782</v>
          </cell>
          <cell r="AR452">
            <v>3038.5434699138782</v>
          </cell>
          <cell r="AS452">
            <v>3796.9394283842876</v>
          </cell>
          <cell r="AT452">
            <v>4636.0860239676203</v>
          </cell>
          <cell r="AU452">
            <v>5497.9300825123537</v>
          </cell>
          <cell r="AV452">
            <v>6428.3117192745149</v>
          </cell>
          <cell r="AW452">
            <v>7416.087287004746</v>
          </cell>
          <cell r="AX452">
            <v>8436.1569031598046</v>
          </cell>
          <cell r="AY452">
            <v>9505.9165303043919</v>
          </cell>
          <cell r="AZ452">
            <v>10616.845286440603</v>
          </cell>
          <cell r="BA452">
            <v>11248.931128125118</v>
          </cell>
          <cell r="BB452">
            <v>11868.913726858764</v>
          </cell>
          <cell r="BC452">
            <v>12465.921851467903</v>
          </cell>
          <cell r="BD452">
            <v>12877.584248669235</v>
          </cell>
          <cell r="BE452">
            <v>13133.069551203043</v>
          </cell>
          <cell r="BF452">
            <v>13240.154593670475</v>
          </cell>
          <cell r="BG452">
            <v>13205.804100837149</v>
          </cell>
          <cell r="BH452">
            <v>13031.938694348079</v>
          </cell>
        </row>
        <row r="453">
          <cell r="AD453">
            <v>0.41420356027597266</v>
          </cell>
          <cell r="AE453">
            <v>0.25784643117436717</v>
          </cell>
          <cell r="AF453">
            <v>0.38933901641077956</v>
          </cell>
          <cell r="AG453">
            <v>0.45651939860764162</v>
          </cell>
          <cell r="AH453">
            <v>0.45651939860764162</v>
          </cell>
          <cell r="AI453">
            <v>0.68334305341735757</v>
          </cell>
          <cell r="AJ453">
            <v>0.70416372104995606</v>
          </cell>
          <cell r="AK453">
            <v>0.56828581453517379</v>
          </cell>
          <cell r="AL453">
            <v>0.59244496564301796</v>
          </cell>
          <cell r="AM453">
            <v>0.59244496564301796</v>
          </cell>
          <cell r="AN453">
            <v>0.57167487008296658</v>
          </cell>
          <cell r="AO453">
            <v>0.58832628863731229</v>
          </cell>
          <cell r="AP453">
            <v>0.62489607682402937</v>
          </cell>
          <cell r="AQ453">
            <v>0.62806021728970751</v>
          </cell>
          <cell r="AR453">
            <v>0.62806021728970751</v>
          </cell>
          <cell r="AS453">
            <v>0.57558937028687995</v>
          </cell>
          <cell r="AT453">
            <v>0.54929703262457008</v>
          </cell>
          <cell r="AU453">
            <v>0.54549215985758315</v>
          </cell>
          <cell r="AV453">
            <v>0.54088163174019355</v>
          </cell>
          <cell r="AW453">
            <v>0.53416146903765505</v>
          </cell>
          <cell r="AX453">
            <v>0.52134915028588136</v>
          </cell>
          <cell r="AY453">
            <v>0.50789662780063471</v>
          </cell>
          <cell r="AZ453">
            <v>0.49324377132469727</v>
          </cell>
          <cell r="BA453">
            <v>0.46552327984686698</v>
          </cell>
          <cell r="BB453">
            <v>0.41823946235824505</v>
          </cell>
          <cell r="BC453">
            <v>0.36484148960052826</v>
          </cell>
          <cell r="BD453">
            <v>0.30668064695416991</v>
          </cell>
          <cell r="BE453">
            <v>0.22151108441643341</v>
          </cell>
          <cell r="BF453">
            <v>0.11908758442902857</v>
          </cell>
          <cell r="BG453">
            <v>-3.9269354919650966E-3</v>
          </cell>
          <cell r="BH453">
            <v>-0.1522584919693879</v>
          </cell>
        </row>
        <row r="454">
          <cell r="AD454">
            <v>0.41420356027597266</v>
          </cell>
          <cell r="AE454">
            <v>0.25784643117436717</v>
          </cell>
          <cell r="AF454">
            <v>0.38933901641077956</v>
          </cell>
          <cell r="AG454">
            <v>0.45651939860764162</v>
          </cell>
          <cell r="AH454">
            <v>0.45651939860764162</v>
          </cell>
          <cell r="AI454">
            <v>0.68334305341735757</v>
          </cell>
          <cell r="AJ454">
            <v>0.70416372104995606</v>
          </cell>
          <cell r="AK454">
            <v>0.56828581453517379</v>
          </cell>
          <cell r="AL454">
            <v>0.59244496564301796</v>
          </cell>
          <cell r="AM454">
            <v>0.59244496564301796</v>
          </cell>
          <cell r="AN454">
            <v>0.57167487008296658</v>
          </cell>
          <cell r="AO454">
            <v>0.58832628863731229</v>
          </cell>
          <cell r="AP454">
            <v>0.62489607682402937</v>
          </cell>
          <cell r="AQ454">
            <v>0.62806021728970751</v>
          </cell>
          <cell r="AR454">
            <v>0.62806021728970751</v>
          </cell>
          <cell r="AS454">
            <v>0.57558937028687995</v>
          </cell>
          <cell r="AT454">
            <v>0.54929703262457008</v>
          </cell>
          <cell r="AU454">
            <v>0.54549215985758315</v>
          </cell>
          <cell r="AV454">
            <v>0.54088163174019355</v>
          </cell>
          <cell r="AW454">
            <v>0.53416146903765505</v>
          </cell>
          <cell r="AX454">
            <v>0.52134915028588136</v>
          </cell>
          <cell r="AY454">
            <v>0.50789662780063471</v>
          </cell>
          <cell r="AZ454">
            <v>0.49324377132469727</v>
          </cell>
          <cell r="BA454">
            <v>0.46552327984686698</v>
          </cell>
          <cell r="BB454">
            <v>0.41823946235824505</v>
          </cell>
          <cell r="BC454">
            <v>0.36484148960052826</v>
          </cell>
          <cell r="BD454">
            <v>0.30668064695416991</v>
          </cell>
          <cell r="BE454">
            <v>0.22151108441643341</v>
          </cell>
          <cell r="BF454">
            <v>0.11908758442902857</v>
          </cell>
          <cell r="BG454">
            <v>-3.9269354919650966E-3</v>
          </cell>
          <cell r="BH454">
            <v>-0.1522584919693879</v>
          </cell>
        </row>
        <row r="456">
          <cell r="AD456">
            <v>68.316389206690218</v>
          </cell>
          <cell r="AE456">
            <v>-147.70903403541797</v>
          </cell>
          <cell r="AF456">
            <v>83.346336213919884</v>
          </cell>
          <cell r="AG456">
            <v>262.08617608894656</v>
          </cell>
          <cell r="AH456">
            <v>262.08617608894656</v>
          </cell>
          <cell r="AI456">
            <v>216.62597058738265</v>
          </cell>
          <cell r="AJ456">
            <v>431.51220685782539</v>
          </cell>
          <cell r="AK456">
            <v>-45.649903330929931</v>
          </cell>
          <cell r="AL456">
            <v>128.73577061735</v>
          </cell>
          <cell r="AM456">
            <v>128.73577061735</v>
          </cell>
          <cell r="AN456">
            <v>82.80476490535473</v>
          </cell>
          <cell r="AO456">
            <v>253.67520134595571</v>
          </cell>
          <cell r="AP456">
            <v>20.648558753540755</v>
          </cell>
          <cell r="AQ456">
            <v>138.97414845973219</v>
          </cell>
          <cell r="AR456">
            <v>138.97414845973219</v>
          </cell>
          <cell r="AS456">
            <v>116.06385110253814</v>
          </cell>
          <cell r="AT456">
            <v>83.174172459054958</v>
          </cell>
          <cell r="AU456">
            <v>85.663631957043791</v>
          </cell>
          <cell r="AV456">
            <v>573.54160855720852</v>
          </cell>
          <cell r="AW456">
            <v>1062.9739562393324</v>
          </cell>
          <cell r="AX456">
            <v>1659.7691096421368</v>
          </cell>
          <cell r="AY456">
            <v>2089.6088263973106</v>
          </cell>
          <cell r="AZ456">
            <v>2498.2786851561987</v>
          </cell>
          <cell r="BA456">
            <v>3606.2251900377223</v>
          </cell>
          <cell r="BB456">
            <v>3333.6339723992041</v>
          </cell>
          <cell r="BC456">
            <v>2928.8713740347248</v>
          </cell>
          <cell r="BD456">
            <v>2504.0917450901093</v>
          </cell>
          <cell r="BE456">
            <v>1463.9063545048289</v>
          </cell>
          <cell r="BF456">
            <v>141.52390452852319</v>
          </cell>
          <cell r="BG456">
            <v>-1487.0724643221156</v>
          </cell>
          <cell r="BH456">
            <v>-3419.4374565375524</v>
          </cell>
        </row>
        <row r="457">
          <cell r="AD457">
            <v>456.21412349859997</v>
          </cell>
          <cell r="AE457">
            <v>456.21412349859997</v>
          </cell>
          <cell r="AF457">
            <v>446.21412349859997</v>
          </cell>
          <cell r="AG457">
            <v>446.21412349859997</v>
          </cell>
          <cell r="AH457">
            <v>446.21412349859997</v>
          </cell>
          <cell r="AI457">
            <v>723.71412349859997</v>
          </cell>
          <cell r="AJ457">
            <v>723.71412349859997</v>
          </cell>
          <cell r="AK457">
            <v>1123.7141234986</v>
          </cell>
          <cell r="AL457">
            <v>1123.7141234986</v>
          </cell>
          <cell r="AM457">
            <v>1123.7141234986</v>
          </cell>
          <cell r="AN457">
            <v>1123.7141234986</v>
          </cell>
          <cell r="AO457">
            <v>1123.7141234986</v>
          </cell>
          <cell r="AP457">
            <v>1621.7141234986</v>
          </cell>
          <cell r="AQ457">
            <v>1619.4141234986</v>
          </cell>
          <cell r="AR457">
            <v>1619.4141234986</v>
          </cell>
          <cell r="AS457">
            <v>1919.4141234986</v>
          </cell>
          <cell r="AT457">
            <v>2163.4141234986</v>
          </cell>
          <cell r="AU457">
            <v>2613.4141234986</v>
          </cell>
          <cell r="AV457">
            <v>2603.4141234986</v>
          </cell>
          <cell r="AW457">
            <v>2598.4141234986</v>
          </cell>
          <cell r="AX457">
            <v>2438.4141234986</v>
          </cell>
          <cell r="AY457">
            <v>2438.4141234986</v>
          </cell>
          <cell r="AZ457">
            <v>2438.4141234986</v>
          </cell>
          <cell r="BA457">
            <v>1480.4141234986</v>
          </cell>
          <cell r="BB457">
            <v>1480.4141234986</v>
          </cell>
          <cell r="BC457">
            <v>1469.2141234986</v>
          </cell>
          <cell r="BD457">
            <v>1445.2141234986</v>
          </cell>
          <cell r="BE457">
            <v>1445.2141234986</v>
          </cell>
          <cell r="BF457">
            <v>1435.2141234986</v>
          </cell>
          <cell r="BG457">
            <v>1435.2141234986</v>
          </cell>
          <cell r="BH457">
            <v>1435.2141234986</v>
          </cell>
        </row>
        <row r="458"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  <cell r="AR458">
            <v>0</v>
          </cell>
          <cell r="AS458">
            <v>0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  <cell r="AX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</row>
        <row r="459"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  <cell r="AR459">
            <v>0</v>
          </cell>
          <cell r="AS459">
            <v>0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  <cell r="AX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</row>
        <row r="460"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  <cell r="AX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</row>
        <row r="461">
          <cell r="AF461">
            <v>0</v>
          </cell>
          <cell r="AG461">
            <v>0</v>
          </cell>
          <cell r="AH461">
            <v>0</v>
          </cell>
          <cell r="AI461">
            <v>300</v>
          </cell>
          <cell r="AJ461">
            <v>300</v>
          </cell>
          <cell r="AK461">
            <v>300</v>
          </cell>
          <cell r="AL461">
            <v>300</v>
          </cell>
          <cell r="AM461">
            <v>300</v>
          </cell>
          <cell r="AN461">
            <v>300</v>
          </cell>
          <cell r="AO461">
            <v>300</v>
          </cell>
          <cell r="AP461">
            <v>300</v>
          </cell>
          <cell r="AQ461">
            <v>300</v>
          </cell>
          <cell r="AR461">
            <v>300</v>
          </cell>
          <cell r="AS461">
            <v>300</v>
          </cell>
          <cell r="AT461">
            <v>600</v>
          </cell>
          <cell r="AU461">
            <v>600</v>
          </cell>
          <cell r="AV461">
            <v>600</v>
          </cell>
          <cell r="AW461">
            <v>600</v>
          </cell>
          <cell r="AX461">
            <v>600</v>
          </cell>
          <cell r="AY461">
            <v>600</v>
          </cell>
          <cell r="AZ461">
            <v>600</v>
          </cell>
          <cell r="BA461">
            <v>300</v>
          </cell>
          <cell r="BB461">
            <v>300</v>
          </cell>
          <cell r="BC461">
            <v>300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</row>
        <row r="462">
          <cell r="AD462">
            <v>741.8287439747096</v>
          </cell>
          <cell r="AE462">
            <v>887.96324270681885</v>
          </cell>
          <cell r="AF462">
            <v>830.59209985987354</v>
          </cell>
          <cell r="AG462">
            <v>843.22259680595278</v>
          </cell>
          <cell r="AH462">
            <v>843.22259680595278</v>
          </cell>
          <cell r="AI462">
            <v>355.25685920600932</v>
          </cell>
          <cell r="AJ462">
            <v>398.35727717485184</v>
          </cell>
          <cell r="AK462">
            <v>782.9332722159088</v>
          </cell>
          <cell r="AL462">
            <v>814.774026157864</v>
          </cell>
          <cell r="AM462">
            <v>814.774026157864</v>
          </cell>
          <cell r="AN462">
            <v>866.36639900964917</v>
          </cell>
          <cell r="AO462">
            <v>918.7709255877536</v>
          </cell>
          <cell r="AP462">
            <v>925.89453479047768</v>
          </cell>
          <cell r="AQ462">
            <v>980.1551979555461</v>
          </cell>
          <cell r="AR462">
            <v>980.1551979555461</v>
          </cell>
          <cell r="AS462">
            <v>1461.4614537831494</v>
          </cell>
          <cell r="AT462">
            <v>1789.4977280099654</v>
          </cell>
          <cell r="AU462">
            <v>2198.8523270567098</v>
          </cell>
          <cell r="AV462">
            <v>2651.3559872187061</v>
          </cell>
          <cell r="AW462">
            <v>3154.6992072668131</v>
          </cell>
          <cell r="AX462">
            <v>3737.9736700190688</v>
          </cell>
          <cell r="AY462">
            <v>4377.8935804084804</v>
          </cell>
          <cell r="AZ462">
            <v>5080.1524777858031</v>
          </cell>
          <cell r="BA462">
            <v>5862.2918145887943</v>
          </cell>
          <cell r="BB462">
            <v>6754.8656309609596</v>
          </cell>
          <cell r="BC462">
            <v>7767.8363539345783</v>
          </cell>
          <cell r="BD462">
            <v>8928.2783800805246</v>
          </cell>
          <cell r="BE462">
            <v>10223.949073199616</v>
          </cell>
          <cell r="BF462">
            <v>11663.416565643352</v>
          </cell>
          <cell r="BG462">
            <v>13257.662441660665</v>
          </cell>
          <cell r="BH462">
            <v>15016.16202738703</v>
          </cell>
        </row>
        <row r="463">
          <cell r="AD463">
            <v>1266.3592566799998</v>
          </cell>
          <cell r="AE463">
            <v>1196.4683321700008</v>
          </cell>
          <cell r="AF463">
            <v>1360.1525595723933</v>
          </cell>
          <cell r="AG463">
            <v>1551.5228963934992</v>
          </cell>
          <cell r="AH463">
            <v>1551.5228963934992</v>
          </cell>
          <cell r="AI463">
            <v>1595.5969532919919</v>
          </cell>
          <cell r="AJ463">
            <v>1853.5836075312773</v>
          </cell>
          <cell r="AK463">
            <v>2160.9974923835789</v>
          </cell>
          <cell r="AL463">
            <v>2367.2239202738137</v>
          </cell>
          <cell r="AM463">
            <v>2367.2239202738137</v>
          </cell>
          <cell r="AN463">
            <v>2372.8852874136037</v>
          </cell>
          <cell r="AO463">
            <v>2596.1602504323091</v>
          </cell>
          <cell r="AP463">
            <v>2868.2572170426183</v>
          </cell>
          <cell r="AQ463">
            <v>3038.5434699138782</v>
          </cell>
          <cell r="AR463">
            <v>3038.5434699138782</v>
          </cell>
          <cell r="AS463">
            <v>3796.9394283842876</v>
          </cell>
          <cell r="AT463">
            <v>4636.0860239676203</v>
          </cell>
          <cell r="AU463">
            <v>5497.9300825123537</v>
          </cell>
          <cell r="AV463">
            <v>6428.3117192745149</v>
          </cell>
          <cell r="AW463">
            <v>7416.087287004746</v>
          </cell>
          <cell r="AX463">
            <v>8436.1569031598046</v>
          </cell>
          <cell r="AY463">
            <v>9505.9165303043919</v>
          </cell>
          <cell r="AZ463">
            <v>10616.845286440603</v>
          </cell>
          <cell r="BA463">
            <v>11248.931128125118</v>
          </cell>
          <cell r="BB463">
            <v>11868.913726858764</v>
          </cell>
          <cell r="BC463">
            <v>12465.921851467903</v>
          </cell>
          <cell r="BD463">
            <v>12877.584248669235</v>
          </cell>
          <cell r="BE463">
            <v>13133.069551203043</v>
          </cell>
          <cell r="BF463">
            <v>13240.154593670475</v>
          </cell>
          <cell r="BG463">
            <v>13205.804100837149</v>
          </cell>
          <cell r="BH463">
            <v>13031.938694348079</v>
          </cell>
        </row>
        <row r="464">
          <cell r="AD464">
            <v>0.41420356027597266</v>
          </cell>
          <cell r="AE464">
            <v>0.25784643117436717</v>
          </cell>
          <cell r="AF464">
            <v>0.38933901641077956</v>
          </cell>
          <cell r="AG464">
            <v>0.45651939860764162</v>
          </cell>
          <cell r="AH464">
            <v>0.45651939860764162</v>
          </cell>
          <cell r="AI464">
            <v>0.68334305341735757</v>
          </cell>
          <cell r="AJ464">
            <v>0.70416372104995606</v>
          </cell>
          <cell r="AK464">
            <v>0.56828581453517379</v>
          </cell>
          <cell r="AL464">
            <v>0.59244496564301796</v>
          </cell>
          <cell r="AM464">
            <v>0.59244496564301796</v>
          </cell>
          <cell r="AN464">
            <v>0.57167487008296658</v>
          </cell>
          <cell r="AO464">
            <v>0.58832628863731229</v>
          </cell>
          <cell r="AP464">
            <v>0.62489607682402937</v>
          </cell>
          <cell r="AQ464">
            <v>0.62806021728970751</v>
          </cell>
          <cell r="AR464">
            <v>0.62806021728970751</v>
          </cell>
          <cell r="AS464">
            <v>0.57558937028687995</v>
          </cell>
          <cell r="AT464">
            <v>0.54929703262457008</v>
          </cell>
          <cell r="AU464">
            <v>0.54549215985758315</v>
          </cell>
          <cell r="AV464">
            <v>0.54088163174019355</v>
          </cell>
          <cell r="AW464">
            <v>0.53416146903765505</v>
          </cell>
          <cell r="AX464">
            <v>0.52134915028588136</v>
          </cell>
          <cell r="AY464">
            <v>0.50789662780063471</v>
          </cell>
          <cell r="AZ464">
            <v>0.49324377132469727</v>
          </cell>
          <cell r="BA464">
            <v>0.46552327984686698</v>
          </cell>
          <cell r="BB464">
            <v>0.41823946235824505</v>
          </cell>
          <cell r="BC464">
            <v>0.36484148960052826</v>
          </cell>
          <cell r="BD464">
            <v>0.30668064695416991</v>
          </cell>
          <cell r="BE464">
            <v>0.22151108441643341</v>
          </cell>
          <cell r="BF464">
            <v>0.11908758442902857</v>
          </cell>
          <cell r="BG464">
            <v>-3.9269354919650966E-3</v>
          </cell>
          <cell r="BH464">
            <v>-0.1522584919693879</v>
          </cell>
        </row>
        <row r="466">
          <cell r="AD466" t="str">
            <v>Q1</v>
          </cell>
          <cell r="AE466" t="str">
            <v>Q2</v>
          </cell>
          <cell r="AF466" t="str">
            <v>Q3</v>
          </cell>
          <cell r="AG466" t="str">
            <v>Q4</v>
          </cell>
          <cell r="AH466">
            <v>2007</v>
          </cell>
          <cell r="AI466" t="str">
            <v>Q1</v>
          </cell>
          <cell r="AJ466" t="str">
            <v>Q2</v>
          </cell>
          <cell r="AK466" t="str">
            <v>Q3</v>
          </cell>
          <cell r="AL466" t="str">
            <v>Q4</v>
          </cell>
          <cell r="AM466">
            <v>2008</v>
          </cell>
          <cell r="AN466" t="str">
            <v>Q1</v>
          </cell>
          <cell r="AO466" t="str">
            <v>Q2</v>
          </cell>
          <cell r="AP466" t="str">
            <v>Q3</v>
          </cell>
          <cell r="AQ466" t="str">
            <v>Q4</v>
          </cell>
          <cell r="AR466">
            <v>2009</v>
          </cell>
          <cell r="AS466">
            <v>2010</v>
          </cell>
          <cell r="AT466">
            <v>2011</v>
          </cell>
          <cell r="AU466">
            <v>2012</v>
          </cell>
          <cell r="AV466">
            <v>2013</v>
          </cell>
          <cell r="AW466">
            <v>2014</v>
          </cell>
          <cell r="AX466">
            <v>2015</v>
          </cell>
          <cell r="AY466">
            <v>2016</v>
          </cell>
          <cell r="AZ466">
            <v>2017</v>
          </cell>
          <cell r="BA466">
            <v>2018</v>
          </cell>
          <cell r="BB466">
            <v>2019</v>
          </cell>
          <cell r="BC466">
            <v>2020</v>
          </cell>
          <cell r="BD466">
            <v>2021</v>
          </cell>
          <cell r="BE466">
            <v>2022</v>
          </cell>
          <cell r="BF466">
            <v>2023</v>
          </cell>
          <cell r="BG466">
            <v>2024</v>
          </cell>
          <cell r="BH466">
            <v>2025</v>
          </cell>
        </row>
        <row r="467">
          <cell r="AD467">
            <v>6.7670000000000003</v>
          </cell>
          <cell r="AE467">
            <v>7.5519999999999996</v>
          </cell>
          <cell r="AF467">
            <v>8</v>
          </cell>
          <cell r="AG467">
            <v>8</v>
          </cell>
          <cell r="AH467">
            <v>8</v>
          </cell>
          <cell r="AI467">
            <v>8</v>
          </cell>
          <cell r="AJ467">
            <v>8</v>
          </cell>
          <cell r="AK467">
            <v>8</v>
          </cell>
          <cell r="AL467">
            <v>8</v>
          </cell>
          <cell r="AM467">
            <v>8</v>
          </cell>
          <cell r="AN467">
            <v>8</v>
          </cell>
          <cell r="AO467">
            <v>8</v>
          </cell>
          <cell r="AP467">
            <v>8</v>
          </cell>
          <cell r="AQ467">
            <v>8</v>
          </cell>
          <cell r="AR467">
            <v>8</v>
          </cell>
          <cell r="AS467">
            <v>8</v>
          </cell>
          <cell r="AT467">
            <v>8</v>
          </cell>
          <cell r="AU467">
            <v>8</v>
          </cell>
          <cell r="AV467">
            <v>8</v>
          </cell>
          <cell r="AW467">
            <v>8</v>
          </cell>
          <cell r="AX467">
            <v>8</v>
          </cell>
          <cell r="AY467">
            <v>8</v>
          </cell>
          <cell r="AZ467">
            <v>8</v>
          </cell>
          <cell r="BA467">
            <v>8</v>
          </cell>
          <cell r="BB467">
            <v>8</v>
          </cell>
          <cell r="BC467">
            <v>8</v>
          </cell>
          <cell r="BD467">
            <v>8</v>
          </cell>
          <cell r="BE467">
            <v>8</v>
          </cell>
          <cell r="BF467">
            <v>8</v>
          </cell>
          <cell r="BG467">
            <v>8</v>
          </cell>
          <cell r="BH467">
            <v>8</v>
          </cell>
        </row>
        <row r="468">
          <cell r="AD468">
            <v>4.6900000000000004</v>
          </cell>
          <cell r="AE468">
            <v>5.07</v>
          </cell>
          <cell r="AF468">
            <v>5.2587848826302412</v>
          </cell>
          <cell r="AG468">
            <v>5.0200415334116144</v>
          </cell>
          <cell r="AH468">
            <v>5.0101947595808447</v>
          </cell>
          <cell r="AI468">
            <v>4.8841545075616821</v>
          </cell>
          <cell r="AJ468">
            <v>4.635338879558466</v>
          </cell>
          <cell r="AK468">
            <v>4.6741218967850866</v>
          </cell>
          <cell r="AL468">
            <v>4.7824052584973362</v>
          </cell>
          <cell r="AM468">
            <v>4.7422994131582854</v>
          </cell>
          <cell r="AN468">
            <v>5.669545783808533</v>
          </cell>
          <cell r="AO468">
            <v>5.37347540769722</v>
          </cell>
          <cell r="AP468">
            <v>5.4234557023548238</v>
          </cell>
          <cell r="AQ468">
            <v>5.5715121503907721</v>
          </cell>
          <cell r="AR468">
            <v>5.509524064633009</v>
          </cell>
          <cell r="AS468">
            <v>5.5841677414724131</v>
          </cell>
          <cell r="AT468">
            <v>5.6430074244393102</v>
          </cell>
          <cell r="AU468">
            <v>6.0475218337021763</v>
          </cell>
          <cell r="AV468">
            <v>5.9485822143618039</v>
          </cell>
          <cell r="AW468">
            <v>5.8941487461256177</v>
          </cell>
          <cell r="AX468">
            <v>5.9046638902148807</v>
          </cell>
          <cell r="AY468">
            <v>5.8394140633460259</v>
          </cell>
          <cell r="AZ468">
            <v>5.78144122635931</v>
          </cell>
          <cell r="BA468">
            <v>5.8381838365353911</v>
          </cell>
          <cell r="BB468">
            <v>6.0245384091433811</v>
          </cell>
          <cell r="BC468">
            <v>6.1834295191188113</v>
          </cell>
          <cell r="BD468">
            <v>6.3363981720168514</v>
          </cell>
          <cell r="BE468">
            <v>6.4318375775660019</v>
          </cell>
          <cell r="BF468">
            <v>6.5072271391427101</v>
          </cell>
          <cell r="BG468">
            <v>6.569207042578892</v>
          </cell>
          <cell r="BH468">
            <v>6.6219576058495253</v>
          </cell>
        </row>
        <row r="469">
          <cell r="AD469">
            <v>0.33380681818181812</v>
          </cell>
          <cell r="AE469">
            <v>0.30779109589041082</v>
          </cell>
          <cell r="AF469">
            <v>0.3097072213932901</v>
          </cell>
          <cell r="AG469">
            <v>0.29803490141930877</v>
          </cell>
          <cell r="AH469">
            <v>0.31203495323989444</v>
          </cell>
          <cell r="AI469">
            <v>0.31101787975109063</v>
          </cell>
          <cell r="AJ469">
            <v>0.30592101358402168</v>
          </cell>
          <cell r="AK469">
            <v>0.30942589893322214</v>
          </cell>
          <cell r="AL469">
            <v>0.297809029276771</v>
          </cell>
          <cell r="AM469">
            <v>0.30580901665685467</v>
          </cell>
          <cell r="AN469">
            <v>0.30851950695874875</v>
          </cell>
          <cell r="AO469">
            <v>0.30340937780511534</v>
          </cell>
          <cell r="AP469">
            <v>0.30690477350628842</v>
          </cell>
          <cell r="AQ469">
            <v>0.2953301758246456</v>
          </cell>
          <cell r="AR469">
            <v>0.30339674657472593</v>
          </cell>
          <cell r="AS469">
            <v>0.30345825287837097</v>
          </cell>
          <cell r="AT469">
            <v>0.30345825287837092</v>
          </cell>
          <cell r="AU469">
            <v>0.30345825287837097</v>
          </cell>
          <cell r="AV469">
            <v>0.30345825287837097</v>
          </cell>
          <cell r="AW469">
            <v>0.30345825287837097</v>
          </cell>
          <cell r="AX469">
            <v>0.30345825287837092</v>
          </cell>
          <cell r="AY469">
            <v>0.30345825287837097</v>
          </cell>
          <cell r="AZ469">
            <v>0.30345825287837092</v>
          </cell>
          <cell r="BA469">
            <v>0.30345825287837092</v>
          </cell>
          <cell r="BB469">
            <v>0.30345825287837097</v>
          </cell>
          <cell r="BC469">
            <v>0.30345825287837097</v>
          </cell>
          <cell r="BD469">
            <v>0.30345825287837092</v>
          </cell>
          <cell r="BE469">
            <v>0.30345825287837097</v>
          </cell>
          <cell r="BF469">
            <v>0.30345825287837097</v>
          </cell>
          <cell r="BG469">
            <v>0.30345825287837097</v>
          </cell>
          <cell r="BH469">
            <v>0.30345825287837092</v>
          </cell>
        </row>
        <row r="470">
          <cell r="AD470">
            <v>0.47492163009404387</v>
          </cell>
          <cell r="AE470">
            <v>0.45923706240487061</v>
          </cell>
          <cell r="AF470">
            <v>0.51272335493024057</v>
          </cell>
          <cell r="AG470">
            <v>0.49062012410200712</v>
          </cell>
          <cell r="AH470">
            <v>0.48454265615606229</v>
          </cell>
          <cell r="AI470">
            <v>0.47648433762073239</v>
          </cell>
          <cell r="AJ470">
            <v>0.45654463530274658</v>
          </cell>
          <cell r="AK470">
            <v>0.44158753550969698</v>
          </cell>
          <cell r="AL470">
            <v>0.43117820887408953</v>
          </cell>
          <cell r="AM470">
            <v>0.45045871394354464</v>
          </cell>
          <cell r="AN470">
            <v>0.37745678837228674</v>
          </cell>
          <cell r="AO470">
            <v>0.36714451517104946</v>
          </cell>
          <cell r="AP470">
            <v>0.35835158553309671</v>
          </cell>
          <cell r="AQ470">
            <v>0.35312137486165629</v>
          </cell>
          <cell r="AR470">
            <v>0.36371465421969207</v>
          </cell>
          <cell r="AS470">
            <v>0.39864772933017695</v>
          </cell>
          <cell r="AT470">
            <v>0.38214279449344851</v>
          </cell>
          <cell r="AU470">
            <v>0.36781095962830157</v>
          </cell>
          <cell r="AV470">
            <v>0.35590731110873913</v>
          </cell>
          <cell r="AW470">
            <v>0.34579611559887308</v>
          </cell>
          <cell r="AX470">
            <v>0.33661208415840221</v>
          </cell>
          <cell r="AY470">
            <v>0.32959217259833867</v>
          </cell>
          <cell r="AZ470">
            <v>0.32358392290606236</v>
          </cell>
          <cell r="BA470">
            <v>0.32243384535647424</v>
          </cell>
          <cell r="BB470">
            <v>0.32668268567718783</v>
          </cell>
          <cell r="BC470">
            <v>0.33028650569662721</v>
          </cell>
          <cell r="BD470">
            <v>0.33320776353096021</v>
          </cell>
          <cell r="BE470">
            <v>0.33580033812412113</v>
          </cell>
          <cell r="BF470">
            <v>0.33820928894190416</v>
          </cell>
          <cell r="BG470">
            <v>0.34048782304717795</v>
          </cell>
          <cell r="BH470">
            <v>0.34266900572899783</v>
          </cell>
        </row>
        <row r="471">
          <cell r="AD471">
            <v>0.70199843260188088</v>
          </cell>
          <cell r="AE471">
            <v>0.70096080669710803</v>
          </cell>
          <cell r="AF471">
            <v>0.64018898002521163</v>
          </cell>
          <cell r="AG471">
            <v>0.64050809884842763</v>
          </cell>
          <cell r="AH471">
            <v>0.67034816376078366</v>
          </cell>
          <cell r="AI471">
            <v>0.71785398830539449</v>
          </cell>
          <cell r="AJ471">
            <v>0.71785398830539449</v>
          </cell>
          <cell r="AK471">
            <v>0.71785398830539449</v>
          </cell>
          <cell r="AL471">
            <v>0.71785398830539449</v>
          </cell>
          <cell r="AM471">
            <v>0.71785398830539449</v>
          </cell>
          <cell r="AN471">
            <v>0.8342862256107233</v>
          </cell>
          <cell r="AO471">
            <v>0.83428622561072341</v>
          </cell>
          <cell r="AP471">
            <v>0.83428622561072341</v>
          </cell>
          <cell r="AQ471">
            <v>0.83428622561072341</v>
          </cell>
          <cell r="AR471">
            <v>0.83428622561072352</v>
          </cell>
          <cell r="AS471">
            <v>0.95062757340197224</v>
          </cell>
          <cell r="AT471">
            <v>1.0675978162541346</v>
          </cell>
          <cell r="AU471">
            <v>1.1811572625546991</v>
          </cell>
          <cell r="AV471">
            <v>1.2846486546206326</v>
          </cell>
          <cell r="AW471">
            <v>1.3803942843003858</v>
          </cell>
          <cell r="AX471">
            <v>1.4666556716486152</v>
          </cell>
          <cell r="AY471">
            <v>1.5412056583623763</v>
          </cell>
          <cell r="AZ471">
            <v>1.6058353714759943</v>
          </cell>
          <cell r="BA471">
            <v>1.6602513432524661</v>
          </cell>
          <cell r="BB471">
            <v>1.7044400748103392</v>
          </cell>
          <cell r="BC471">
            <v>1.7387300828719319</v>
          </cell>
          <cell r="BD471">
            <v>1.7636356908066662</v>
          </cell>
          <cell r="BE471">
            <v>1.7652589255157798</v>
          </cell>
          <cell r="BF471">
            <v>1.7502804949740693</v>
          </cell>
          <cell r="BG471">
            <v>1.7230373755711441</v>
          </cell>
          <cell r="BH471">
            <v>1.6868812562153723</v>
          </cell>
        </row>
        <row r="472">
          <cell r="AD472">
            <v>0.85898315047021945</v>
          </cell>
          <cell r="AE472">
            <v>0.27987062404870622</v>
          </cell>
          <cell r="AF472">
            <v>0.27434266557601644</v>
          </cell>
          <cell r="AG472">
            <v>0.26533574389130127</v>
          </cell>
          <cell r="AH472">
            <v>0.41474736740263046</v>
          </cell>
          <cell r="AI472">
            <v>0.31974368655000329</v>
          </cell>
          <cell r="AJ472">
            <v>0.29261658754975206</v>
          </cell>
          <cell r="AK472">
            <v>0.2770906286376264</v>
          </cell>
          <cell r="AL472">
            <v>0.26372935618917209</v>
          </cell>
          <cell r="AM472">
            <v>0.28709179995480971</v>
          </cell>
          <cell r="AN472">
            <v>0.2988645673599275</v>
          </cell>
          <cell r="AO472">
            <v>0.28123461280848472</v>
          </cell>
          <cell r="AP472">
            <v>0.26773009618385241</v>
          </cell>
          <cell r="AQ472">
            <v>0.25116546032388382</v>
          </cell>
          <cell r="AR472">
            <v>0.27415277637856678</v>
          </cell>
          <cell r="AS472">
            <v>0.24534051893588951</v>
          </cell>
          <cell r="AT472">
            <v>0.22276080649405447</v>
          </cell>
          <cell r="AU472">
            <v>0.20637473590234159</v>
          </cell>
          <cell r="AV472">
            <v>0.19856364302251145</v>
          </cell>
          <cell r="AW472">
            <v>0.19180806930684843</v>
          </cell>
          <cell r="AX472">
            <v>0.18024676596233358</v>
          </cell>
          <cell r="AY472">
            <v>0.17614710147918167</v>
          </cell>
          <cell r="AZ472">
            <v>0.17263341441155347</v>
          </cell>
          <cell r="BA472">
            <v>0.16956539250572983</v>
          </cell>
          <cell r="BB472">
            <v>0.1669133829466882</v>
          </cell>
          <cell r="BC472">
            <v>0.16461037254398603</v>
          </cell>
          <cell r="BD472">
            <v>0.16239040625241422</v>
          </cell>
          <cell r="BE472">
            <v>0.16133004806379261</v>
          </cell>
          <cell r="BF472">
            <v>0.16073870727433273</v>
          </cell>
          <cell r="BG472">
            <v>0.16048991660390269</v>
          </cell>
          <cell r="BH472">
            <v>0.16050381760191237</v>
          </cell>
        </row>
        <row r="473">
          <cell r="AD473">
            <v>0.44156738516631083</v>
          </cell>
          <cell r="AE473">
            <v>0.49015290011633705</v>
          </cell>
          <cell r="AF473">
            <v>0.4393926544157109</v>
          </cell>
          <cell r="AG473">
            <v>0.35427192484342018</v>
          </cell>
          <cell r="AH473">
            <v>0.42709798446177849</v>
          </cell>
          <cell r="AI473">
            <v>0.341045834446909</v>
          </cell>
          <cell r="AJ473">
            <v>0.40554035003375233</v>
          </cell>
          <cell r="AK473">
            <v>0.37988628061602964</v>
          </cell>
          <cell r="AL473">
            <v>0.30629334037095435</v>
          </cell>
          <cell r="AM473">
            <v>0.35417108864379826</v>
          </cell>
          <cell r="AN473">
            <v>0.34727102142970601</v>
          </cell>
          <cell r="AO473">
            <v>0.41294277004021074</v>
          </cell>
          <cell r="AP473">
            <v>0.38682043107375125</v>
          </cell>
          <cell r="AQ473">
            <v>0.31188418219573999</v>
          </cell>
          <cell r="AR473">
            <v>0.36088230518468817</v>
          </cell>
          <cell r="AS473">
            <v>0.365019565300083</v>
          </cell>
          <cell r="AT473">
            <v>0.36760080680950075</v>
          </cell>
          <cell r="AU473">
            <v>0.36760080680950075</v>
          </cell>
          <cell r="AV473">
            <v>0.36760080680950075</v>
          </cell>
          <cell r="AW473">
            <v>0.36760080680950075</v>
          </cell>
          <cell r="AX473">
            <v>0.36760080680950075</v>
          </cell>
          <cell r="AY473">
            <v>0.36760080680950075</v>
          </cell>
          <cell r="AZ473">
            <v>0.3676008068095008</v>
          </cell>
          <cell r="BA473">
            <v>0.36760080680950075</v>
          </cell>
          <cell r="BB473">
            <v>0.36760080680950069</v>
          </cell>
          <cell r="BC473">
            <v>0.36760080680950075</v>
          </cell>
          <cell r="BD473">
            <v>0.36760080680950075</v>
          </cell>
          <cell r="BE473">
            <v>0.36760080680950075</v>
          </cell>
          <cell r="BF473">
            <v>0.36760080680950075</v>
          </cell>
          <cell r="BG473">
            <v>0.36760080680950075</v>
          </cell>
          <cell r="BH473">
            <v>0.36760080680950075</v>
          </cell>
        </row>
        <row r="474">
          <cell r="AD474">
            <v>0.1214792369671511</v>
          </cell>
          <cell r="AE474">
            <v>0.11633704503905597</v>
          </cell>
          <cell r="AF474">
            <v>0.13573987125590983</v>
          </cell>
          <cell r="AG474">
            <v>0.10711766916911533</v>
          </cell>
          <cell r="AH474">
            <v>0.11946571335411039</v>
          </cell>
          <cell r="AI474">
            <v>8.3191433820013899E-2</v>
          </cell>
          <cell r="AJ474">
            <v>9.9008674101666388E-2</v>
          </cell>
          <cell r="AK474">
            <v>9.7280431110006754E-2</v>
          </cell>
          <cell r="AL474">
            <v>7.6929994738572843E-2</v>
          </cell>
          <cell r="AM474">
            <v>8.8080586387450255E-2</v>
          </cell>
          <cell r="AN474">
            <v>8.5752160030995436E-2</v>
          </cell>
          <cell r="AO474">
            <v>0.10130868050806532</v>
          </cell>
          <cell r="AP474">
            <v>9.9216571511496376E-2</v>
          </cell>
          <cell r="AQ474">
            <v>7.7722644565867985E-2</v>
          </cell>
          <cell r="AR474">
            <v>8.9994960912760338E-2</v>
          </cell>
          <cell r="AS474">
            <v>8.4144012789530057E-2</v>
          </cell>
          <cell r="AT474">
            <v>7.9305416695422182E-2</v>
          </cell>
          <cell r="AU474">
            <v>7.417678066449479E-2</v>
          </cell>
          <cell r="AV474">
            <v>7.2269372266363457E-2</v>
          </cell>
          <cell r="AW474">
            <v>7.0583955394050185E-2</v>
          </cell>
          <cell r="AX474">
            <v>6.9249051466295009E-2</v>
          </cell>
          <cell r="AY474">
            <v>6.7915365606726175E-2</v>
          </cell>
          <cell r="AZ474">
            <v>6.6753898184039234E-2</v>
          </cell>
          <cell r="BA474">
            <v>6.5729527323107217E-2</v>
          </cell>
          <cell r="BB474">
            <v>6.482755755343407E-2</v>
          </cell>
          <cell r="BC474">
            <v>6.4028664275378774E-2</v>
          </cell>
          <cell r="BD474">
            <v>6.3286382017438678E-2</v>
          </cell>
          <cell r="BE474">
            <v>6.2747570384079687E-2</v>
          </cell>
          <cell r="BF474">
            <v>6.2298187230238229E-2</v>
          </cell>
          <cell r="BG474">
            <v>6.1912374643449411E-2</v>
          </cell>
          <cell r="BH474">
            <v>6.1573317225638066E-2</v>
          </cell>
        </row>
        <row r="475">
          <cell r="AD475">
            <v>0.14919771365608428</v>
          </cell>
          <cell r="AE475">
            <v>0.16179159049360145</v>
          </cell>
          <cell r="AF475">
            <v>0.16315723899015747</v>
          </cell>
          <cell r="AG475">
            <v>0.15782902207244906</v>
          </cell>
          <cell r="AH475">
            <v>0.1575923270097957</v>
          </cell>
          <cell r="AI475">
            <v>0.22236748089188982</v>
          </cell>
          <cell r="AJ475">
            <v>0.24380032665666687</v>
          </cell>
          <cell r="AK475">
            <v>0.2468418198616309</v>
          </cell>
          <cell r="AL475">
            <v>0.24006049330556894</v>
          </cell>
          <cell r="AM475">
            <v>0.2376432164037226</v>
          </cell>
          <cell r="AN475">
            <v>0.34779995292325527</v>
          </cell>
          <cell r="AO475">
            <v>0.38132258275250169</v>
          </cell>
          <cell r="AP475">
            <v>0.38607971355804949</v>
          </cell>
          <cell r="AQ475">
            <v>0.3754731939019571</v>
          </cell>
          <cell r="AR475">
            <v>0.37158546129308745</v>
          </cell>
          <cell r="AS475">
            <v>0.42139155809169909</v>
          </cell>
          <cell r="AT475">
            <v>0.46834675483454907</v>
          </cell>
          <cell r="AU475">
            <v>0.50083699600242604</v>
          </cell>
          <cell r="AV475">
            <v>0.52810309175869874</v>
          </cell>
          <cell r="AW475">
            <v>0.55138303118276522</v>
          </cell>
          <cell r="AX475">
            <v>0.57242001053994385</v>
          </cell>
          <cell r="AY475">
            <v>0.58922824973287669</v>
          </cell>
          <cell r="AZ475">
            <v>0.60427896726614783</v>
          </cell>
          <cell r="BA475">
            <v>0.61720469594598004</v>
          </cell>
          <cell r="BB475">
            <v>0.58158880684100167</v>
          </cell>
          <cell r="BC475">
            <v>0.55115453461885433</v>
          </cell>
          <cell r="BD475">
            <v>0.52301376618957318</v>
          </cell>
          <cell r="BE475">
            <v>0.50426875897609924</v>
          </cell>
          <cell r="BF475">
            <v>0.48877681173763377</v>
          </cell>
          <cell r="BG475">
            <v>0.47544322336679068</v>
          </cell>
          <cell r="BH475">
            <v>0.46357392896109029</v>
          </cell>
        </row>
        <row r="476">
          <cell r="AD476">
            <v>2.9732072884012539</v>
          </cell>
          <cell r="AE476">
            <v>2.2380136986301369</v>
          </cell>
          <cell r="AF476">
            <v>2.1655055227941742</v>
          </cell>
          <cell r="AG476">
            <v>2.1624453325756012</v>
          </cell>
          <cell r="AH476">
            <v>2.3780614754746581</v>
          </cell>
          <cell r="AI476">
            <v>2.6016018517005208</v>
          </cell>
          <cell r="AJ476">
            <v>2.4501132268541301</v>
          </cell>
          <cell r="AK476">
            <v>2.3651833580937707</v>
          </cell>
          <cell r="AL476">
            <v>2.3711337606738248</v>
          </cell>
          <cell r="AM476">
            <v>2.4419157057978182</v>
          </cell>
          <cell r="AN476">
            <v>2.7992633042023569</v>
          </cell>
          <cell r="AO476">
            <v>2.6786439858568394</v>
          </cell>
          <cell r="AP476">
            <v>2.603947854384268</v>
          </cell>
          <cell r="AQ476">
            <v>2.625195898120146</v>
          </cell>
          <cell r="AR476">
            <v>2.6747445470539368</v>
          </cell>
          <cell r="AS476">
            <v>2.7598447069916889</v>
          </cell>
          <cell r="AT476">
            <v>2.8539046611164887</v>
          </cell>
          <cell r="AU476">
            <v>2.961090785585887</v>
          </cell>
          <cell r="AV476">
            <v>3.0681288483423579</v>
          </cell>
          <cell r="AW476">
            <v>3.1655003675205089</v>
          </cell>
          <cell r="AX476">
            <v>3.205436082535571</v>
          </cell>
          <cell r="AY476">
            <v>3.2860649039361514</v>
          </cell>
          <cell r="AZ476">
            <v>3.3565464331946355</v>
          </cell>
          <cell r="BA476">
            <v>3.415677166965875</v>
          </cell>
          <cell r="BB476">
            <v>3.4100047292340627</v>
          </cell>
          <cell r="BC476">
            <v>3.4019617555627382</v>
          </cell>
          <cell r="BD476">
            <v>3.3871615873283698</v>
          </cell>
          <cell r="BE476">
            <v>3.3664486521242321</v>
          </cell>
          <cell r="BF476">
            <v>3.3353389814997247</v>
          </cell>
          <cell r="BG476">
            <v>3.2962237243966901</v>
          </cell>
          <cell r="BH476">
            <v>3.251234076497139</v>
          </cell>
        </row>
        <row r="477">
          <cell r="AD477">
            <v>19.477202037149802</v>
          </cell>
          <cell r="AE477">
            <v>19.554087540224817</v>
          </cell>
          <cell r="AF477">
            <v>21.929063243964119</v>
          </cell>
          <cell r="AG477">
            <v>22.684701516695359</v>
          </cell>
          <cell r="AH477">
            <v>83.6450543380341</v>
          </cell>
          <cell r="AI477">
            <v>21.972393916744142</v>
          </cell>
          <cell r="AJ477">
            <v>23.167526274642722</v>
          </cell>
          <cell r="AK477">
            <v>24.49112852298121</v>
          </cell>
          <cell r="AL477">
            <v>25.703467072046724</v>
          </cell>
          <cell r="AM477">
            <v>95.334515786414798</v>
          </cell>
          <cell r="AN477">
            <v>26.94552731128698</v>
          </cell>
          <cell r="AO477">
            <v>27.223198390147431</v>
          </cell>
          <cell r="AP477">
            <v>28.278721040781694</v>
          </cell>
          <cell r="AQ477">
            <v>29.452646569362795</v>
          </cell>
          <cell r="AR477">
            <v>111.9000933115789</v>
          </cell>
          <cell r="AS477">
            <v>130.03960790374822</v>
          </cell>
          <cell r="AT477">
            <v>150.15745722735321</v>
          </cell>
          <cell r="AU477">
            <v>172.19379381936585</v>
          </cell>
          <cell r="AV477">
            <v>195.52596839720047</v>
          </cell>
          <cell r="AW477">
            <v>221.11576735902997</v>
          </cell>
          <cell r="AX477">
            <v>256.78921780070306</v>
          </cell>
          <cell r="AY477">
            <v>286.56841130738763</v>
          </cell>
          <cell r="AZ477">
            <v>318.13841141863458</v>
          </cell>
          <cell r="BA477">
            <v>351.78514147528978</v>
          </cell>
          <cell r="BB477">
            <v>387.2831610105145</v>
          </cell>
          <cell r="BC477">
            <v>424.67167884482615</v>
          </cell>
          <cell r="BD477">
            <v>466.10727308115935</v>
          </cell>
          <cell r="BE477">
            <v>499.94062869040476</v>
          </cell>
          <cell r="BF477">
            <v>531.17870864210215</v>
          </cell>
          <cell r="BG477">
            <v>560.40575008319286</v>
          </cell>
          <cell r="BH477">
            <v>588.05812350840142</v>
          </cell>
        </row>
        <row r="478">
          <cell r="AD478">
            <v>0.9557281573965295</v>
          </cell>
          <cell r="AE478">
            <v>0.93664609605070726</v>
          </cell>
          <cell r="AF478">
            <v>0.90727925748012983</v>
          </cell>
          <cell r="AG478">
            <v>0.87647366193595289</v>
          </cell>
          <cell r="AH478">
            <v>0.91865149487035902</v>
          </cell>
          <cell r="AI478">
            <v>0.89889409641147178</v>
          </cell>
          <cell r="AJ478">
            <v>0.84255227295161761</v>
          </cell>
          <cell r="AK478">
            <v>0.78829971617687078</v>
          </cell>
          <cell r="AL478">
            <v>0.75063237271263394</v>
          </cell>
          <cell r="AM478">
            <v>0.81684336989520556</v>
          </cell>
          <cell r="AN478">
            <v>0.59581988452806756</v>
          </cell>
          <cell r="AO478">
            <v>0.58152196033520864</v>
          </cell>
          <cell r="AP478">
            <v>0.55288932283392989</v>
          </cell>
          <cell r="AQ478">
            <v>0.53024686190662518</v>
          </cell>
          <cell r="AR478">
            <v>0.56333575246938461</v>
          </cell>
          <cell r="AS478">
            <v>0.45694293355093013</v>
          </cell>
          <cell r="AT478">
            <v>0.35802906683699881</v>
          </cell>
          <cell r="AU478">
            <v>0.1750956483945027</v>
          </cell>
          <cell r="AV478">
            <v>0.10713655864146311</v>
          </cell>
          <cell r="AW478">
            <v>4.5133721904537571E-2</v>
          </cell>
          <cell r="AX478">
            <v>4.4945170451087813E-2</v>
          </cell>
          <cell r="AY478">
            <v>4.4824599199610328E-2</v>
          </cell>
          <cell r="AZ478">
            <v>4.4722029032487322E-2</v>
          </cell>
          <cell r="BA478">
            <v>4.4633428097078251E-2</v>
          </cell>
          <cell r="BB478">
            <v>4.4556976723855439E-2</v>
          </cell>
          <cell r="BC478">
            <v>4.4490527944583275E-2</v>
          </cell>
          <cell r="BD478">
            <v>4.4429556809781612E-2</v>
          </cell>
          <cell r="BE478">
            <v>4.4387356165325895E-2</v>
          </cell>
          <cell r="BF478">
            <v>4.435322699598928E-2</v>
          </cell>
          <cell r="BG478">
            <v>4.4324782840813592E-2</v>
          </cell>
          <cell r="BH478">
            <v>4.4300505557732607E-2</v>
          </cell>
        </row>
        <row r="479">
          <cell r="AD479">
            <v>4.9354530582001788</v>
          </cell>
          <cell r="AE479">
            <v>4.9430032022285104</v>
          </cell>
          <cell r="AF479">
            <v>5.0695412065905714</v>
          </cell>
          <cell r="AG479">
            <v>5.0670656181217533</v>
          </cell>
          <cell r="AH479">
            <v>4.9585063870366648</v>
          </cell>
          <cell r="AI479">
            <v>4.9837291674168611</v>
          </cell>
          <cell r="AJ479">
            <v>4.9949768698986556</v>
          </cell>
          <cell r="AK479">
            <v>5.0043935380543836</v>
          </cell>
          <cell r="AL479">
            <v>5.0018558256368415</v>
          </cell>
          <cell r="AM479">
            <v>5.0122034553859249</v>
          </cell>
          <cell r="AN479">
            <v>6.113109962682528</v>
          </cell>
          <cell r="AO479">
            <v>6.1169501318266741</v>
          </cell>
          <cell r="AP479">
            <v>6.1144090487277012</v>
          </cell>
          <cell r="AQ479">
            <v>6.1119131572504442</v>
          </cell>
          <cell r="AR479">
            <v>6.1301654855957883</v>
          </cell>
          <cell r="AS479">
            <v>6.2113461538461534</v>
          </cell>
          <cell r="AT479">
            <v>6.2450000000000001</v>
          </cell>
          <cell r="AU479">
            <v>7.7546953494155666</v>
          </cell>
          <cell r="AV479">
            <v>7.5508333333333306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</row>
        <row r="480">
          <cell r="AD480">
            <v>83.2</v>
          </cell>
          <cell r="AE480">
            <v>125.60000000000001</v>
          </cell>
          <cell r="AF480">
            <v>134.70692307197885</v>
          </cell>
          <cell r="AG480">
            <v>111.61430769658674</v>
          </cell>
          <cell r="AH480">
            <v>416.95</v>
          </cell>
          <cell r="AI480">
            <v>54.85590117343633</v>
          </cell>
          <cell r="AJ480">
            <v>118.85445252840486</v>
          </cell>
          <cell r="AK480">
            <v>137.22767787068756</v>
          </cell>
          <cell r="AL480">
            <v>113.76196842747122</v>
          </cell>
          <cell r="AM480">
            <v>424.7</v>
          </cell>
          <cell r="AN480">
            <v>58.47553846435202</v>
          </cell>
          <cell r="AO480">
            <v>121.10507691923016</v>
          </cell>
          <cell r="AP480">
            <v>131.33030768842994</v>
          </cell>
          <cell r="AQ480">
            <v>104.4890769279879</v>
          </cell>
          <cell r="AR480">
            <v>415.40000000000003</v>
          </cell>
          <cell r="AS480">
            <v>445.625</v>
          </cell>
          <cell r="AT480">
            <v>475.07499999999999</v>
          </cell>
          <cell r="AU480">
            <v>465.77500000000003</v>
          </cell>
          <cell r="AV480">
            <v>491.35</v>
          </cell>
          <cell r="AW480">
            <v>516.92500000000007</v>
          </cell>
          <cell r="AX480">
            <v>555.67500000000007</v>
          </cell>
          <cell r="AY480">
            <v>594.42500000000007</v>
          </cell>
          <cell r="AZ480">
            <v>633.17500000000007</v>
          </cell>
          <cell r="BA480">
            <v>671.92500000000007</v>
          </cell>
          <cell r="BB480">
            <v>710.67500000000007</v>
          </cell>
          <cell r="BC480">
            <v>749.42500000000007</v>
          </cell>
          <cell r="BD480">
            <v>749.42500000000007</v>
          </cell>
          <cell r="BE480">
            <v>749.42500000000007</v>
          </cell>
          <cell r="BF480">
            <v>749.42500000000007</v>
          </cell>
          <cell r="BG480">
            <v>749.42500000000007</v>
          </cell>
          <cell r="BH480">
            <v>749.42500000000007</v>
          </cell>
        </row>
        <row r="481">
          <cell r="AD481">
            <v>435.32238697229474</v>
          </cell>
          <cell r="AE481">
            <v>340.0311579762635</v>
          </cell>
          <cell r="AF481">
            <v>303.68218396274676</v>
          </cell>
          <cell r="AG481">
            <v>215.19539186325119</v>
          </cell>
          <cell r="AH481">
            <v>307.18462780593973</v>
          </cell>
          <cell r="AI481">
            <v>471.40827884000851</v>
          </cell>
          <cell r="AJ481">
            <v>368.21791787098459</v>
          </cell>
          <cell r="AK481">
            <v>328.64510326076885</v>
          </cell>
          <cell r="AL481">
            <v>232.76377330576045</v>
          </cell>
          <cell r="AM481">
            <v>332.47641721217065</v>
          </cell>
          <cell r="AN481">
            <v>431.30652538529466</v>
          </cell>
          <cell r="AO481">
            <v>352.45016892722072</v>
          </cell>
          <cell r="AP481">
            <v>334.9219549119054</v>
          </cell>
          <cell r="AQ481">
            <v>247.161768164855</v>
          </cell>
          <cell r="AR481">
            <v>331.52502294378087</v>
          </cell>
          <cell r="AS481">
            <v>326.95450663798715</v>
          </cell>
          <cell r="AT481">
            <v>323.43520621975318</v>
          </cell>
          <cell r="AU481">
            <v>323.43520621975318</v>
          </cell>
          <cell r="AV481">
            <v>323.43520621975318</v>
          </cell>
          <cell r="AW481">
            <v>323.43520621975318</v>
          </cell>
          <cell r="AX481">
            <v>323.43520621975318</v>
          </cell>
          <cell r="AY481">
            <v>323.43520621975318</v>
          </cell>
          <cell r="AZ481">
            <v>323.43520621975318</v>
          </cell>
          <cell r="BA481">
            <v>323.43520621975318</v>
          </cell>
          <cell r="BB481">
            <v>323.43520621975318</v>
          </cell>
          <cell r="BC481">
            <v>323.43520621975318</v>
          </cell>
          <cell r="BD481">
            <v>323.43520621975318</v>
          </cell>
          <cell r="BE481">
            <v>323.43520621975318</v>
          </cell>
          <cell r="BF481">
            <v>323.43520621975318</v>
          </cell>
          <cell r="BG481">
            <v>323.43520621975318</v>
          </cell>
          <cell r="BH481">
            <v>323.43520621975318</v>
          </cell>
        </row>
        <row r="482">
          <cell r="AF482">
            <v>1250</v>
          </cell>
          <cell r="AG482">
            <v>1250</v>
          </cell>
          <cell r="AH482">
            <v>1250</v>
          </cell>
          <cell r="AI482">
            <v>1250</v>
          </cell>
          <cell r="AJ482">
            <v>1250</v>
          </cell>
          <cell r="AK482">
            <v>1250</v>
          </cell>
          <cell r="AL482">
            <v>1250</v>
          </cell>
          <cell r="AM482">
            <v>1250</v>
          </cell>
          <cell r="AN482">
            <v>1250</v>
          </cell>
          <cell r="AO482">
            <v>1250</v>
          </cell>
          <cell r="AP482">
            <v>1250</v>
          </cell>
          <cell r="AQ482">
            <v>1250</v>
          </cell>
          <cell r="AR482">
            <v>1250</v>
          </cell>
          <cell r="AS482">
            <v>1250</v>
          </cell>
          <cell r="AT482">
            <v>1250</v>
          </cell>
          <cell r="AU482">
            <v>1250</v>
          </cell>
          <cell r="AV482">
            <v>1250</v>
          </cell>
          <cell r="AW482">
            <v>1250</v>
          </cell>
          <cell r="AX482">
            <v>1250</v>
          </cell>
          <cell r="AY482">
            <v>1250</v>
          </cell>
          <cell r="AZ482">
            <v>1250</v>
          </cell>
          <cell r="BA482">
            <v>1250</v>
          </cell>
          <cell r="BB482">
            <v>1250</v>
          </cell>
          <cell r="BC482">
            <v>1250</v>
          </cell>
          <cell r="BD482">
            <v>1250</v>
          </cell>
          <cell r="BE482">
            <v>1250</v>
          </cell>
          <cell r="BF482">
            <v>1250</v>
          </cell>
          <cell r="BG482">
            <v>1250</v>
          </cell>
          <cell r="BH482">
            <v>1250</v>
          </cell>
        </row>
        <row r="483">
          <cell r="AD483">
            <v>82.399999999999991</v>
          </cell>
          <cell r="AE483">
            <v>93.399999999999991</v>
          </cell>
          <cell r="AF483">
            <v>113.20069230778293</v>
          </cell>
          <cell r="AG483">
            <v>128.99483076915234</v>
          </cell>
          <cell r="AH483">
            <v>417.99552307693523</v>
          </cell>
          <cell r="AI483">
            <v>49.019174911094687</v>
          </cell>
          <cell r="AJ483">
            <v>153.03225411090185</v>
          </cell>
          <cell r="AK483">
            <v>180.44148166556405</v>
          </cell>
          <cell r="AL483">
            <v>144.5070893124394</v>
          </cell>
          <cell r="AM483">
            <v>527</v>
          </cell>
          <cell r="AN483">
            <v>38.544738462700188</v>
          </cell>
          <cell r="AO483">
            <v>122.00467692148857</v>
          </cell>
          <cell r="AP483">
            <v>140.62670769070655</v>
          </cell>
          <cell r="AQ483">
            <v>110.34387692510469</v>
          </cell>
          <cell r="AR483">
            <v>411.52</v>
          </cell>
          <cell r="AS483">
            <v>472</v>
          </cell>
          <cell r="AT483">
            <v>532.16</v>
          </cell>
          <cell r="AU483">
            <v>576.32000000000005</v>
          </cell>
          <cell r="AV483">
            <v>634.88</v>
          </cell>
          <cell r="AW483">
            <v>693.44</v>
          </cell>
          <cell r="AX483">
            <v>757.44</v>
          </cell>
          <cell r="AY483">
            <v>821.44</v>
          </cell>
          <cell r="AZ483">
            <v>885.44</v>
          </cell>
          <cell r="BA483">
            <v>445.05</v>
          </cell>
          <cell r="BB483">
            <v>475.04999999999995</v>
          </cell>
          <cell r="BC483">
            <v>505.04999999999995</v>
          </cell>
          <cell r="BD483">
            <v>505.04999999999995</v>
          </cell>
          <cell r="BE483">
            <v>505.04999999999995</v>
          </cell>
          <cell r="BF483">
            <v>505.04999999999995</v>
          </cell>
          <cell r="BG483">
            <v>505.04999999999995</v>
          </cell>
          <cell r="BH483">
            <v>505.04999999999995</v>
          </cell>
        </row>
        <row r="484">
          <cell r="AD484">
            <v>55.6</v>
          </cell>
          <cell r="AE484">
            <v>66.100000000000009</v>
          </cell>
          <cell r="AF484">
            <v>90.288766365456723</v>
          </cell>
          <cell r="AG484">
            <v>104.81004165569703</v>
          </cell>
          <cell r="AH484">
            <v>316.79880802115377</v>
          </cell>
          <cell r="AI484">
            <v>55.867130266306091</v>
          </cell>
          <cell r="AJ484">
            <v>168.97011488994195</v>
          </cell>
          <cell r="AK484">
            <v>193.19252176006145</v>
          </cell>
          <cell r="AL484">
            <v>139.16730971596002</v>
          </cell>
          <cell r="AM484">
            <v>557.1970766322695</v>
          </cell>
          <cell r="AN484">
            <v>60.668072664637187</v>
          </cell>
          <cell r="AO484">
            <v>195.70049008790545</v>
          </cell>
          <cell r="AP484">
            <v>225.50535921314966</v>
          </cell>
          <cell r="AQ484">
            <v>164.57349033217429</v>
          </cell>
          <cell r="AR484">
            <v>646.44741229786655</v>
          </cell>
          <cell r="AS484">
            <v>750.49884131684257</v>
          </cell>
          <cell r="AT484">
            <v>854.51578141270875</v>
          </cell>
          <cell r="AU484">
            <v>944.38455893807168</v>
          </cell>
          <cell r="AV484">
            <v>1048.8079207433234</v>
          </cell>
          <cell r="AW484">
            <v>1153.2312825485753</v>
          </cell>
          <cell r="AX484">
            <v>1263.1530428595629</v>
          </cell>
          <cell r="AY484">
            <v>1373.0748031705507</v>
          </cell>
          <cell r="AZ484">
            <v>1482.9965634815383</v>
          </cell>
          <cell r="BA484">
            <v>1592.9183237925261</v>
          </cell>
          <cell r="BB484">
            <v>1702.8400841035136</v>
          </cell>
          <cell r="BC484">
            <v>1812.7618444145014</v>
          </cell>
          <cell r="BD484">
            <v>1812.7618444145014</v>
          </cell>
          <cell r="BE484">
            <v>1812.7618444145014</v>
          </cell>
          <cell r="BF484">
            <v>1812.7618444145014</v>
          </cell>
          <cell r="BG484">
            <v>1812.7618444145014</v>
          </cell>
          <cell r="BH484">
            <v>1812.7618444145014</v>
          </cell>
        </row>
        <row r="485">
          <cell r="AD485">
            <v>7.5480000000000005E-2</v>
          </cell>
          <cell r="AE485">
            <v>5.5480000000000002E-2</v>
          </cell>
          <cell r="AF485">
            <v>7.5480000000000005E-2</v>
          </cell>
          <cell r="AG485">
            <v>7.5480000000000005E-2</v>
          </cell>
          <cell r="AH485">
            <v>7.5480000000000005E-2</v>
          </cell>
          <cell r="AI485">
            <v>6.9500000000000006E-2</v>
          </cell>
          <cell r="AJ485">
            <v>6.9500000000000006E-2</v>
          </cell>
          <cell r="AK485">
            <v>4.9500000000000002E-2</v>
          </cell>
          <cell r="AL485">
            <v>6.9500000000000006E-2</v>
          </cell>
          <cell r="AM485">
            <v>6.9500000000000006E-2</v>
          </cell>
          <cell r="AN485">
            <v>6.9879999999999998E-2</v>
          </cell>
          <cell r="AO485">
            <v>6.9879999999999998E-2</v>
          </cell>
          <cell r="AP485">
            <v>6.9879999999999998E-2</v>
          </cell>
          <cell r="AQ485">
            <v>6.9879999999999998E-2</v>
          </cell>
          <cell r="AR485">
            <v>6.9879999999999998E-2</v>
          </cell>
          <cell r="AS485">
            <v>7.3639999999999997E-2</v>
          </cell>
          <cell r="AT485">
            <v>7.6420000000000002E-2</v>
          </cell>
          <cell r="AU485">
            <v>7.8759999999999997E-2</v>
          </cell>
          <cell r="AV485">
            <v>8.0610000000000001E-2</v>
          </cell>
          <cell r="AW485">
            <v>8.2360000000000003E-2</v>
          </cell>
          <cell r="AX485">
            <v>8.3769999999999997E-2</v>
          </cell>
          <cell r="AY485">
            <v>8.5040000000000004E-2</v>
          </cell>
          <cell r="AZ485">
            <v>8.6230000000000001E-2</v>
          </cell>
          <cell r="BA485">
            <v>8.6230000000000001E-2</v>
          </cell>
          <cell r="BB485">
            <v>8.6230000000000001E-2</v>
          </cell>
          <cell r="BC485">
            <v>8.6230000000000001E-2</v>
          </cell>
          <cell r="BD485">
            <v>8.6230000000000001E-2</v>
          </cell>
          <cell r="BE485">
            <v>8.6230000000000001E-2</v>
          </cell>
          <cell r="BF485">
            <v>8.6230000000000001E-2</v>
          </cell>
          <cell r="BG485">
            <v>6.6229999999999997E-2</v>
          </cell>
          <cell r="BH485">
            <v>6.6229999999999997E-2</v>
          </cell>
        </row>
        <row r="486">
          <cell r="AD486">
            <v>7.0148028814669292E-2</v>
          </cell>
          <cell r="AE486">
            <v>7.0148028814669292E-2</v>
          </cell>
          <cell r="AF486">
            <v>7.0092926343729267E-2</v>
          </cell>
          <cell r="AG486">
            <v>7.0092926343729267E-2</v>
          </cell>
          <cell r="AH486">
            <v>7.0092926343729267E-2</v>
          </cell>
          <cell r="AI486">
            <v>6.9378131027602263E-2</v>
          </cell>
          <cell r="AJ486">
            <v>6.9378131027602263E-2</v>
          </cell>
          <cell r="AK486">
            <v>7.0393496191226687E-2</v>
          </cell>
          <cell r="AL486">
            <v>7.0393496191226687E-2</v>
          </cell>
          <cell r="AM486">
            <v>7.0393496191226687E-2</v>
          </cell>
          <cell r="AN486">
            <v>7.0393496191226687E-2</v>
          </cell>
          <cell r="AO486">
            <v>7.0393496191226687E-2</v>
          </cell>
          <cell r="AP486">
            <v>7.1167861753071007E-2</v>
          </cell>
          <cell r="AQ486">
            <v>7.1145973657885955E-2</v>
          </cell>
          <cell r="AR486">
            <v>7.1145973657885955E-2</v>
          </cell>
          <cell r="AS486">
            <v>7.1486521932424427E-2</v>
          </cell>
          <cell r="AT486">
            <v>7.1676413427561841E-2</v>
          </cell>
          <cell r="AU486">
            <v>7.2967853353766363E-2</v>
          </cell>
          <cell r="AV486">
            <v>7.2948545755497765E-2</v>
          </cell>
          <cell r="AW486">
            <v>7.2918127997158258E-2</v>
          </cell>
          <cell r="AX486">
            <v>7.365515505562116E-2</v>
          </cell>
          <cell r="AY486">
            <v>7.365515505562116E-2</v>
          </cell>
          <cell r="AZ486">
            <v>7.365515505562116E-2</v>
          </cell>
          <cell r="BA486">
            <v>7.666667551544111E-2</v>
          </cell>
          <cell r="BB486">
            <v>7.666667551544111E-2</v>
          </cell>
          <cell r="BC486">
            <v>7.6574877723432633E-2</v>
          </cell>
          <cell r="BD486">
            <v>7.6363146067415733E-2</v>
          </cell>
          <cell r="BE486">
            <v>7.6363146067415733E-2</v>
          </cell>
          <cell r="BF486">
            <v>7.6343566591422121E-2</v>
          </cell>
          <cell r="BG486">
            <v>7.6343566591422121E-2</v>
          </cell>
          <cell r="BH486">
            <v>7.6343566591422121E-2</v>
          </cell>
        </row>
        <row r="487">
          <cell r="AD487">
            <v>0.36488406728833095</v>
          </cell>
          <cell r="AE487">
            <v>0.37093239449471366</v>
          </cell>
          <cell r="AF487">
            <v>0.38710716287339442</v>
          </cell>
          <cell r="AG487">
            <v>0.38694625847552627</v>
          </cell>
          <cell r="AH487">
            <v>0.37669204060878836</v>
          </cell>
          <cell r="AI487">
            <v>0.38686316629617767</v>
          </cell>
          <cell r="AJ487">
            <v>0.38679882536614518</v>
          </cell>
          <cell r="AK487">
            <v>0.38660245836327217</v>
          </cell>
          <cell r="AL487">
            <v>0.38658024352091536</v>
          </cell>
          <cell r="AM487">
            <v>0.38669877040931044</v>
          </cell>
          <cell r="AN487">
            <v>0.3868946175160789</v>
          </cell>
          <cell r="AO487">
            <v>0.38684353212648981</v>
          </cell>
          <cell r="AP487">
            <v>0.38669173366084109</v>
          </cell>
          <cell r="AQ487">
            <v>0.38667967322165742</v>
          </cell>
          <cell r="AR487">
            <v>0.38677380952520146</v>
          </cell>
          <cell r="AS487">
            <v>0.386708020182573</v>
          </cell>
          <cell r="AT487">
            <v>0.3866783205958399</v>
          </cell>
          <cell r="AU487">
            <v>0.38671806380139617</v>
          </cell>
          <cell r="AV487">
            <v>0.3866631339432795</v>
          </cell>
          <cell r="AW487">
            <v>0.3866184258788955</v>
          </cell>
          <cell r="AX487">
            <v>0.38660982571750752</v>
          </cell>
          <cell r="AY487">
            <v>0.38657427312897735</v>
          </cell>
          <cell r="AZ487">
            <v>0.38654552428576305</v>
          </cell>
          <cell r="BA487">
            <v>0.38655924198225761</v>
          </cell>
          <cell r="BB487">
            <v>0.38663216620907231</v>
          </cell>
          <cell r="BC487">
            <v>0.38670774625316717</v>
          </cell>
          <cell r="BD487">
            <v>0.38677810454678718</v>
          </cell>
          <cell r="BE487">
            <v>0.3868333654928342</v>
          </cell>
          <cell r="BF487">
            <v>0.38688738993013705</v>
          </cell>
          <cell r="BG487">
            <v>0.38692033051840513</v>
          </cell>
          <cell r="BH487">
            <v>0.38696107439901284</v>
          </cell>
        </row>
        <row r="489">
          <cell r="AD489" t="str">
            <v>Q1</v>
          </cell>
          <cell r="AE489" t="str">
            <v>Q2</v>
          </cell>
          <cell r="AF489" t="str">
            <v>Q3</v>
          </cell>
          <cell r="AG489" t="str">
            <v>Q4</v>
          </cell>
          <cell r="AH489">
            <v>2007</v>
          </cell>
          <cell r="AI489" t="str">
            <v>Q1</v>
          </cell>
          <cell r="AJ489" t="str">
            <v>Q2</v>
          </cell>
          <cell r="AK489" t="str">
            <v>Q3</v>
          </cell>
          <cell r="AL489" t="str">
            <v>Q4</v>
          </cell>
          <cell r="AM489">
            <v>2008</v>
          </cell>
          <cell r="AN489" t="str">
            <v>Q1</v>
          </cell>
          <cell r="AO489" t="str">
            <v>Q2</v>
          </cell>
          <cell r="AP489" t="str">
            <v>Q3</v>
          </cell>
          <cell r="AQ489" t="str">
            <v>Q4</v>
          </cell>
          <cell r="AR489">
            <v>2009</v>
          </cell>
          <cell r="AS489">
            <v>2010</v>
          </cell>
          <cell r="AT489">
            <v>2011</v>
          </cell>
          <cell r="AU489">
            <v>2012</v>
          </cell>
          <cell r="AV489">
            <v>2013</v>
          </cell>
          <cell r="AW489">
            <v>2014</v>
          </cell>
          <cell r="AX489">
            <v>2015</v>
          </cell>
          <cell r="AY489">
            <v>2016</v>
          </cell>
          <cell r="AZ489">
            <v>2017</v>
          </cell>
          <cell r="BA489">
            <v>2018</v>
          </cell>
          <cell r="BB489">
            <v>2019</v>
          </cell>
          <cell r="BC489">
            <v>2020</v>
          </cell>
          <cell r="BD489">
            <v>2021</v>
          </cell>
          <cell r="BE489">
            <v>2022</v>
          </cell>
          <cell r="BF489">
            <v>2023</v>
          </cell>
          <cell r="BG489">
            <v>2024</v>
          </cell>
          <cell r="BH489">
            <v>2025</v>
          </cell>
        </row>
        <row r="490">
          <cell r="AH490">
            <v>0.29207283050411337</v>
          </cell>
          <cell r="AM490">
            <v>0.20921676115298482</v>
          </cell>
          <cell r="AR490">
            <v>0.28481182570076791</v>
          </cell>
          <cell r="AS490">
            <v>0.24169066622314941</v>
          </cell>
          <cell r="AT490">
            <v>0.21749647859658044</v>
          </cell>
          <cell r="AU490">
            <v>0.22169028010014197</v>
          </cell>
          <cell r="AV490">
            <v>0.19981104506530795</v>
          </cell>
          <cell r="AW490">
            <v>0.18355498766943096</v>
          </cell>
          <cell r="AX490">
            <v>0.17709326216530974</v>
          </cell>
          <cell r="AY490">
            <v>0.16421040290924094</v>
          </cell>
          <cell r="AZ490">
            <v>0.15386534914874969</v>
          </cell>
          <cell r="BA490">
            <v>0.14539559902630875</v>
          </cell>
          <cell r="BB490">
            <v>0.14307478781913641</v>
          </cell>
          <cell r="BC490">
            <v>0.14240138882223852</v>
          </cell>
          <cell r="BD490">
            <v>0.14188173892760483</v>
          </cell>
          <cell r="BE490">
            <v>0.13903037125197215</v>
          </cell>
          <cell r="BF490">
            <v>0.13690487807452012</v>
          </cell>
          <cell r="BG490">
            <v>0.13096987958732081</v>
          </cell>
          <cell r="BH490">
            <v>0.12760907528639237</v>
          </cell>
        </row>
        <row r="491">
          <cell r="AH491">
            <v>0.20725154892503939</v>
          </cell>
          <cell r="AM491">
            <v>0.12917468687634351</v>
          </cell>
          <cell r="AR491">
            <v>0.14584734354508472</v>
          </cell>
          <cell r="AS491">
            <v>0.14715701353495125</v>
          </cell>
          <cell r="AT491">
            <v>0.14446638833932562</v>
          </cell>
          <cell r="AU491">
            <v>0.15083635493289141</v>
          </cell>
          <cell r="AV491">
            <v>0.14652115249244554</v>
          </cell>
          <cell r="AW491">
            <v>0.14716061512959824</v>
          </cell>
          <cell r="AX491">
            <v>0.15302365511589552</v>
          </cell>
          <cell r="AY491">
            <v>0.15039750910323038</v>
          </cell>
          <cell r="AZ491">
            <v>0.14799029706112493</v>
          </cell>
          <cell r="BA491">
            <v>0.15271535672357742</v>
          </cell>
          <cell r="BB491">
            <v>0.16119338213102938</v>
          </cell>
          <cell r="BC491">
            <v>0.16218345612354934</v>
          </cell>
          <cell r="BD491">
            <v>0.16568720671467901</v>
          </cell>
          <cell r="BE491">
            <v>0.16772927781879318</v>
          </cell>
          <cell r="BF491">
            <v>0.16986487919931392</v>
          </cell>
          <cell r="BG491">
            <v>0.17228073691487944</v>
          </cell>
          <cell r="BH491">
            <v>0.17524056802533555</v>
          </cell>
        </row>
        <row r="492">
          <cell r="AH492" t="str">
            <v>BB-</v>
          </cell>
          <cell r="AM492" t="str">
            <v>BB</v>
          </cell>
          <cell r="AR492" t="str">
            <v>BB+</v>
          </cell>
          <cell r="AS492" t="str">
            <v>BB+</v>
          </cell>
          <cell r="AT492" t="str">
            <v>BB+</v>
          </cell>
          <cell r="AU492" t="str">
            <v>BB+</v>
          </cell>
          <cell r="AV492" t="str">
            <v>BB+</v>
          </cell>
          <cell r="AW492" t="str">
            <v>BB+</v>
          </cell>
          <cell r="AX492" t="str">
            <v>BB+</v>
          </cell>
          <cell r="AY492" t="str">
            <v>BB+</v>
          </cell>
          <cell r="AZ492" t="str">
            <v>BB+</v>
          </cell>
          <cell r="BA492" t="str">
            <v>BB+</v>
          </cell>
          <cell r="BB492" t="str">
            <v>BB+</v>
          </cell>
          <cell r="BC492" t="str">
            <v>BB</v>
          </cell>
          <cell r="BD492" t="str">
            <v>BB-</v>
          </cell>
          <cell r="BE492" t="str">
            <v>BB-</v>
          </cell>
          <cell r="BF492" t="str">
            <v>BB-</v>
          </cell>
          <cell r="BG492" t="str">
            <v>BB-</v>
          </cell>
          <cell r="BH492" t="e">
            <v>#N/A</v>
          </cell>
        </row>
        <row r="493">
          <cell r="AD493">
            <v>12.042</v>
          </cell>
          <cell r="AE493">
            <v>10.944000000000001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>
            <v>0</v>
          </cell>
          <cell r="AR493">
            <v>0</v>
          </cell>
          <cell r="AS493">
            <v>0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</row>
        <row r="494">
          <cell r="AD494">
            <v>328.9882007477259</v>
          </cell>
          <cell r="AE494">
            <v>317.67353755534918</v>
          </cell>
          <cell r="AF494">
            <v>261.95425209853425</v>
          </cell>
          <cell r="AG494">
            <v>221.29282943297812</v>
          </cell>
          <cell r="AH494">
            <v>92.096853959570311</v>
          </cell>
          <cell r="AI494">
            <v>216.8432075327205</v>
          </cell>
          <cell r="AJ494">
            <v>181.69918120956729</v>
          </cell>
          <cell r="AK494">
            <v>144.33233962359748</v>
          </cell>
          <cell r="AL494">
            <v>112.79025063742009</v>
          </cell>
          <cell r="AM494">
            <v>31.01786390336412</v>
          </cell>
          <cell r="AN494">
            <v>91.037374585349141</v>
          </cell>
          <cell r="AO494">
            <v>72.214673172136955</v>
          </cell>
          <cell r="AP494">
            <v>65.334802571897157</v>
          </cell>
          <cell r="AQ494">
            <v>45.622456472546951</v>
          </cell>
          <cell r="AR494">
            <v>31.11961700251813</v>
          </cell>
          <cell r="AS494">
            <v>8.0997646366364471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</row>
        <row r="498">
          <cell r="AD498" t="str">
            <v>Q1</v>
          </cell>
          <cell r="AE498" t="str">
            <v>Q2</v>
          </cell>
          <cell r="AF498" t="str">
            <v>Q3</v>
          </cell>
          <cell r="AG498" t="str">
            <v>Q4</v>
          </cell>
          <cell r="AH498">
            <v>2007</v>
          </cell>
          <cell r="AM498">
            <v>2008</v>
          </cell>
          <cell r="AR498">
            <v>2009</v>
          </cell>
          <cell r="AS498">
            <v>2010</v>
          </cell>
          <cell r="AT498">
            <v>2011</v>
          </cell>
          <cell r="AU498">
            <v>2012</v>
          </cell>
          <cell r="AV498">
            <v>2013</v>
          </cell>
          <cell r="AW498">
            <v>2014</v>
          </cell>
          <cell r="AX498">
            <v>2015</v>
          </cell>
          <cell r="AY498">
            <v>2016</v>
          </cell>
          <cell r="AZ498">
            <v>2017</v>
          </cell>
          <cell r="BA498">
            <v>2018</v>
          </cell>
          <cell r="BB498">
            <v>2019</v>
          </cell>
          <cell r="BC498">
            <v>2020</v>
          </cell>
          <cell r="BD498">
            <v>2021</v>
          </cell>
          <cell r="BE498">
            <v>2022</v>
          </cell>
          <cell r="BF498">
            <v>2023</v>
          </cell>
          <cell r="BG498">
            <v>2024</v>
          </cell>
          <cell r="BH498">
            <v>2025</v>
          </cell>
        </row>
        <row r="499">
          <cell r="AD499">
            <v>1.32</v>
          </cell>
          <cell r="AE499">
            <v>1.5799999999999998</v>
          </cell>
          <cell r="AF499">
            <v>12.219000000000001</v>
          </cell>
          <cell r="AG499">
            <v>11.715</v>
          </cell>
          <cell r="AH499">
            <v>26.834000000000003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>
            <v>0</v>
          </cell>
          <cell r="AR499">
            <v>0</v>
          </cell>
          <cell r="AS499">
            <v>0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</row>
        <row r="500">
          <cell r="AD500">
            <v>54.28</v>
          </cell>
          <cell r="AE500">
            <v>64.52000000000001</v>
          </cell>
          <cell r="AF500">
            <v>78.069766365456729</v>
          </cell>
          <cell r="AG500">
            <v>93.095041655697031</v>
          </cell>
          <cell r="AH500">
            <v>289.96480802115377</v>
          </cell>
          <cell r="AI500">
            <v>55.867130266306091</v>
          </cell>
          <cell r="AJ500">
            <v>168.97011488994195</v>
          </cell>
          <cell r="AK500">
            <v>193.19252176006145</v>
          </cell>
          <cell r="AL500">
            <v>139.16730971596002</v>
          </cell>
          <cell r="AM500">
            <v>557.1970766322695</v>
          </cell>
          <cell r="AN500">
            <v>60.668072664637187</v>
          </cell>
          <cell r="AO500">
            <v>195.70049008790545</v>
          </cell>
          <cell r="AP500">
            <v>225.50535921314966</v>
          </cell>
          <cell r="AQ500">
            <v>164.57349033217429</v>
          </cell>
          <cell r="AR500">
            <v>646.44741229786655</v>
          </cell>
          <cell r="AS500">
            <v>750.49884131684257</v>
          </cell>
          <cell r="AT500">
            <v>854.51578141270875</v>
          </cell>
          <cell r="AU500">
            <v>944.38455893807168</v>
          </cell>
          <cell r="AV500">
            <v>1048.8079207433234</v>
          </cell>
          <cell r="AW500">
            <v>1153.2312825485753</v>
          </cell>
          <cell r="AX500">
            <v>1263.1530428595629</v>
          </cell>
          <cell r="AY500">
            <v>1373.0748031705507</v>
          </cell>
          <cell r="AZ500">
            <v>1482.9965634815383</v>
          </cell>
          <cell r="BA500">
            <v>1592.9183237925261</v>
          </cell>
          <cell r="BB500">
            <v>1702.8400841035136</v>
          </cell>
          <cell r="BC500">
            <v>1812.7618444145014</v>
          </cell>
          <cell r="BD500">
            <v>1812.7618444145014</v>
          </cell>
          <cell r="BE500">
            <v>1812.7618444145014</v>
          </cell>
          <cell r="BF500">
            <v>1812.7618444145014</v>
          </cell>
          <cell r="BG500">
            <v>1812.7618444145014</v>
          </cell>
          <cell r="BH500">
            <v>1812.7618444145014</v>
          </cell>
        </row>
        <row r="501">
          <cell r="AD501">
            <v>82.399999999999991</v>
          </cell>
          <cell r="AE501">
            <v>93.399999999999991</v>
          </cell>
          <cell r="AF501">
            <v>113.20069230778293</v>
          </cell>
          <cell r="AG501">
            <v>128.99483076915234</v>
          </cell>
          <cell r="AH501">
            <v>417.99552307693523</v>
          </cell>
          <cell r="AI501">
            <v>49.019174911094687</v>
          </cell>
          <cell r="AJ501">
            <v>153.03225411090185</v>
          </cell>
          <cell r="AK501">
            <v>180.44148166556405</v>
          </cell>
          <cell r="AL501">
            <v>144.5070893124394</v>
          </cell>
          <cell r="AM501">
            <v>527</v>
          </cell>
          <cell r="AN501">
            <v>38.544738462700188</v>
          </cell>
          <cell r="AO501">
            <v>122.00467692148857</v>
          </cell>
          <cell r="AP501">
            <v>140.62670769070655</v>
          </cell>
          <cell r="AQ501">
            <v>110.34387692510469</v>
          </cell>
          <cell r="AR501">
            <v>411.52</v>
          </cell>
          <cell r="AS501">
            <v>472</v>
          </cell>
          <cell r="AT501">
            <v>532.16</v>
          </cell>
          <cell r="AU501">
            <v>576.32000000000005</v>
          </cell>
          <cell r="AV501">
            <v>634.88</v>
          </cell>
          <cell r="AW501">
            <v>693.44</v>
          </cell>
          <cell r="AX501">
            <v>757.44</v>
          </cell>
          <cell r="AY501">
            <v>821.44</v>
          </cell>
          <cell r="AZ501">
            <v>885.44</v>
          </cell>
          <cell r="BA501">
            <v>445.05</v>
          </cell>
          <cell r="BB501">
            <v>475.04999999999995</v>
          </cell>
          <cell r="BC501">
            <v>505.04999999999995</v>
          </cell>
          <cell r="BD501">
            <v>505.04999999999995</v>
          </cell>
          <cell r="BE501">
            <v>505.04999999999995</v>
          </cell>
          <cell r="BF501">
            <v>505.04999999999995</v>
          </cell>
          <cell r="BG501">
            <v>505.04999999999995</v>
          </cell>
          <cell r="BH501">
            <v>505.04999999999995</v>
          </cell>
        </row>
        <row r="502">
          <cell r="AD502">
            <v>138</v>
          </cell>
          <cell r="AE502">
            <v>159.5</v>
          </cell>
          <cell r="AF502">
            <v>203.48945867323965</v>
          </cell>
          <cell r="AG502">
            <v>233.80487242484938</v>
          </cell>
          <cell r="AH502">
            <v>734.79433109808906</v>
          </cell>
          <cell r="AI502">
            <v>104.88630517740077</v>
          </cell>
          <cell r="AJ502">
            <v>322.00236900084383</v>
          </cell>
          <cell r="AK502">
            <v>373.63400342562551</v>
          </cell>
          <cell r="AL502">
            <v>283.67439902839942</v>
          </cell>
          <cell r="AM502">
            <v>1084.1970766322695</v>
          </cell>
          <cell r="AN502">
            <v>99.212811127337375</v>
          </cell>
          <cell r="AO502">
            <v>317.70516700939402</v>
          </cell>
          <cell r="AP502">
            <v>366.13206690385618</v>
          </cell>
          <cell r="AQ502">
            <v>274.91736725727901</v>
          </cell>
          <cell r="AR502">
            <v>1057.9674122978665</v>
          </cell>
          <cell r="AS502">
            <v>1222.4988413168426</v>
          </cell>
          <cell r="AT502">
            <v>1386.6757814127086</v>
          </cell>
          <cell r="AU502">
            <v>1520.7045589380718</v>
          </cell>
          <cell r="AV502">
            <v>1683.6879207433235</v>
          </cell>
          <cell r="AW502">
            <v>1846.6712825485754</v>
          </cell>
          <cell r="AX502">
            <v>2020.593042859563</v>
          </cell>
          <cell r="AY502">
            <v>2194.5148031705507</v>
          </cell>
          <cell r="AZ502">
            <v>2368.4365634815385</v>
          </cell>
          <cell r="BA502">
            <v>2037.968323792526</v>
          </cell>
          <cell r="BB502">
            <v>2177.8900841035138</v>
          </cell>
          <cell r="BC502">
            <v>2317.8118444145011</v>
          </cell>
          <cell r="BD502">
            <v>2317.8118444145011</v>
          </cell>
          <cell r="BE502">
            <v>2317.8118444145011</v>
          </cell>
          <cell r="BF502">
            <v>2317.8118444145011</v>
          </cell>
          <cell r="BG502">
            <v>2317.8118444145011</v>
          </cell>
          <cell r="BH502">
            <v>2317.8118444145011</v>
          </cell>
        </row>
        <row r="503">
          <cell r="AD503">
            <v>0</v>
          </cell>
          <cell r="AE503">
            <v>-137.69900000000001</v>
          </cell>
          <cell r="AF503">
            <v>0</v>
          </cell>
          <cell r="AG503">
            <v>0</v>
          </cell>
          <cell r="AH503">
            <v>-137.69900000000001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</row>
        <row r="504">
          <cell r="AD504">
            <v>138</v>
          </cell>
          <cell r="AE504">
            <v>21.800999999999988</v>
          </cell>
          <cell r="AF504">
            <v>203.48945867323965</v>
          </cell>
          <cell r="AG504">
            <v>233.80487242484938</v>
          </cell>
          <cell r="AH504">
            <v>597.09533109808899</v>
          </cell>
          <cell r="AI504">
            <v>104.88630517740077</v>
          </cell>
          <cell r="AJ504">
            <v>322.00236900084383</v>
          </cell>
          <cell r="AK504">
            <v>373.63400342562551</v>
          </cell>
          <cell r="AL504">
            <v>283.67439902839942</v>
          </cell>
          <cell r="AM504">
            <v>1084.1970766322695</v>
          </cell>
          <cell r="AN504">
            <v>99.212811127337375</v>
          </cell>
          <cell r="AO504">
            <v>317.70516700939402</v>
          </cell>
          <cell r="AP504">
            <v>366.13206690385618</v>
          </cell>
          <cell r="AQ504">
            <v>274.91736725727901</v>
          </cell>
          <cell r="AR504">
            <v>1057.9674122978665</v>
          </cell>
          <cell r="AS504">
            <v>1222.4988413168426</v>
          </cell>
          <cell r="AT504">
            <v>1386.6757814127086</v>
          </cell>
          <cell r="AU504">
            <v>1520.7045589380718</v>
          </cell>
          <cell r="AV504">
            <v>1683.6879207433235</v>
          </cell>
          <cell r="AW504">
            <v>1846.6712825485754</v>
          </cell>
          <cell r="AX504">
            <v>2020.593042859563</v>
          </cell>
          <cell r="AY504">
            <v>2194.5148031705507</v>
          </cell>
          <cell r="AZ504">
            <v>2368.4365634815385</v>
          </cell>
          <cell r="BA504">
            <v>2037.968323792526</v>
          </cell>
          <cell r="BB504">
            <v>2177.8900841035138</v>
          </cell>
          <cell r="BC504">
            <v>2317.8118444145011</v>
          </cell>
          <cell r="BD504">
            <v>2317.8118444145011</v>
          </cell>
          <cell r="BE504">
            <v>2317.8118444145011</v>
          </cell>
          <cell r="BF504">
            <v>2317.8118444145011</v>
          </cell>
          <cell r="BG504">
            <v>2317.8118444145011</v>
          </cell>
          <cell r="BH504">
            <v>2317.8118444145011</v>
          </cell>
        </row>
        <row r="506">
          <cell r="AD506">
            <v>111</v>
          </cell>
          <cell r="AE506">
            <v>166</v>
          </cell>
          <cell r="AF506">
            <v>209.81538460900498</v>
          </cell>
          <cell r="AG506">
            <v>172.01846154398288</v>
          </cell>
          <cell r="AH506">
            <v>658.83384615298792</v>
          </cell>
          <cell r="AI506">
            <v>88.781807965724298</v>
          </cell>
          <cell r="AJ506">
            <v>243.36058390761917</v>
          </cell>
          <cell r="AK506">
            <v>285.06797144604843</v>
          </cell>
          <cell r="AL506">
            <v>230.78963668060806</v>
          </cell>
          <cell r="AM506">
            <v>848</v>
          </cell>
          <cell r="AN506">
            <v>97.952307695938089</v>
          </cell>
          <cell r="AO506">
            <v>268.76461537965179</v>
          </cell>
          <cell r="AP506">
            <v>304.45846153345798</v>
          </cell>
          <cell r="AQ506">
            <v>239.82461539095215</v>
          </cell>
          <cell r="AR506">
            <v>911</v>
          </cell>
          <cell r="AS506">
            <v>1025</v>
          </cell>
          <cell r="AT506">
            <v>1138</v>
          </cell>
          <cell r="AU506">
            <v>1201</v>
          </cell>
          <cell r="AV506">
            <v>1309</v>
          </cell>
          <cell r="AW506">
            <v>1417</v>
          </cell>
          <cell r="AX506">
            <v>1542</v>
          </cell>
          <cell r="AY506">
            <v>1667</v>
          </cell>
          <cell r="AZ506">
            <v>1792</v>
          </cell>
          <cell r="BA506">
            <v>1917</v>
          </cell>
          <cell r="BB506">
            <v>2042</v>
          </cell>
          <cell r="BC506">
            <v>2167</v>
          </cell>
          <cell r="BD506">
            <v>2167</v>
          </cell>
          <cell r="BE506">
            <v>2167</v>
          </cell>
          <cell r="BF506">
            <v>2167</v>
          </cell>
          <cell r="BG506">
            <v>2167</v>
          </cell>
          <cell r="BH506">
            <v>2167</v>
          </cell>
        </row>
        <row r="508"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R508">
            <v>0</v>
          </cell>
          <cell r="AS508">
            <v>0</v>
          </cell>
          <cell r="AT508">
            <v>0</v>
          </cell>
          <cell r="AU508">
            <v>0</v>
          </cell>
        </row>
        <row r="513">
          <cell r="AD513" t="str">
            <v>Q1</v>
          </cell>
          <cell r="AE513" t="str">
            <v>Q2</v>
          </cell>
          <cell r="AF513" t="str">
            <v>Q3</v>
          </cell>
          <cell r="AG513" t="str">
            <v>Q4</v>
          </cell>
          <cell r="AH513">
            <v>2007</v>
          </cell>
          <cell r="AI513" t="str">
            <v>Q1</v>
          </cell>
          <cell r="AJ513" t="str">
            <v>Q2</v>
          </cell>
          <cell r="AK513" t="str">
            <v>Q3</v>
          </cell>
          <cell r="AL513" t="str">
            <v>Q4</v>
          </cell>
          <cell r="AM513">
            <v>2008</v>
          </cell>
          <cell r="AN513" t="str">
            <v>Q1</v>
          </cell>
          <cell r="AO513" t="str">
            <v>Q2</v>
          </cell>
          <cell r="AP513" t="str">
            <v>Q3</v>
          </cell>
          <cell r="AQ513" t="str">
            <v>Q4</v>
          </cell>
          <cell r="AR513">
            <v>2009</v>
          </cell>
          <cell r="AS513">
            <v>2010</v>
          </cell>
          <cell r="AT513">
            <v>2011</v>
          </cell>
          <cell r="AU513">
            <v>2012</v>
          </cell>
          <cell r="AV513">
            <v>2013</v>
          </cell>
          <cell r="AW513">
            <v>2014</v>
          </cell>
          <cell r="AX513">
            <v>2015</v>
          </cell>
          <cell r="AY513">
            <v>2016</v>
          </cell>
          <cell r="AZ513">
            <v>2017</v>
          </cell>
          <cell r="BA513">
            <v>2018</v>
          </cell>
          <cell r="BB513">
            <v>2019</v>
          </cell>
          <cell r="BC513">
            <v>2020</v>
          </cell>
          <cell r="BD513">
            <v>2021</v>
          </cell>
          <cell r="BE513">
            <v>2022</v>
          </cell>
          <cell r="BF513">
            <v>2023</v>
          </cell>
          <cell r="BG513">
            <v>2024</v>
          </cell>
          <cell r="BH513">
            <v>2025</v>
          </cell>
        </row>
        <row r="514"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0</v>
          </cell>
          <cell r="AR514">
            <v>0</v>
          </cell>
          <cell r="AS514">
            <v>0</v>
          </cell>
          <cell r="AT514">
            <v>0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</row>
        <row r="515"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0</v>
          </cell>
          <cell r="AR515">
            <v>0</v>
          </cell>
          <cell r="AS515">
            <v>0</v>
          </cell>
          <cell r="AT515">
            <v>0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</row>
        <row r="517">
          <cell r="AD517">
            <v>24.91841539</v>
          </cell>
          <cell r="AE517">
            <v>20.216232640000001</v>
          </cell>
          <cell r="AF517">
            <v>7.1176250000000012</v>
          </cell>
          <cell r="AG517">
            <v>7.1176250000000012</v>
          </cell>
          <cell r="AH517">
            <v>59.369898030000009</v>
          </cell>
          <cell r="AI517">
            <v>7.1176250000000012</v>
          </cell>
          <cell r="AJ517">
            <v>7.1176250000000012</v>
          </cell>
          <cell r="AK517">
            <v>7.1176250000000012</v>
          </cell>
          <cell r="AL517">
            <v>7.1176250000000012</v>
          </cell>
          <cell r="AM517">
            <v>28.470500000000005</v>
          </cell>
          <cell r="AN517">
            <v>6.7365426110999529</v>
          </cell>
          <cell r="AO517">
            <v>7.1774529373401439</v>
          </cell>
          <cell r="AP517">
            <v>7.6472210808625887</v>
          </cell>
          <cell r="AQ517">
            <v>8.1477358012828685</v>
          </cell>
          <cell r="AR517">
            <v>29.708952430585555</v>
          </cell>
          <cell r="AS517">
            <v>36.05024372693024</v>
          </cell>
          <cell r="AT517">
            <v>40.219983829707331</v>
          </cell>
          <cell r="AU517">
            <v>47.131310306411279</v>
          </cell>
          <cell r="AV517">
            <v>51.004300313313585</v>
          </cell>
          <cell r="AW517">
            <v>55.347537598255748</v>
          </cell>
          <cell r="AX517">
            <v>62.10778472843684</v>
          </cell>
          <cell r="AY517">
            <v>67.075069363292258</v>
          </cell>
          <cell r="AZ517">
            <v>72.417409810562106</v>
          </cell>
          <cell r="BA517">
            <v>79.19162400362741</v>
          </cell>
          <cell r="BB517">
            <v>88.577783319800588</v>
          </cell>
          <cell r="BC517">
            <v>98.95413893810607</v>
          </cell>
          <cell r="BD517">
            <v>111.56734051798786</v>
          </cell>
          <cell r="BE517">
            <v>123.30955227035383</v>
          </cell>
          <cell r="BF517">
            <v>135.74327791508205</v>
          </cell>
          <cell r="BG517">
            <v>148.98368213301021</v>
          </cell>
          <cell r="BH517">
            <v>163.12521217083588</v>
          </cell>
        </row>
        <row r="518">
          <cell r="AD518">
            <v>4.6748531225324808</v>
          </cell>
          <cell r="AE518">
            <v>5.8687943502557758</v>
          </cell>
          <cell r="AF518">
            <v>6.5236839652441301</v>
          </cell>
          <cell r="AG518">
            <v>6.4933127152441301</v>
          </cell>
          <cell r="AH518">
            <v>23.560644153276517</v>
          </cell>
          <cell r="AI518">
            <v>7.8219872060627447</v>
          </cell>
          <cell r="AJ518">
            <v>8.8182801762427445</v>
          </cell>
          <cell r="AK518">
            <v>8.8182801762427445</v>
          </cell>
          <cell r="AL518">
            <v>8.7031461861827442</v>
          </cell>
          <cell r="AM518">
            <v>34.161693744730975</v>
          </cell>
          <cell r="AN518">
            <v>9.1812254187576912</v>
          </cell>
          <cell r="AO518">
            <v>10.111326146480987</v>
          </cell>
          <cell r="AP518">
            <v>9.9584844798143202</v>
          </cell>
          <cell r="AQ518">
            <v>9.3476203131476545</v>
          </cell>
          <cell r="AR518">
            <v>38.598656358200657</v>
          </cell>
          <cell r="AS518">
            <v>33.757136262829434</v>
          </cell>
          <cell r="AT518">
            <v>29.601643534385229</v>
          </cell>
          <cell r="AU518">
            <v>25.715607566177766</v>
          </cell>
          <cell r="AV518">
            <v>26.101341679670426</v>
          </cell>
          <cell r="AW518">
            <v>26.49286180486548</v>
          </cell>
          <cell r="AX518">
            <v>26.890254731938455</v>
          </cell>
          <cell r="AY518">
            <v>27.293608552917526</v>
          </cell>
          <cell r="AZ518">
            <v>27.703012681211291</v>
          </cell>
          <cell r="BA518">
            <v>28.118557871429459</v>
          </cell>
          <cell r="BB518">
            <v>28.540336239500895</v>
          </cell>
          <cell r="BC518">
            <v>28.968441283093405</v>
          </cell>
          <cell r="BD518">
            <v>29.402967902339807</v>
          </cell>
          <cell r="BE518">
            <v>29.844012420874904</v>
          </cell>
          <cell r="BF518">
            <v>30.291672607188019</v>
          </cell>
          <cell r="BG518">
            <v>30.74604769629584</v>
          </cell>
          <cell r="BH518">
            <v>31.207238411740278</v>
          </cell>
        </row>
        <row r="519">
          <cell r="AD519">
            <v>-2.5243854293877992</v>
          </cell>
          <cell r="AE519">
            <v>-3.1691046878994609</v>
          </cell>
          <cell r="AF519">
            <v>-3.5227401409505319</v>
          </cell>
          <cell r="AG519">
            <v>-3.5063398950042459</v>
          </cell>
          <cell r="AH519">
            <v>-12.722570153242037</v>
          </cell>
          <cell r="AI519">
            <v>-5.0405265571441094</v>
          </cell>
          <cell r="AJ519">
            <v>-5.682542587417835</v>
          </cell>
          <cell r="AK519">
            <v>-5.682542587417835</v>
          </cell>
          <cell r="AL519">
            <v>-5.6083496848677532</v>
          </cell>
          <cell r="AM519">
            <v>-22.013961416847533</v>
          </cell>
          <cell r="AN519">
            <v>-5.9164262649911912</v>
          </cell>
          <cell r="AO519">
            <v>-6.5157876926440723</v>
          </cell>
          <cell r="AP519">
            <v>-6.4172957800934647</v>
          </cell>
          <cell r="AQ519">
            <v>-6.0236519433323314</v>
          </cell>
          <cell r="AR519">
            <v>-24.87316168106106</v>
          </cell>
          <cell r="AS519">
            <v>-21.753262610048726</v>
          </cell>
          <cell r="AT519">
            <v>-19.07544290721064</v>
          </cell>
          <cell r="AU519">
            <v>-16.571262449770781</v>
          </cell>
          <cell r="AV519">
            <v>-16.81983138651734</v>
          </cell>
          <cell r="AW519">
            <v>-17.072128857315096</v>
          </cell>
          <cell r="AX519">
            <v>-17.328210790174818</v>
          </cell>
          <cell r="AY519">
            <v>-17.588133952027437</v>
          </cell>
          <cell r="AZ519">
            <v>-17.851955961307851</v>
          </cell>
          <cell r="BA519">
            <v>-18.119735300727466</v>
          </cell>
          <cell r="BB519">
            <v>-18.391531330238376</v>
          </cell>
          <cell r="BC519">
            <v>-18.667404300191947</v>
          </cell>
          <cell r="BD519">
            <v>-18.947415364694827</v>
          </cell>
          <cell r="BE519">
            <v>-19.231626595165249</v>
          </cell>
          <cell r="BF519">
            <v>-19.520100994092722</v>
          </cell>
          <cell r="BG519">
            <v>-19.812902509004115</v>
          </cell>
          <cell r="BH519">
            <v>-20.110096046639175</v>
          </cell>
        </row>
        <row r="520">
          <cell r="AD520">
            <v>-2.1504676931446816</v>
          </cell>
          <cell r="AE520">
            <v>-2.6996896623563149</v>
          </cell>
          <cell r="AF520">
            <v>-3.0009438242935982</v>
          </cell>
          <cell r="AG520">
            <v>-2.9869728202398842</v>
          </cell>
          <cell r="AH520">
            <v>-10.83807400003448</v>
          </cell>
          <cell r="AI520">
            <v>-2.7814606489186353</v>
          </cell>
          <cell r="AJ520">
            <v>-3.1357375888249099</v>
          </cell>
          <cell r="AK520">
            <v>-3.1357375888249099</v>
          </cell>
          <cell r="AL520">
            <v>-3.094796501314991</v>
          </cell>
          <cell r="AM520">
            <v>-12.147732327883446</v>
          </cell>
          <cell r="AN520">
            <v>-3.2647991537665</v>
          </cell>
          <cell r="AO520">
            <v>-3.5955384538369151</v>
          </cell>
          <cell r="AP520">
            <v>-3.5411886997208555</v>
          </cell>
          <cell r="AQ520">
            <v>-3.3239683698153231</v>
          </cell>
          <cell r="AR520">
            <v>-13.725494677139594</v>
          </cell>
          <cell r="AS520">
            <v>-12.003873652780708</v>
          </cell>
          <cell r="AT520">
            <v>-10.526200627174589</v>
          </cell>
          <cell r="AU520">
            <v>-9.1443451164069867</v>
          </cell>
          <cell r="AV520">
            <v>-9.2815102931530884</v>
          </cell>
          <cell r="AW520">
            <v>-9.420732947550384</v>
          </cell>
          <cell r="AX520">
            <v>-9.5620439417636369</v>
          </cell>
          <cell r="AY520">
            <v>-9.7054746008900885</v>
          </cell>
          <cell r="AZ520">
            <v>-9.8510567199034416</v>
          </cell>
          <cell r="BA520">
            <v>-9.9988225707019929</v>
          </cell>
          <cell r="BB520">
            <v>-10.148804909262521</v>
          </cell>
          <cell r="BC520">
            <v>-10.301036982901458</v>
          </cell>
          <cell r="BD520">
            <v>-10.455552537644978</v>
          </cell>
          <cell r="BE520">
            <v>-10.612385825709653</v>
          </cell>
          <cell r="BF520">
            <v>-10.771571613095295</v>
          </cell>
          <cell r="BG520">
            <v>-10.933145187291725</v>
          </cell>
          <cell r="BH520">
            <v>-11.097142365101101</v>
          </cell>
        </row>
        <row r="522">
          <cell r="AD522">
            <v>0.30613002</v>
          </cell>
          <cell r="AE522">
            <v>0.29949349999999997</v>
          </cell>
          <cell r="AF522">
            <v>0</v>
          </cell>
          <cell r="AG522">
            <v>0</v>
          </cell>
          <cell r="AH522">
            <v>0.60562351999999997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>
            <v>0</v>
          </cell>
          <cell r="AQ522">
            <v>0</v>
          </cell>
          <cell r="AR522">
            <v>0</v>
          </cell>
          <cell r="AS522">
            <v>0</v>
          </cell>
          <cell r="AT522">
            <v>0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</row>
        <row r="523">
          <cell r="AD523">
            <v>25.224545410000005</v>
          </cell>
          <cell r="AE523">
            <v>20.515726140000002</v>
          </cell>
          <cell r="AF523">
            <v>7.1176250000000021</v>
          </cell>
          <cell r="AG523">
            <v>7.1176250000000003</v>
          </cell>
          <cell r="AH523">
            <v>59.975521550000011</v>
          </cell>
          <cell r="AI523">
            <v>7.1176250000000003</v>
          </cell>
          <cell r="AJ523">
            <v>7.1176250000000003</v>
          </cell>
          <cell r="AK523">
            <v>7.1176250000000003</v>
          </cell>
          <cell r="AL523">
            <v>7.1176250000000012</v>
          </cell>
          <cell r="AM523">
            <v>28.470500000000001</v>
          </cell>
          <cell r="AN523">
            <v>6.7365426110999529</v>
          </cell>
          <cell r="AO523">
            <v>7.1774529373401466</v>
          </cell>
          <cell r="AP523">
            <v>7.6472210808625896</v>
          </cell>
          <cell r="AQ523">
            <v>8.1477358012828667</v>
          </cell>
          <cell r="AR523">
            <v>29.708952430585555</v>
          </cell>
          <cell r="AS523">
            <v>36.050243726930248</v>
          </cell>
          <cell r="AT523">
            <v>40.219983829707331</v>
          </cell>
          <cell r="AU523">
            <v>47.131310306411272</v>
          </cell>
          <cell r="AV523">
            <v>51.004300313313578</v>
          </cell>
          <cell r="AW523">
            <v>55.347537598255748</v>
          </cell>
          <cell r="AX523">
            <v>62.10778472843684</v>
          </cell>
          <cell r="AY523">
            <v>67.075069363292258</v>
          </cell>
          <cell r="AZ523">
            <v>72.417409810562106</v>
          </cell>
          <cell r="BA523">
            <v>79.19162400362741</v>
          </cell>
          <cell r="BB523">
            <v>88.577783319800574</v>
          </cell>
          <cell r="BC523">
            <v>98.95413893810607</v>
          </cell>
          <cell r="BD523">
            <v>111.56734051798786</v>
          </cell>
          <cell r="BE523">
            <v>123.30955227035383</v>
          </cell>
          <cell r="BF523">
            <v>135.74327791508205</v>
          </cell>
          <cell r="BG523">
            <v>148.98368213301021</v>
          </cell>
          <cell r="BH523">
            <v>163.12521217083588</v>
          </cell>
        </row>
        <row r="525">
          <cell r="AD525">
            <v>-25.224545410000005</v>
          </cell>
          <cell r="AE525">
            <v>-20.515726140000002</v>
          </cell>
          <cell r="AF525">
            <v>-7.1176250000000021</v>
          </cell>
          <cell r="AG525">
            <v>-7.1176250000000003</v>
          </cell>
          <cell r="AH525">
            <v>-59.975521550000011</v>
          </cell>
          <cell r="AI525">
            <v>-7.1176250000000003</v>
          </cell>
          <cell r="AJ525">
            <v>-7.1176250000000003</v>
          </cell>
          <cell r="AK525">
            <v>-7.1176250000000003</v>
          </cell>
          <cell r="AL525">
            <v>-7.1176250000000012</v>
          </cell>
          <cell r="AM525">
            <v>-28.470500000000001</v>
          </cell>
          <cell r="AN525">
            <v>-6.7365426110999529</v>
          </cell>
          <cell r="AO525">
            <v>-7.1774529373401466</v>
          </cell>
          <cell r="AP525">
            <v>-7.6472210808625896</v>
          </cell>
          <cell r="AQ525">
            <v>-8.1477358012828667</v>
          </cell>
          <cell r="AR525">
            <v>-29.708952430585555</v>
          </cell>
          <cell r="AS525">
            <v>-36.050243726930248</v>
          </cell>
          <cell r="AT525">
            <v>-40.219983829707331</v>
          </cell>
          <cell r="AU525">
            <v>-47.131310306411272</v>
          </cell>
          <cell r="AV525">
            <v>-51.004300313313578</v>
          </cell>
          <cell r="AW525">
            <v>-55.347537598255748</v>
          </cell>
          <cell r="AX525">
            <v>-62.10778472843684</v>
          </cell>
          <cell r="AY525">
            <v>-67.075069363292258</v>
          </cell>
          <cell r="AZ525">
            <v>-72.417409810562106</v>
          </cell>
          <cell r="BA525">
            <v>-79.19162400362741</v>
          </cell>
          <cell r="BB525">
            <v>-88.577783319800574</v>
          </cell>
          <cell r="BC525">
            <v>-98.95413893810607</v>
          </cell>
          <cell r="BD525">
            <v>-111.56734051798786</v>
          </cell>
          <cell r="BE525">
            <v>-123.30955227035383</v>
          </cell>
          <cell r="BF525">
            <v>-135.74327791508205</v>
          </cell>
          <cell r="BG525">
            <v>-148.98368213301021</v>
          </cell>
          <cell r="BH525">
            <v>-163.12521217083588</v>
          </cell>
        </row>
        <row r="527">
          <cell r="AD527">
            <v>0</v>
          </cell>
          <cell r="AE527">
            <v>0</v>
          </cell>
        </row>
        <row r="530">
          <cell r="AD530">
            <v>1.0781122000000001</v>
          </cell>
          <cell r="AE530">
            <v>3.2708199999999854E-2</v>
          </cell>
          <cell r="AF530">
            <v>3.2708199999999854E-2</v>
          </cell>
          <cell r="AG530">
            <v>3.2708199999999854E-2</v>
          </cell>
          <cell r="AH530">
            <v>1.1762367999999996</v>
          </cell>
          <cell r="AI530">
            <v>0.29405919999999991</v>
          </cell>
          <cell r="AJ530">
            <v>0.29405919999999991</v>
          </cell>
          <cell r="AK530">
            <v>0.29405919999999991</v>
          </cell>
          <cell r="AL530">
            <v>0.29405919999999991</v>
          </cell>
          <cell r="AM530">
            <v>1.1762367999999996</v>
          </cell>
          <cell r="AN530">
            <v>0.29405919999999991</v>
          </cell>
          <cell r="AO530">
            <v>0.29405919999999991</v>
          </cell>
          <cell r="AP530">
            <v>0.29405919999999991</v>
          </cell>
          <cell r="AQ530">
            <v>0.29405919999999991</v>
          </cell>
          <cell r="AR530">
            <v>1.1762367999999996</v>
          </cell>
          <cell r="AS530">
            <v>1.1762367999999996</v>
          </cell>
          <cell r="AT530">
            <v>1.1762367999999996</v>
          </cell>
          <cell r="AU530">
            <v>1.1762367999999996</v>
          </cell>
          <cell r="AV530">
            <v>1.1762367999999996</v>
          </cell>
          <cell r="AW530">
            <v>1.1762367999999996</v>
          </cell>
          <cell r="AX530">
            <v>1.1762367999999996</v>
          </cell>
          <cell r="AY530">
            <v>1.1762367999999996</v>
          </cell>
          <cell r="AZ530">
            <v>1.1762367999999996</v>
          </cell>
          <cell r="BA530">
            <v>1.1762367999999996</v>
          </cell>
          <cell r="BB530">
            <v>1.1762367999999996</v>
          </cell>
          <cell r="BC530">
            <v>1.1762367999999996</v>
          </cell>
          <cell r="BD530">
            <v>1.1762367999999996</v>
          </cell>
          <cell r="BE530">
            <v>1.1762367999999996</v>
          </cell>
          <cell r="BF530">
            <v>1.1762367999999996</v>
          </cell>
          <cell r="BG530">
            <v>1.1762367999999996</v>
          </cell>
          <cell r="BH530">
            <v>1.1762367999999996</v>
          </cell>
        </row>
        <row r="531"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  <cell r="AQ531">
            <v>0</v>
          </cell>
          <cell r="AR531">
            <v>0</v>
          </cell>
          <cell r="AS531">
            <v>0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</row>
        <row r="532"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0</v>
          </cell>
          <cell r="AR532">
            <v>0</v>
          </cell>
          <cell r="AS532">
            <v>0</v>
          </cell>
          <cell r="AT532">
            <v>0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</row>
        <row r="533">
          <cell r="AD533">
            <v>1.0781122000000001</v>
          </cell>
          <cell r="AE533">
            <v>3.2708199999999854E-2</v>
          </cell>
          <cell r="AF533">
            <v>3.2708199999999854E-2</v>
          </cell>
          <cell r="AG533">
            <v>3.2708199999999854E-2</v>
          </cell>
          <cell r="AH533">
            <v>1.1762367999999996</v>
          </cell>
          <cell r="AI533">
            <v>0.29405919999999991</v>
          </cell>
          <cell r="AJ533">
            <v>0.29405919999999991</v>
          </cell>
          <cell r="AK533">
            <v>0.29405919999999991</v>
          </cell>
          <cell r="AL533">
            <v>0.29405919999999991</v>
          </cell>
          <cell r="AM533">
            <v>1.1762367999999996</v>
          </cell>
          <cell r="AN533">
            <v>0.29405919999999991</v>
          </cell>
          <cell r="AO533">
            <v>0.29405919999999991</v>
          </cell>
          <cell r="AP533">
            <v>0.29405919999999991</v>
          </cell>
          <cell r="AQ533">
            <v>0.29405919999999991</v>
          </cell>
          <cell r="AR533">
            <v>1.1762367999999996</v>
          </cell>
          <cell r="AS533">
            <v>1.1762367999999996</v>
          </cell>
          <cell r="AT533">
            <v>1.1762367999999996</v>
          </cell>
          <cell r="AU533">
            <v>1.1762367999999996</v>
          </cell>
          <cell r="AV533">
            <v>1.1762367999999996</v>
          </cell>
          <cell r="AW533">
            <v>1.1762367999999996</v>
          </cell>
          <cell r="AX533">
            <v>1.1762367999999996</v>
          </cell>
          <cell r="AY533">
            <v>1.1762367999999996</v>
          </cell>
          <cell r="AZ533">
            <v>1.1762367999999996</v>
          </cell>
          <cell r="BA533">
            <v>1.1762367999999996</v>
          </cell>
          <cell r="BB533">
            <v>1.1762367999999996</v>
          </cell>
          <cell r="BC533">
            <v>1.1762367999999996</v>
          </cell>
          <cell r="BD533">
            <v>1.1762367999999996</v>
          </cell>
          <cell r="BE533">
            <v>1.1762367999999996</v>
          </cell>
          <cell r="BF533">
            <v>1.1762367999999996</v>
          </cell>
          <cell r="BG533">
            <v>1.1762367999999996</v>
          </cell>
          <cell r="BH533">
            <v>1.1762367999999996</v>
          </cell>
        </row>
        <row r="534">
          <cell r="AD534">
            <v>-24.146433210000005</v>
          </cell>
          <cell r="AE534">
            <v>-20.483017940000003</v>
          </cell>
          <cell r="AF534">
            <v>-7.084916800000002</v>
          </cell>
          <cell r="AG534">
            <v>-7.0849168000000002</v>
          </cell>
          <cell r="AH534">
            <v>-58.799284750000012</v>
          </cell>
          <cell r="AI534">
            <v>-6.8235658000000008</v>
          </cell>
          <cell r="AJ534">
            <v>-6.8235658000000008</v>
          </cell>
          <cell r="AK534">
            <v>-6.8235658000000008</v>
          </cell>
          <cell r="AL534">
            <v>-6.8235658000000017</v>
          </cell>
          <cell r="AM534">
            <v>-27.294263200000003</v>
          </cell>
          <cell r="AN534">
            <v>-6.4424834110999534</v>
          </cell>
          <cell r="AO534">
            <v>-6.883393737340147</v>
          </cell>
          <cell r="AP534">
            <v>-7.35316188086259</v>
          </cell>
          <cell r="AQ534">
            <v>-7.8536766012828672</v>
          </cell>
          <cell r="AR534">
            <v>-28.532715630585557</v>
          </cell>
          <cell r="AS534">
            <v>-34.87400692693025</v>
          </cell>
          <cell r="AT534">
            <v>-39.043747029707333</v>
          </cell>
          <cell r="AU534">
            <v>-45.955073506411274</v>
          </cell>
          <cell r="AV534">
            <v>-49.82806351331358</v>
          </cell>
          <cell r="AW534">
            <v>-54.17130079825575</v>
          </cell>
          <cell r="AX534">
            <v>-60.931547928436842</v>
          </cell>
          <cell r="AY534">
            <v>-65.89883256329226</v>
          </cell>
          <cell r="AZ534">
            <v>-71.241173010562107</v>
          </cell>
          <cell r="BA534">
            <v>-78.015387203627412</v>
          </cell>
          <cell r="BB534">
            <v>-87.401546519800576</v>
          </cell>
          <cell r="BC534">
            <v>-97.777902138106072</v>
          </cell>
          <cell r="BD534">
            <v>-110.39110371798786</v>
          </cell>
          <cell r="BE534">
            <v>-122.13331547035384</v>
          </cell>
          <cell r="BF534">
            <v>-134.56704111508205</v>
          </cell>
          <cell r="BG534">
            <v>-147.80744533301021</v>
          </cell>
          <cell r="BH534">
            <v>-161.94897537083588</v>
          </cell>
        </row>
        <row r="536">
          <cell r="AD536">
            <v>-6.6534089199999995</v>
          </cell>
          <cell r="AE536">
            <v>-7.942576050000004</v>
          </cell>
          <cell r="AF536">
            <v>-2.0996927035378441</v>
          </cell>
          <cell r="AG536">
            <v>-2.9641978692421098</v>
          </cell>
          <cell r="AH536">
            <v>-19.659875542779957</v>
          </cell>
          <cell r="AI536">
            <v>6.2919011297398413</v>
          </cell>
          <cell r="AJ536">
            <v>6.0282396380563625</v>
          </cell>
          <cell r="AK536">
            <v>-3.1872893094514012</v>
          </cell>
          <cell r="AL536">
            <v>0.62620357924721048</v>
          </cell>
          <cell r="AM536">
            <v>9.7590550375920131</v>
          </cell>
          <cell r="AN536">
            <v>-6.228807763256583E-2</v>
          </cell>
          <cell r="AO536">
            <v>6.7244420707335522</v>
          </cell>
          <cell r="AP536">
            <v>-1.6696504201266009</v>
          </cell>
          <cell r="AQ536">
            <v>-0.68227569326506199</v>
          </cell>
          <cell r="AR536">
            <v>4.3102278797093234</v>
          </cell>
          <cell r="AS536">
            <v>-1.2476701681017062</v>
          </cell>
          <cell r="AT536">
            <v>18.62243208866812</v>
          </cell>
          <cell r="AU536">
            <v>27.451966322102578</v>
          </cell>
          <cell r="AV536">
            <v>19.919391275685939</v>
          </cell>
          <cell r="AW536">
            <v>10.967862972499915</v>
          </cell>
          <cell r="AX536">
            <v>1.6312822572530195</v>
          </cell>
          <cell r="AY536">
            <v>-7.1648175530320941</v>
          </cell>
          <cell r="AZ536">
            <v>-14.870815945283425</v>
          </cell>
          <cell r="BA536">
            <v>-40.296549983581372</v>
          </cell>
          <cell r="BB536">
            <v>-53.373432274878951</v>
          </cell>
          <cell r="BC536">
            <v>-46.447106796087894</v>
          </cell>
          <cell r="BD536">
            <v>-52.986211594335828</v>
          </cell>
          <cell r="BE536">
            <v>-47.952535694047754</v>
          </cell>
          <cell r="BF536">
            <v>-24.135389455245274</v>
          </cell>
          <cell r="BG536">
            <v>-70.520862954452241</v>
          </cell>
          <cell r="BH536">
            <v>-72.26619119513596</v>
          </cell>
        </row>
        <row r="538">
          <cell r="AD538">
            <v>-17.493024290000005</v>
          </cell>
          <cell r="AE538">
            <v>-12.54044189</v>
          </cell>
          <cell r="AF538">
            <v>-4.9852240964621579</v>
          </cell>
          <cell r="AG538">
            <v>-4.1207189307578904</v>
          </cell>
          <cell r="AH538">
            <v>-39.139409207220055</v>
          </cell>
          <cell r="AI538">
            <v>-13.115466929739842</v>
          </cell>
          <cell r="AJ538">
            <v>-12.851805438056363</v>
          </cell>
          <cell r="AK538">
            <v>-3.6362764905485996</v>
          </cell>
          <cell r="AL538">
            <v>-7.4497693792472122</v>
          </cell>
          <cell r="AM538">
            <v>-37.053318237592016</v>
          </cell>
          <cell r="AN538">
            <v>-6.3801953334673875</v>
          </cell>
          <cell r="AO538">
            <v>-13.607835808073698</v>
          </cell>
          <cell r="AP538">
            <v>-5.6835114607359891</v>
          </cell>
          <cell r="AQ538">
            <v>-7.1714009080178052</v>
          </cell>
          <cell r="AR538">
            <v>-32.84294351029488</v>
          </cell>
          <cell r="AS538">
            <v>-33.626336758828543</v>
          </cell>
          <cell r="AT538">
            <v>-57.666179118375453</v>
          </cell>
          <cell r="AU538">
            <v>-73.407039828513859</v>
          </cell>
          <cell r="AV538">
            <v>-69.747454788999519</v>
          </cell>
          <cell r="AW538">
            <v>-65.139163770755658</v>
          </cell>
          <cell r="AX538">
            <v>-62.562830185689862</v>
          </cell>
          <cell r="AY538">
            <v>-58.734015010260165</v>
          </cell>
          <cell r="AZ538">
            <v>-56.370357065278682</v>
          </cell>
          <cell r="BA538">
            <v>-37.718837220046041</v>
          </cell>
          <cell r="BB538">
            <v>-34.028114244921625</v>
          </cell>
          <cell r="BC538">
            <v>-51.330795342018178</v>
          </cell>
          <cell r="BD538">
            <v>-57.404892123652033</v>
          </cell>
          <cell r="BE538">
            <v>-74.180779776306082</v>
          </cell>
          <cell r="BF538">
            <v>-110.43165165983677</v>
          </cell>
          <cell r="BG538">
            <v>-77.286582378557966</v>
          </cell>
          <cell r="BH538">
            <v>-89.682784175699922</v>
          </cell>
        </row>
        <row r="539">
          <cell r="AD539">
            <v>-4.9003713299999969</v>
          </cell>
          <cell r="AE539">
            <v>-6.1957134399999987</v>
          </cell>
          <cell r="AF539">
            <v>-3.3424213021318572</v>
          </cell>
          <cell r="AG539">
            <v>-3.9442019566310051</v>
          </cell>
          <cell r="AH539">
            <v>-18.382708028762856</v>
          </cell>
          <cell r="AI539">
            <v>-8.8131034746497932</v>
          </cell>
          <cell r="AJ539">
            <v>-6.2804515299284063</v>
          </cell>
          <cell r="AK539">
            <v>-2.6023669512501613</v>
          </cell>
          <cell r="AL539">
            <v>-6.0194869988147275</v>
          </cell>
          <cell r="AM539">
            <v>-23.715408954643088</v>
          </cell>
          <cell r="AN539">
            <v>-7.3375601820097245</v>
          </cell>
          <cell r="AO539">
            <v>-7.365995742162859</v>
          </cell>
          <cell r="AP539">
            <v>-4.0282811622973682</v>
          </cell>
          <cell r="AQ539">
            <v>-6.6570642703916576</v>
          </cell>
          <cell r="AR539">
            <v>-25.388901356861609</v>
          </cell>
          <cell r="AS539">
            <v>-27.308392204247326</v>
          </cell>
          <cell r="AT539">
            <v>-38.283612282322053</v>
          </cell>
          <cell r="AU539">
            <v>-47.220704446428499</v>
          </cell>
          <cell r="AV539">
            <v>-47.351636970288951</v>
          </cell>
          <cell r="AW539">
            <v>-47.31128268656073</v>
          </cell>
          <cell r="AX539">
            <v>-49.067502645956324</v>
          </cell>
          <cell r="AY539">
            <v>-49.580012545720479</v>
          </cell>
          <cell r="AZ539">
            <v>-50.81320423271751</v>
          </cell>
          <cell r="BA539">
            <v>-46.381479458376702</v>
          </cell>
          <cell r="BB539">
            <v>-48.8859110586111</v>
          </cell>
          <cell r="BC539">
            <v>-59.944819474815745</v>
          </cell>
          <cell r="BD539">
            <v>-67.710541377012191</v>
          </cell>
          <cell r="BE539">
            <v>-79.262017851813653</v>
          </cell>
          <cell r="BF539">
            <v>-98.659709749508238</v>
          </cell>
          <cell r="BG539">
            <v>-91.515092491891892</v>
          </cell>
          <cell r="BH539">
            <v>-102.40607606500294</v>
          </cell>
        </row>
        <row r="541">
          <cell r="AD541">
            <v>-12.592652960000008</v>
          </cell>
          <cell r="AE541">
            <v>-6.3447284500000016</v>
          </cell>
          <cell r="AF541">
            <v>-1.6428027943303007</v>
          </cell>
          <cell r="AG541">
            <v>-0.17651697412688527</v>
          </cell>
          <cell r="AH541">
            <v>-20.756701178457192</v>
          </cell>
          <cell r="AI541">
            <v>-4.3023634550900489</v>
          </cell>
          <cell r="AJ541">
            <v>-6.5713539081279571</v>
          </cell>
          <cell r="AK541">
            <v>-1.0339095392984383</v>
          </cell>
          <cell r="AL541">
            <v>-1.4302823804324847</v>
          </cell>
          <cell r="AM541">
            <v>-13.337909282948928</v>
          </cell>
          <cell r="AN541">
            <v>0.95736484854233694</v>
          </cell>
          <cell r="AO541">
            <v>-6.2418400659108393</v>
          </cell>
          <cell r="AP541">
            <v>-1.6552302984386209</v>
          </cell>
          <cell r="AQ541">
            <v>-0.51433663762614756</v>
          </cell>
          <cell r="AR541">
            <v>-7.4540421534332708</v>
          </cell>
          <cell r="AS541">
            <v>-6.3179445545812172</v>
          </cell>
          <cell r="AT541">
            <v>-19.3825668360534</v>
          </cell>
          <cell r="AU541">
            <v>-26.18633538208536</v>
          </cell>
          <cell r="AV541">
            <v>-22.395817818710569</v>
          </cell>
          <cell r="AW541">
            <v>-17.827881084194928</v>
          </cell>
          <cell r="AX541">
            <v>-13.495327539733537</v>
          </cell>
          <cell r="AY541">
            <v>-9.1540024645396869</v>
          </cell>
          <cell r="AZ541">
            <v>-5.5571528325611723</v>
          </cell>
          <cell r="BA541">
            <v>8.6626422383306618</v>
          </cell>
          <cell r="BB541">
            <v>14.857796813689475</v>
          </cell>
          <cell r="BC541">
            <v>8.6140241327975673</v>
          </cell>
          <cell r="BD541">
            <v>10.305649253360158</v>
          </cell>
          <cell r="BE541">
            <v>5.0812380755075708</v>
          </cell>
          <cell r="BF541">
            <v>-11.771941910328536</v>
          </cell>
          <cell r="BG541">
            <v>14.228510113333925</v>
          </cell>
          <cell r="BH541">
            <v>12.723291889303013</v>
          </cell>
        </row>
        <row r="542"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</row>
        <row r="544">
          <cell r="AD544">
            <v>-12.592652960000008</v>
          </cell>
          <cell r="AE544">
            <v>-6.3447284500000016</v>
          </cell>
          <cell r="AF544">
            <v>-1.6428027943303007</v>
          </cell>
          <cell r="AG544">
            <v>-0.17651697412688527</v>
          </cell>
          <cell r="AH544">
            <v>-20.756701178457192</v>
          </cell>
          <cell r="AI544">
            <v>-4.3023634550900489</v>
          </cell>
          <cell r="AJ544">
            <v>-6.5713539081279571</v>
          </cell>
          <cell r="AK544">
            <v>-1.0339095392984383</v>
          </cell>
          <cell r="AL544">
            <v>-1.4302823804324847</v>
          </cell>
          <cell r="AM544">
            <v>-13.337909282948928</v>
          </cell>
          <cell r="AN544">
            <v>0.95736484854233694</v>
          </cell>
          <cell r="AO544">
            <v>-6.2418400659108393</v>
          </cell>
          <cell r="AP544">
            <v>-1.6552302984386209</v>
          </cell>
          <cell r="AQ544">
            <v>-0.51433663762614756</v>
          </cell>
          <cell r="AR544">
            <v>-7.4540421534332708</v>
          </cell>
          <cell r="AS544">
            <v>-6.3179445545812172</v>
          </cell>
          <cell r="AT544">
            <v>-19.3825668360534</v>
          </cell>
          <cell r="AU544">
            <v>-26.18633538208536</v>
          </cell>
          <cell r="AV544">
            <v>-22.395817818710569</v>
          </cell>
          <cell r="AW544">
            <v>-17.827881084194928</v>
          </cell>
          <cell r="AX544">
            <v>-13.495327539733537</v>
          </cell>
          <cell r="AY544">
            <v>-9.1540024645396869</v>
          </cell>
          <cell r="AZ544">
            <v>-5.5571528325611723</v>
          </cell>
          <cell r="BA544">
            <v>8.6626422383306618</v>
          </cell>
          <cell r="BB544">
            <v>14.857796813689475</v>
          </cell>
          <cell r="BC544">
            <v>8.6140241327975673</v>
          </cell>
          <cell r="BD544">
            <v>10.305649253360158</v>
          </cell>
          <cell r="BE544">
            <v>5.0812380755075708</v>
          </cell>
          <cell r="BF544">
            <v>-11.771941910328536</v>
          </cell>
          <cell r="BG544">
            <v>14.228510113333925</v>
          </cell>
          <cell r="BH544">
            <v>12.723291889303013</v>
          </cell>
        </row>
        <row r="546">
          <cell r="AD546" t="str">
            <v>Q1</v>
          </cell>
          <cell r="AE546" t="str">
            <v>Q2</v>
          </cell>
          <cell r="AF546" t="str">
            <v>Q3</v>
          </cell>
          <cell r="AG546" t="str">
            <v>Q4</v>
          </cell>
          <cell r="AH546">
            <v>2007</v>
          </cell>
          <cell r="AI546" t="str">
            <v>Q1</v>
          </cell>
          <cell r="AJ546" t="str">
            <v>Q2</v>
          </cell>
          <cell r="AK546" t="str">
            <v>Q3</v>
          </cell>
          <cell r="AL546" t="str">
            <v>Q4</v>
          </cell>
          <cell r="AM546">
            <v>2008</v>
          </cell>
          <cell r="AN546" t="str">
            <v>Q1</v>
          </cell>
          <cell r="AO546" t="str">
            <v>Q2</v>
          </cell>
          <cell r="AP546" t="str">
            <v>Q3</v>
          </cell>
          <cell r="AQ546" t="str">
            <v>Q4</v>
          </cell>
          <cell r="AR546">
            <v>2009</v>
          </cell>
          <cell r="AS546">
            <v>2010</v>
          </cell>
          <cell r="AT546">
            <v>2011</v>
          </cell>
          <cell r="AU546">
            <v>2012</v>
          </cell>
          <cell r="AV546">
            <v>2013</v>
          </cell>
          <cell r="AW546">
            <v>2014</v>
          </cell>
          <cell r="AX546">
            <v>2015</v>
          </cell>
          <cell r="AY546">
            <v>2016</v>
          </cell>
          <cell r="AZ546">
            <v>2017</v>
          </cell>
          <cell r="BA546">
            <v>2018</v>
          </cell>
          <cell r="BB546">
            <v>2019</v>
          </cell>
          <cell r="BC546">
            <v>2020</v>
          </cell>
          <cell r="BD546">
            <v>2021</v>
          </cell>
          <cell r="BE546">
            <v>2022</v>
          </cell>
          <cell r="BF546">
            <v>2023</v>
          </cell>
          <cell r="BG546">
            <v>2024</v>
          </cell>
          <cell r="BH546">
            <v>2025</v>
          </cell>
        </row>
        <row r="547">
          <cell r="AD547">
            <v>-12.592652960000008</v>
          </cell>
          <cell r="AE547">
            <v>-6.3447284500000016</v>
          </cell>
          <cell r="AF547">
            <v>-1.6428027943303007</v>
          </cell>
          <cell r="AG547">
            <v>-0.17651697412688527</v>
          </cell>
          <cell r="AH547">
            <v>-20.756701178457192</v>
          </cell>
          <cell r="AI547">
            <v>-4.3023634550900489</v>
          </cell>
          <cell r="AJ547">
            <v>-6.5713539081279571</v>
          </cell>
          <cell r="AK547">
            <v>-1.0339095392984383</v>
          </cell>
          <cell r="AL547">
            <v>-1.4302823804324847</v>
          </cell>
          <cell r="AM547">
            <v>-13.337909282948928</v>
          </cell>
          <cell r="AN547">
            <v>0.95736484854233694</v>
          </cell>
          <cell r="AO547">
            <v>-6.2418400659108393</v>
          </cell>
          <cell r="AP547">
            <v>-1.6552302984386209</v>
          </cell>
          <cell r="AQ547">
            <v>-0.51433663762614756</v>
          </cell>
          <cell r="AR547">
            <v>-7.4540421534332708</v>
          </cell>
          <cell r="AS547">
            <v>-6.3179445545812172</v>
          </cell>
          <cell r="AT547">
            <v>-19.3825668360534</v>
          </cell>
          <cell r="AU547">
            <v>-26.18633538208536</v>
          </cell>
          <cell r="AV547">
            <v>-22.395817818710569</v>
          </cell>
          <cell r="AW547">
            <v>-17.827881084194928</v>
          </cell>
          <cell r="AX547">
            <v>-13.495327539733537</v>
          </cell>
          <cell r="AY547">
            <v>-9.1540024645396869</v>
          </cell>
          <cell r="AZ547">
            <v>-5.5571528325611723</v>
          </cell>
          <cell r="BA547">
            <v>8.6626422383306618</v>
          </cell>
          <cell r="BB547">
            <v>14.857796813689475</v>
          </cell>
          <cell r="BC547">
            <v>8.6140241327975673</v>
          </cell>
          <cell r="BD547">
            <v>10.305649253360158</v>
          </cell>
          <cell r="BE547">
            <v>5.0812380755075708</v>
          </cell>
          <cell r="BF547">
            <v>-11.771941910328536</v>
          </cell>
          <cell r="BG547">
            <v>14.228510113333925</v>
          </cell>
          <cell r="BH547">
            <v>12.723291889303013</v>
          </cell>
        </row>
        <row r="548">
          <cell r="AD548">
            <v>0.30613002</v>
          </cell>
          <cell r="AE548">
            <v>0.29949349999999997</v>
          </cell>
          <cell r="AF548">
            <v>0</v>
          </cell>
          <cell r="AG548">
            <v>0</v>
          </cell>
          <cell r="AH548">
            <v>0.60562351999999997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>
            <v>0</v>
          </cell>
          <cell r="AQ548">
            <v>0</v>
          </cell>
          <cell r="AR548">
            <v>0</v>
          </cell>
          <cell r="AS548">
            <v>0</v>
          </cell>
          <cell r="AT548">
            <v>0</v>
          </cell>
          <cell r="AU548">
            <v>0</v>
          </cell>
          <cell r="AV548">
            <v>0</v>
          </cell>
          <cell r="AW548">
            <v>0</v>
          </cell>
          <cell r="AX548">
            <v>0</v>
          </cell>
          <cell r="AY548">
            <v>0</v>
          </cell>
          <cell r="AZ548">
            <v>0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E548">
            <v>0</v>
          </cell>
          <cell r="BF548">
            <v>0</v>
          </cell>
          <cell r="BG548">
            <v>0</v>
          </cell>
          <cell r="BH548">
            <v>0</v>
          </cell>
        </row>
        <row r="549">
          <cell r="AD549">
            <v>2.0503757999999532</v>
          </cell>
          <cell r="AE549">
            <v>-33.874072040000001</v>
          </cell>
          <cell r="AF549">
            <v>-1.5228145069231696</v>
          </cell>
          <cell r="AG549">
            <v>-2.4401395469043754</v>
          </cell>
          <cell r="AH549">
            <v>-35.786650293827591</v>
          </cell>
          <cell r="AI549">
            <v>-4.0259580452947512</v>
          </cell>
          <cell r="AJ549">
            <v>-1.5895425450378342</v>
          </cell>
          <cell r="AK549">
            <v>-1.2751260321999225</v>
          </cell>
          <cell r="AL549">
            <v>-3.3003211753894952</v>
          </cell>
          <cell r="AM549">
            <v>-10.190947797922004</v>
          </cell>
          <cell r="AN549">
            <v>-5.0087888852941287</v>
          </cell>
          <cell r="AO549">
            <v>-2.3991356722159596</v>
          </cell>
          <cell r="AP549">
            <v>-1.9537994791287323</v>
          </cell>
          <cell r="AQ549">
            <v>-4.0395029389651587</v>
          </cell>
          <cell r="AR549">
            <v>-13.401226975603979</v>
          </cell>
          <cell r="AS549">
            <v>-15.034779287274908</v>
          </cell>
          <cell r="AT549">
            <v>-17.235456904115015</v>
          </cell>
          <cell r="AU549">
            <v>-20.427134909020943</v>
          </cell>
          <cell r="AV549">
            <v>-21.893815972304125</v>
          </cell>
          <cell r="AW549">
            <v>-23.535487910234917</v>
          </cell>
          <cell r="AX549">
            <v>-26.232069628179524</v>
          </cell>
          <cell r="AY549">
            <v>-28.14209706697552</v>
          </cell>
          <cell r="AZ549">
            <v>-30.238023903890792</v>
          </cell>
          <cell r="BA549">
            <v>-32.614103873059896</v>
          </cell>
          <cell r="BB549">
            <v>-36.465649359214709</v>
          </cell>
          <cell r="BC549">
            <v>-41.209079174979109</v>
          </cell>
          <cell r="BD549">
            <v>-46.757755751879202</v>
          </cell>
          <cell r="BE549">
            <v>-52.186033233461934</v>
          </cell>
          <cell r="BF549">
            <v>-58.352156893667818</v>
          </cell>
          <cell r="BG549">
            <v>-63.305489923718234</v>
          </cell>
          <cell r="BH549">
            <v>-69.671859840872457</v>
          </cell>
        </row>
        <row r="550"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0</v>
          </cell>
          <cell r="AQ550">
            <v>0</v>
          </cell>
          <cell r="AR550">
            <v>0</v>
          </cell>
          <cell r="AS550">
            <v>0</v>
          </cell>
          <cell r="AT550">
            <v>0</v>
          </cell>
          <cell r="AU550">
            <v>0</v>
          </cell>
          <cell r="AV550">
            <v>0</v>
          </cell>
          <cell r="AW550">
            <v>0</v>
          </cell>
          <cell r="AX550">
            <v>0</v>
          </cell>
          <cell r="AY550">
            <v>0</v>
          </cell>
          <cell r="AZ550">
            <v>0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E550">
            <v>0</v>
          </cell>
          <cell r="BF550">
            <v>0</v>
          </cell>
          <cell r="BG550">
            <v>0</v>
          </cell>
          <cell r="BH550">
            <v>0</v>
          </cell>
        </row>
        <row r="552">
          <cell r="AD552">
            <v>18.308119790034809</v>
          </cell>
          <cell r="AE552">
            <v>3.879368758147586</v>
          </cell>
          <cell r="AF552">
            <v>4.8689418750000009</v>
          </cell>
          <cell r="AG552">
            <v>4.8689418750000009</v>
          </cell>
          <cell r="AH552">
            <v>31.925372298182396</v>
          </cell>
          <cell r="AI552">
            <v>4.8689418750000009</v>
          </cell>
          <cell r="AJ552">
            <v>4.8689418750000009</v>
          </cell>
          <cell r="AK552">
            <v>4.8689418750000009</v>
          </cell>
          <cell r="AL552">
            <v>4.8689418750000009</v>
          </cell>
          <cell r="AM552">
            <v>19.475767500000003</v>
          </cell>
          <cell r="AN552">
            <v>-75.968296984725441</v>
          </cell>
          <cell r="AO552">
            <v>4.5576826152109913</v>
          </cell>
          <cell r="AP552">
            <v>4.8559853863477436</v>
          </cell>
          <cell r="AQ552">
            <v>5.1738122338146217</v>
          </cell>
          <cell r="AR552">
            <v>-61.380816749352086</v>
          </cell>
          <cell r="AS552">
            <v>4.0267199731788752</v>
          </cell>
          <cell r="AT552">
            <v>2.6477849652634529</v>
          </cell>
          <cell r="AU552">
            <v>4.3886923127070068</v>
          </cell>
          <cell r="AV552">
            <v>2.4593486543829641</v>
          </cell>
          <cell r="AW552">
            <v>2.7579556759382733</v>
          </cell>
          <cell r="AX552">
            <v>4.2927569276649935</v>
          </cell>
          <cell r="AY552">
            <v>3.1542257431331899</v>
          </cell>
          <cell r="AZ552">
            <v>3.3923861840163534</v>
          </cell>
          <cell r="BA552">
            <v>4.3016260125964685</v>
          </cell>
          <cell r="BB552">
            <v>5.9602111657699677</v>
          </cell>
          <cell r="BC552">
            <v>6.5889858176239811</v>
          </cell>
          <cell r="BD552">
            <v>8.0093830032249365</v>
          </cell>
          <cell r="BE552">
            <v>7.456304462752394</v>
          </cell>
          <cell r="BF552">
            <v>7.8954157844024158</v>
          </cell>
          <cell r="BG552">
            <v>8.4076566783843809</v>
          </cell>
          <cell r="BH552">
            <v>8.9798715740193042</v>
          </cell>
        </row>
        <row r="553">
          <cell r="AH553">
            <v>0</v>
          </cell>
          <cell r="AM553">
            <v>0</v>
          </cell>
          <cell r="AR553">
            <v>0</v>
          </cell>
        </row>
        <row r="554">
          <cell r="AH554">
            <v>0</v>
          </cell>
          <cell r="AM554">
            <v>0</v>
          </cell>
          <cell r="AR554">
            <v>0</v>
          </cell>
        </row>
        <row r="555"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  <cell r="AO555">
            <v>0</v>
          </cell>
          <cell r="AP555">
            <v>0</v>
          </cell>
          <cell r="AQ555">
            <v>0</v>
          </cell>
          <cell r="AR555">
            <v>0</v>
          </cell>
          <cell r="AS555">
            <v>0</v>
          </cell>
          <cell r="AT555">
            <v>0</v>
          </cell>
          <cell r="AU555">
            <v>0</v>
          </cell>
          <cell r="AV555">
            <v>0</v>
          </cell>
          <cell r="AW555">
            <v>0</v>
          </cell>
          <cell r="AX555">
            <v>0</v>
          </cell>
          <cell r="AY555">
            <v>0</v>
          </cell>
          <cell r="AZ555">
            <v>0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E555">
            <v>0</v>
          </cell>
          <cell r="BF555">
            <v>0</v>
          </cell>
          <cell r="BG555">
            <v>0</v>
          </cell>
          <cell r="BH555">
            <v>0</v>
          </cell>
        </row>
        <row r="556">
          <cell r="AD556">
            <v>-7.8999999999979309E-2</v>
          </cell>
          <cell r="AE556">
            <v>-7.4000000000012278E-2</v>
          </cell>
          <cell r="AF556">
            <v>-0.74000000000003752</v>
          </cell>
          <cell r="AG556">
            <v>-0.24199999999999733</v>
          </cell>
          <cell r="AH556">
            <v>-1.1350000000000264</v>
          </cell>
          <cell r="AI556">
            <v>-7.9000000000000625E-2</v>
          </cell>
          <cell r="AJ556">
            <v>-7.4000000000026489E-2</v>
          </cell>
          <cell r="AK556">
            <v>-0.74000000000003752</v>
          </cell>
          <cell r="AL556">
            <v>-0.24199999999999733</v>
          </cell>
          <cell r="AM556">
            <v>-1.135000000000062</v>
          </cell>
          <cell r="AN556">
            <v>-7.9000000000000625E-2</v>
          </cell>
          <cell r="AO556">
            <v>-7.4000000000026489E-2</v>
          </cell>
          <cell r="AP556">
            <v>-0.74000000000003752</v>
          </cell>
          <cell r="AQ556">
            <v>-0.24199999999999733</v>
          </cell>
          <cell r="AR556">
            <v>-1.135000000000062</v>
          </cell>
          <cell r="AS556">
            <v>-1.135000000000062</v>
          </cell>
          <cell r="AT556">
            <v>-1.135000000000062</v>
          </cell>
          <cell r="AU556">
            <v>-1.135000000000062</v>
          </cell>
          <cell r="AV556">
            <v>-1.135000000000062</v>
          </cell>
          <cell r="AW556">
            <v>-1.135000000000062</v>
          </cell>
          <cell r="AX556">
            <v>-1.135000000000062</v>
          </cell>
          <cell r="AY556">
            <v>-1.135000000000062</v>
          </cell>
          <cell r="AZ556">
            <v>-1.135000000000062</v>
          </cell>
          <cell r="BA556">
            <v>-1.135000000000062</v>
          </cell>
          <cell r="BB556">
            <v>-1.135000000000062</v>
          </cell>
          <cell r="BC556">
            <v>-1.135000000000062</v>
          </cell>
          <cell r="BD556">
            <v>-1.135000000000062</v>
          </cell>
          <cell r="BE556">
            <v>-1.135000000000062</v>
          </cell>
          <cell r="BF556">
            <v>-1.135000000000062</v>
          </cell>
          <cell r="BG556">
            <v>-1.135000000000062</v>
          </cell>
          <cell r="BH556">
            <v>-1.135000000000062</v>
          </cell>
        </row>
        <row r="557"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0</v>
          </cell>
          <cell r="AR557">
            <v>0</v>
          </cell>
          <cell r="AS557">
            <v>0</v>
          </cell>
          <cell r="AT557">
            <v>0</v>
          </cell>
          <cell r="AU557">
            <v>0</v>
          </cell>
          <cell r="AV557">
            <v>0</v>
          </cell>
          <cell r="AW557">
            <v>0</v>
          </cell>
          <cell r="AX557">
            <v>0</v>
          </cell>
          <cell r="AY557">
            <v>0</v>
          </cell>
          <cell r="AZ557">
            <v>0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</row>
        <row r="558"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0</v>
          </cell>
          <cell r="AR558">
            <v>0</v>
          </cell>
          <cell r="AS558">
            <v>0</v>
          </cell>
          <cell r="AT558">
            <v>0</v>
          </cell>
          <cell r="AU558">
            <v>0</v>
          </cell>
          <cell r="AV558">
            <v>0</v>
          </cell>
          <cell r="AW558">
            <v>0</v>
          </cell>
          <cell r="AX558">
            <v>0</v>
          </cell>
          <cell r="AY558">
            <v>0</v>
          </cell>
          <cell r="AZ558">
            <v>0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</row>
        <row r="559"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0</v>
          </cell>
          <cell r="AR559">
            <v>0</v>
          </cell>
          <cell r="AS559">
            <v>0</v>
          </cell>
          <cell r="AT559">
            <v>0</v>
          </cell>
          <cell r="AU559">
            <v>0</v>
          </cell>
          <cell r="AV559">
            <v>0</v>
          </cell>
          <cell r="AW559">
            <v>0</v>
          </cell>
          <cell r="AX559">
            <v>0</v>
          </cell>
          <cell r="AY559">
            <v>0</v>
          </cell>
          <cell r="AZ559">
            <v>0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E559">
            <v>0</v>
          </cell>
          <cell r="BF559">
            <v>0</v>
          </cell>
          <cell r="BG559">
            <v>0</v>
          </cell>
          <cell r="BH559">
            <v>0</v>
          </cell>
        </row>
        <row r="560">
          <cell r="AD560">
            <v>0</v>
          </cell>
          <cell r="AE560">
            <v>0</v>
          </cell>
        </row>
        <row r="561">
          <cell r="AD561">
            <v>0</v>
          </cell>
          <cell r="AE561">
            <v>0</v>
          </cell>
        </row>
        <row r="562"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  <cell r="AQ562">
            <v>0</v>
          </cell>
          <cell r="AR562">
            <v>0</v>
          </cell>
          <cell r="AS562">
            <v>0</v>
          </cell>
          <cell r="AT562">
            <v>0</v>
          </cell>
          <cell r="AU562">
            <v>0</v>
          </cell>
          <cell r="AV562">
            <v>0</v>
          </cell>
          <cell r="AW562">
            <v>0</v>
          </cell>
          <cell r="AX562">
            <v>0</v>
          </cell>
          <cell r="AY562">
            <v>0</v>
          </cell>
          <cell r="AZ562">
            <v>0</v>
          </cell>
          <cell r="BA562">
            <v>0</v>
          </cell>
          <cell r="BB562">
            <v>0</v>
          </cell>
          <cell r="BC562">
            <v>0</v>
          </cell>
          <cell r="BD562">
            <v>0</v>
          </cell>
          <cell r="BE562">
            <v>0</v>
          </cell>
          <cell r="BF562">
            <v>0</v>
          </cell>
          <cell r="BG562">
            <v>0</v>
          </cell>
          <cell r="BH562">
            <v>0</v>
          </cell>
        </row>
        <row r="563"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0</v>
          </cell>
          <cell r="AQ563">
            <v>0</v>
          </cell>
          <cell r="AR563">
            <v>0</v>
          </cell>
          <cell r="AS563">
            <v>0</v>
          </cell>
          <cell r="AT563">
            <v>0</v>
          </cell>
          <cell r="AU563">
            <v>0</v>
          </cell>
          <cell r="AV563">
            <v>0</v>
          </cell>
          <cell r="AW563">
            <v>0</v>
          </cell>
          <cell r="AX563">
            <v>0</v>
          </cell>
          <cell r="AY563">
            <v>0</v>
          </cell>
          <cell r="AZ563">
            <v>0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E563">
            <v>0</v>
          </cell>
          <cell r="BF563">
            <v>0</v>
          </cell>
          <cell r="BG563">
            <v>0</v>
          </cell>
          <cell r="BH563">
            <v>0</v>
          </cell>
        </row>
        <row r="564">
          <cell r="AD564">
            <v>0</v>
          </cell>
          <cell r="AE564">
            <v>0</v>
          </cell>
          <cell r="AF564">
            <v>-32.623813369999993</v>
          </cell>
          <cell r="AG564">
            <v>0</v>
          </cell>
          <cell r="AH564">
            <v>-32.623813369999993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0</v>
          </cell>
          <cell r="AR564">
            <v>0</v>
          </cell>
          <cell r="AS564">
            <v>0</v>
          </cell>
          <cell r="AT564">
            <v>0</v>
          </cell>
          <cell r="AU564">
            <v>0</v>
          </cell>
          <cell r="AV564">
            <v>0</v>
          </cell>
          <cell r="AW564">
            <v>0</v>
          </cell>
          <cell r="AX564">
            <v>0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</row>
        <row r="565">
          <cell r="AD565">
            <v>-26.765000000000001</v>
          </cell>
          <cell r="AE565">
            <v>-26.765999999999998</v>
          </cell>
          <cell r="AF565">
            <v>-26.7260499</v>
          </cell>
          <cell r="AG565">
            <v>-26.75447808910701</v>
          </cell>
          <cell r="AH565">
            <v>-107.01152798910701</v>
          </cell>
          <cell r="AI565">
            <v>-26.906911382997166</v>
          </cell>
          <cell r="AJ565">
            <v>-27.059344676887321</v>
          </cell>
          <cell r="AK565">
            <v>-28.817499782339272</v>
          </cell>
          <cell r="AL565">
            <v>-28.973425576229431</v>
          </cell>
          <cell r="AM565">
            <v>-111.75718141845319</v>
          </cell>
          <cell r="AN565">
            <v>-28.975565901229427</v>
          </cell>
          <cell r="AO565">
            <v>-28.980416901229429</v>
          </cell>
          <cell r="AP565">
            <v>-28.988013226229427</v>
          </cell>
          <cell r="AQ565">
            <v>-29.006118357432999</v>
          </cell>
          <cell r="AR565">
            <v>-115.95011438612127</v>
          </cell>
          <cell r="AS565">
            <v>-118.62318768464498</v>
          </cell>
          <cell r="AT565">
            <v>-118.72878333454578</v>
          </cell>
          <cell r="AU565">
            <v>-118.81199201223725</v>
          </cell>
          <cell r="AV565">
            <v>-118.87792643644879</v>
          </cell>
          <cell r="AW565">
            <v>-118.93828808191041</v>
          </cell>
          <cell r="AX565">
            <v>-118.99246396035916</v>
          </cell>
          <cell r="AY565">
            <v>-119.04041966416032</v>
          </cell>
          <cell r="AZ565">
            <v>-119.08536577554014</v>
          </cell>
          <cell r="BA565">
            <v>-119.12702893481158</v>
          </cell>
          <cell r="BB565">
            <v>-119.16510355346936</v>
          </cell>
          <cell r="BC565">
            <v>-119.20089026368804</v>
          </cell>
          <cell r="BD565">
            <v>-119.23441992028623</v>
          </cell>
          <cell r="BE565">
            <v>-119.26535253834265</v>
          </cell>
          <cell r="BF565">
            <v>-119.29343161196022</v>
          </cell>
          <cell r="BG565">
            <v>-119.31887953284328</v>
          </cell>
          <cell r="BH565">
            <v>-119.34191299766394</v>
          </cell>
        </row>
        <row r="566"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400</v>
          </cell>
          <cell r="AL566">
            <v>0</v>
          </cell>
          <cell r="AM566">
            <v>400</v>
          </cell>
          <cell r="AN566">
            <v>0</v>
          </cell>
          <cell r="AO566">
            <v>0</v>
          </cell>
          <cell r="AP566">
            <v>0</v>
          </cell>
          <cell r="AQ566">
            <v>0</v>
          </cell>
          <cell r="AR566">
            <v>0</v>
          </cell>
          <cell r="AS566">
            <v>200</v>
          </cell>
          <cell r="AT566">
            <v>0</v>
          </cell>
          <cell r="AU566">
            <v>0</v>
          </cell>
          <cell r="AV566">
            <v>0</v>
          </cell>
          <cell r="AW566">
            <v>0</v>
          </cell>
          <cell r="AX566">
            <v>0</v>
          </cell>
          <cell r="AY566">
            <v>0</v>
          </cell>
          <cell r="AZ566">
            <v>0</v>
          </cell>
          <cell r="BA566">
            <v>0</v>
          </cell>
          <cell r="BB566">
            <v>0</v>
          </cell>
          <cell r="BC566">
            <v>0</v>
          </cell>
          <cell r="BD566">
            <v>0</v>
          </cell>
          <cell r="BE566">
            <v>0</v>
          </cell>
          <cell r="BF566">
            <v>0</v>
          </cell>
          <cell r="BG566">
            <v>0</v>
          </cell>
          <cell r="BH566">
            <v>0</v>
          </cell>
        </row>
        <row r="567">
          <cell r="AD567">
            <v>1.417</v>
          </cell>
          <cell r="AE567">
            <v>1.0319999999999998</v>
          </cell>
          <cell r="AF567">
            <v>0.88521457931614933</v>
          </cell>
          <cell r="AG567">
            <v>0.88521457931614933</v>
          </cell>
          <cell r="AH567">
            <v>4.2194291586322983</v>
          </cell>
          <cell r="AI567">
            <v>10.558574009623051</v>
          </cell>
          <cell r="AJ567">
            <v>10.558574009623051</v>
          </cell>
          <cell r="AK567">
            <v>10.558574009623051</v>
          </cell>
          <cell r="AL567">
            <v>10.558574009623051</v>
          </cell>
          <cell r="AM567">
            <v>42.234296038492204</v>
          </cell>
          <cell r="AN567">
            <v>0</v>
          </cell>
          <cell r="AO567">
            <v>0</v>
          </cell>
          <cell r="AP567">
            <v>0</v>
          </cell>
          <cell r="AQ567">
            <v>0</v>
          </cell>
          <cell r="AR567">
            <v>0</v>
          </cell>
          <cell r="AS567">
            <v>0</v>
          </cell>
          <cell r="AT567">
            <v>0</v>
          </cell>
          <cell r="AU567">
            <v>0</v>
          </cell>
          <cell r="AV567">
            <v>0</v>
          </cell>
          <cell r="AW567">
            <v>0</v>
          </cell>
          <cell r="AX567">
            <v>0</v>
          </cell>
          <cell r="AY567">
            <v>0</v>
          </cell>
          <cell r="AZ567">
            <v>0</v>
          </cell>
          <cell r="BA567">
            <v>0</v>
          </cell>
          <cell r="BB567">
            <v>0</v>
          </cell>
          <cell r="BC567">
            <v>0</v>
          </cell>
          <cell r="BD567">
            <v>0</v>
          </cell>
          <cell r="BE567">
            <v>0</v>
          </cell>
          <cell r="BF567">
            <v>0</v>
          </cell>
          <cell r="BG567">
            <v>0</v>
          </cell>
          <cell r="BH567">
            <v>0</v>
          </cell>
        </row>
        <row r="569">
          <cell r="AD569">
            <v>103.98618714681196</v>
          </cell>
          <cell r="AE569">
            <v>-14.534350027892017</v>
          </cell>
          <cell r="AF569">
            <v>-44.487904861017228</v>
          </cell>
          <cell r="AG569">
            <v>-9.0721989082233847</v>
          </cell>
          <cell r="AH569">
            <v>35.891733349679328</v>
          </cell>
          <cell r="AI569">
            <v>-505.66755684944047</v>
          </cell>
          <cell r="AJ569">
            <v>21.969032273487343</v>
          </cell>
          <cell r="AK569">
            <v>-42.068116110525281</v>
          </cell>
          <cell r="AL569">
            <v>-1.4112967303166641</v>
          </cell>
          <cell r="AM569">
            <v>-527.17793741679498</v>
          </cell>
          <cell r="AN569">
            <v>100.31666408948159</v>
          </cell>
          <cell r="AO569">
            <v>22.466876878204701</v>
          </cell>
          <cell r="AP569">
            <v>-26.670448399489814</v>
          </cell>
          <cell r="AQ569">
            <v>12.980744832294988</v>
          </cell>
          <cell r="AR569">
            <v>109.09383740049147</v>
          </cell>
          <cell r="AS569">
            <v>123.33246977079629</v>
          </cell>
          <cell r="AT569">
            <v>128.33420928565693</v>
          </cell>
          <cell r="AU569">
            <v>129.43714861481052</v>
          </cell>
          <cell r="AV569">
            <v>129.78427570517454</v>
          </cell>
          <cell r="AW569">
            <v>129.15672663260762</v>
          </cell>
          <cell r="AX569">
            <v>128.51360451442986</v>
          </cell>
          <cell r="AY569">
            <v>127.88228826668333</v>
          </cell>
          <cell r="AZ569">
            <v>127.24927420086425</v>
          </cell>
          <cell r="BA569">
            <v>126.55958000916587</v>
          </cell>
          <cell r="BB569">
            <v>125.92299910431302</v>
          </cell>
          <cell r="BC569">
            <v>125.2862164120414</v>
          </cell>
          <cell r="BD569">
            <v>124.81727366398734</v>
          </cell>
          <cell r="BE569">
            <v>124.34888978842763</v>
          </cell>
          <cell r="BF569">
            <v>123.88104499929061</v>
          </cell>
          <cell r="BG569">
            <v>123.413720301629</v>
          </cell>
          <cell r="BH569">
            <v>122.94689746001934</v>
          </cell>
        </row>
        <row r="571"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0</v>
          </cell>
          <cell r="AR571">
            <v>0</v>
          </cell>
          <cell r="AS571">
            <v>0</v>
          </cell>
          <cell r="AT571">
            <v>0</v>
          </cell>
          <cell r="AU571">
            <v>0</v>
          </cell>
          <cell r="AV571">
            <v>0</v>
          </cell>
          <cell r="AW571">
            <v>0</v>
          </cell>
          <cell r="AX571">
            <v>0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</row>
        <row r="572">
          <cell r="AD572">
            <v>-86.631159796846731</v>
          </cell>
          <cell r="AE572">
            <v>76.382288259744442</v>
          </cell>
          <cell r="AF572">
            <v>101.98922897795458</v>
          </cell>
          <cell r="AG572">
            <v>32.931177064045499</v>
          </cell>
          <cell r="AH572">
            <v>124.67153450489779</v>
          </cell>
          <cell r="AI572">
            <v>525.55427384819927</v>
          </cell>
          <cell r="AJ572">
            <v>-2.1023070280572611</v>
          </cell>
          <cell r="AK572">
            <v>-341.4928644202601</v>
          </cell>
          <cell r="AL572">
            <v>19.929809977745002</v>
          </cell>
          <cell r="AM572">
            <v>201.88891237762695</v>
          </cell>
          <cell r="AN572">
            <v>8.7576228332250565</v>
          </cell>
          <cell r="AO572">
            <v>10.670833145940527</v>
          </cell>
          <cell r="AP572">
            <v>55.151506016938825</v>
          </cell>
          <cell r="AQ572">
            <v>15.647400867914584</v>
          </cell>
          <cell r="AR572">
            <v>90.227362864018986</v>
          </cell>
          <cell r="AS572">
            <v>-186.24827821747485</v>
          </cell>
          <cell r="AT572">
            <v>25.49981282379234</v>
          </cell>
          <cell r="AU572">
            <v>32.734621375823139</v>
          </cell>
          <cell r="AV572">
            <v>32.058935867900459</v>
          </cell>
          <cell r="AW572">
            <v>29.521974767783945</v>
          </cell>
          <cell r="AX572">
            <v>27.048499686157854</v>
          </cell>
          <cell r="AY572">
            <v>26.435005185822462</v>
          </cell>
          <cell r="AZ572">
            <v>25.373882127043174</v>
          </cell>
          <cell r="BA572">
            <v>13.352284547652715</v>
          </cell>
          <cell r="BB572">
            <v>10.024745828679784</v>
          </cell>
          <cell r="BC572">
            <v>21.055743075776348</v>
          </cell>
          <cell r="BD572">
            <v>23.994869750803161</v>
          </cell>
          <cell r="BE572">
            <v>35.699953443658444</v>
          </cell>
          <cell r="BF572">
            <v>58.776069629568553</v>
          </cell>
          <cell r="BG572">
            <v>37.709482359071956</v>
          </cell>
          <cell r="BH572">
            <v>45.498711907464042</v>
          </cell>
        </row>
        <row r="573"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-3.5527136788005009E-15</v>
          </cell>
          <cell r="AK573">
            <v>0</v>
          </cell>
          <cell r="AL573">
            <v>0</v>
          </cell>
          <cell r="AM573">
            <v>0</v>
          </cell>
          <cell r="AN573">
            <v>-2.8421709430404007E-14</v>
          </cell>
          <cell r="AO573">
            <v>-3.5527136788005009E-14</v>
          </cell>
          <cell r="AP573">
            <v>-6.3948846218409017E-14</v>
          </cell>
          <cell r="AQ573">
            <v>-1.1013412404281553E-13</v>
          </cell>
          <cell r="AR573">
            <v>-1.9895196601282805E-13</v>
          </cell>
          <cell r="AS573">
            <v>-8.2422957348171622E-13</v>
          </cell>
          <cell r="AT573">
            <v>-1.5489831639570184E-12</v>
          </cell>
          <cell r="AU573">
            <v>-2.9558577807620168E-12</v>
          </cell>
          <cell r="AV573">
            <v>-5.5706550483591855E-12</v>
          </cell>
          <cell r="AW573">
            <v>-1.0487610779819079E-11</v>
          </cell>
          <cell r="AX573">
            <v>-1.9568346942833159E-11</v>
          </cell>
          <cell r="AY573">
            <v>-3.6607161746360362E-11</v>
          </cell>
          <cell r="AZ573">
            <v>-6.8382632889552042E-11</v>
          </cell>
          <cell r="BA573">
            <v>-1.2582290764839854E-10</v>
          </cell>
          <cell r="BB573">
            <v>-2.318927272426663E-10</v>
          </cell>
          <cell r="BC573">
            <v>-4.2791725718416274E-10</v>
          </cell>
          <cell r="BD573">
            <v>-7.8991035934450338E-10</v>
          </cell>
          <cell r="BE573">
            <v>-1.4586163388230489E-9</v>
          </cell>
          <cell r="BF573">
            <v>-2.6950743858833448E-9</v>
          </cell>
          <cell r="BG573">
            <v>-4.1423362517889473E-9</v>
          </cell>
          <cell r="BH573">
            <v>-7.7307475976340356E-9</v>
          </cell>
        </row>
        <row r="575">
          <cell r="AD575" t="str">
            <v>Q1</v>
          </cell>
          <cell r="AE575" t="str">
            <v>Q2</v>
          </cell>
          <cell r="AF575" t="str">
            <v>Q3</v>
          </cell>
          <cell r="AG575" t="str">
            <v>Q4</v>
          </cell>
          <cell r="AH575">
            <v>2007</v>
          </cell>
          <cell r="AI575" t="str">
            <v>Q1</v>
          </cell>
          <cell r="AJ575" t="str">
            <v>Q2</v>
          </cell>
          <cell r="AK575" t="str">
            <v>Q3</v>
          </cell>
          <cell r="AL575" t="str">
            <v>Q4</v>
          </cell>
          <cell r="AM575">
            <v>2008</v>
          </cell>
          <cell r="AN575" t="str">
            <v>Q1</v>
          </cell>
          <cell r="AO575" t="str">
            <v>Q2</v>
          </cell>
          <cell r="AP575" t="str">
            <v>Q3</v>
          </cell>
          <cell r="AQ575" t="str">
            <v>Q4</v>
          </cell>
          <cell r="AR575">
            <v>2009</v>
          </cell>
          <cell r="AS575">
            <v>2010</v>
          </cell>
          <cell r="AT575">
            <v>2011</v>
          </cell>
          <cell r="AU575">
            <v>2012</v>
          </cell>
          <cell r="AV575">
            <v>2013</v>
          </cell>
          <cell r="AW575">
            <v>2014</v>
          </cell>
          <cell r="AX575">
            <v>2015</v>
          </cell>
          <cell r="AY575">
            <v>2016</v>
          </cell>
          <cell r="AZ575">
            <v>2017</v>
          </cell>
          <cell r="BA575">
            <v>2018</v>
          </cell>
          <cell r="BB575">
            <v>2019</v>
          </cell>
          <cell r="BC575">
            <v>2020</v>
          </cell>
          <cell r="BD575">
            <v>2021</v>
          </cell>
          <cell r="BE575">
            <v>2022</v>
          </cell>
          <cell r="BF575">
            <v>2023</v>
          </cell>
          <cell r="BG575">
            <v>2024</v>
          </cell>
          <cell r="BH575">
            <v>2025</v>
          </cell>
        </row>
        <row r="576">
          <cell r="AD576">
            <v>-77.559546130000172</v>
          </cell>
          <cell r="AE576">
            <v>32.623813369999993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0</v>
          </cell>
          <cell r="AR576">
            <v>0</v>
          </cell>
          <cell r="AS576">
            <v>0</v>
          </cell>
          <cell r="AT576">
            <v>0</v>
          </cell>
          <cell r="AU576">
            <v>0</v>
          </cell>
          <cell r="AV576">
            <v>0</v>
          </cell>
          <cell r="AW576">
            <v>0</v>
          </cell>
          <cell r="AX576">
            <v>0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</row>
        <row r="577"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  <cell r="AW577">
            <v>0</v>
          </cell>
          <cell r="AX577">
            <v>0</v>
          </cell>
          <cell r="AY577">
            <v>0</v>
          </cell>
          <cell r="AZ577">
            <v>0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E577">
            <v>0</v>
          </cell>
          <cell r="BF577">
            <v>0</v>
          </cell>
          <cell r="BG577">
            <v>0</v>
          </cell>
          <cell r="BH577">
            <v>0</v>
          </cell>
        </row>
        <row r="578"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  <cell r="AW578">
            <v>0</v>
          </cell>
          <cell r="AX578">
            <v>0</v>
          </cell>
          <cell r="AY578">
            <v>0</v>
          </cell>
          <cell r="AZ578">
            <v>0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E578">
            <v>0</v>
          </cell>
          <cell r="BF578">
            <v>0</v>
          </cell>
          <cell r="BG578">
            <v>0</v>
          </cell>
          <cell r="BH578">
            <v>0</v>
          </cell>
        </row>
        <row r="579"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  <cell r="AW579">
            <v>0</v>
          </cell>
          <cell r="AX579">
            <v>0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</row>
        <row r="580"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</row>
        <row r="581"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</row>
        <row r="582"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</row>
        <row r="585">
          <cell r="AH585">
            <v>0</v>
          </cell>
          <cell r="AM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</row>
        <row r="586">
          <cell r="AD586">
            <v>91.848468750000393</v>
          </cell>
          <cell r="AE586">
            <v>11.26622727999893</v>
          </cell>
          <cell r="AF586">
            <v>41.283913281922139</v>
          </cell>
          <cell r="AG586">
            <v>39.097110953826508</v>
          </cell>
          <cell r="AH586">
            <v>39.097110953826508</v>
          </cell>
          <cell r="AI586">
            <v>38.333127124121155</v>
          </cell>
          <cell r="AJ586">
            <v>35.127727794159007</v>
          </cell>
          <cell r="AK586">
            <v>32.273911951358919</v>
          </cell>
          <cell r="AL586">
            <v>30.947291251748393</v>
          </cell>
          <cell r="AM586">
            <v>30.947291251748393</v>
          </cell>
          <cell r="AN586">
            <v>112.00337712176795</v>
          </cell>
          <cell r="AO586">
            <v>109.91883017877291</v>
          </cell>
          <cell r="AP586">
            <v>107.75664427155387</v>
          </cell>
          <cell r="AQ586">
            <v>106.8643349767043</v>
          </cell>
          <cell r="AR586">
            <v>106.8643349767043</v>
          </cell>
          <cell r="AS586">
            <v>119.00739429079957</v>
          </cell>
          <cell r="AT586">
            <v>134.73006622964965</v>
          </cell>
          <cell r="AU586">
            <v>151.9035088259607</v>
          </cell>
          <cell r="AV586">
            <v>172.47297614387634</v>
          </cell>
          <cell r="AW586">
            <v>194.38550837816257</v>
          </cell>
          <cell r="AX586">
            <v>217.45982107865757</v>
          </cell>
          <cell r="AY586">
            <v>243.58269240246335</v>
          </cell>
          <cell r="AZ586">
            <v>271.56333012226946</v>
          </cell>
          <cell r="BA586">
            <v>301.01080798260716</v>
          </cell>
          <cell r="BB586">
            <v>332.65124617582006</v>
          </cell>
          <cell r="BC586">
            <v>368.40633953274732</v>
          </cell>
          <cell r="BD586">
            <v>408.28971228061175</v>
          </cell>
          <cell r="BE586">
            <v>454.15444104986273</v>
          </cell>
          <cell r="BF586">
            <v>505.74618215643312</v>
          </cell>
          <cell r="BG586">
            <v>561.77901539762468</v>
          </cell>
          <cell r="BH586">
            <v>623.60600365674713</v>
          </cell>
        </row>
        <row r="587"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</row>
        <row r="588">
          <cell r="AD588">
            <v>14.288922620000221</v>
          </cell>
          <cell r="AE588">
            <v>43.890040649998923</v>
          </cell>
          <cell r="AF588">
            <v>41.283913281922139</v>
          </cell>
          <cell r="AG588">
            <v>39.097110953826508</v>
          </cell>
          <cell r="AH588">
            <v>39.097110953826508</v>
          </cell>
          <cell r="AI588">
            <v>38.333127124121155</v>
          </cell>
          <cell r="AJ588">
            <v>35.127727794159007</v>
          </cell>
          <cell r="AK588">
            <v>32.273911951358919</v>
          </cell>
          <cell r="AL588">
            <v>30.947291251748393</v>
          </cell>
          <cell r="AM588">
            <v>30.947291251748393</v>
          </cell>
          <cell r="AN588">
            <v>112.00337712176795</v>
          </cell>
          <cell r="AO588">
            <v>109.91883017877291</v>
          </cell>
          <cell r="AP588">
            <v>107.75664427155387</v>
          </cell>
          <cell r="AQ588">
            <v>106.8643349767043</v>
          </cell>
          <cell r="AR588">
            <v>106.8643349767043</v>
          </cell>
          <cell r="AS588">
            <v>119.00739429079957</v>
          </cell>
          <cell r="AT588">
            <v>134.73006622964965</v>
          </cell>
          <cell r="AU588">
            <v>151.9035088259607</v>
          </cell>
          <cell r="AV588">
            <v>172.47297614387634</v>
          </cell>
          <cell r="AW588">
            <v>194.38550837816257</v>
          </cell>
          <cell r="AX588">
            <v>217.45982107865757</v>
          </cell>
          <cell r="AY588">
            <v>243.58269240246335</v>
          </cell>
          <cell r="AZ588">
            <v>271.56333012226946</v>
          </cell>
          <cell r="BA588">
            <v>301.01080798260716</v>
          </cell>
          <cell r="BB588">
            <v>332.65124617582006</v>
          </cell>
          <cell r="BC588">
            <v>368.40633953274732</v>
          </cell>
          <cell r="BD588">
            <v>408.28971228061175</v>
          </cell>
          <cell r="BE588">
            <v>454.15444104986273</v>
          </cell>
          <cell r="BF588">
            <v>505.74618215643312</v>
          </cell>
          <cell r="BG588">
            <v>561.77901539762468</v>
          </cell>
          <cell r="BH588">
            <v>623.60600365674713</v>
          </cell>
        </row>
        <row r="589">
          <cell r="AD589">
            <v>14.288922620000221</v>
          </cell>
          <cell r="AE589">
            <v>43.890040649998923</v>
          </cell>
          <cell r="AF589">
            <v>41.283913281922139</v>
          </cell>
          <cell r="AG589">
            <v>39.097110953826508</v>
          </cell>
          <cell r="AH589">
            <v>39.097110953826508</v>
          </cell>
          <cell r="AI589">
            <v>38.333127124121155</v>
          </cell>
          <cell r="AJ589">
            <v>35.127727794159007</v>
          </cell>
          <cell r="AK589">
            <v>32.273911951358919</v>
          </cell>
          <cell r="AL589">
            <v>30.947291251748393</v>
          </cell>
          <cell r="AM589">
            <v>30.947291251748393</v>
          </cell>
          <cell r="AN589">
            <v>112.00337712176795</v>
          </cell>
          <cell r="AO589">
            <v>109.91883017877291</v>
          </cell>
          <cell r="AP589">
            <v>107.75664427155387</v>
          </cell>
          <cell r="AQ589">
            <v>106.8643349767043</v>
          </cell>
          <cell r="AR589">
            <v>106.8643349767043</v>
          </cell>
          <cell r="AS589">
            <v>119.00739429079957</v>
          </cell>
          <cell r="AT589">
            <v>134.73006622964965</v>
          </cell>
          <cell r="AU589">
            <v>151.9035088259607</v>
          </cell>
          <cell r="AV589">
            <v>172.47297614387634</v>
          </cell>
          <cell r="AW589">
            <v>194.38550837816257</v>
          </cell>
          <cell r="AX589">
            <v>217.45982107865757</v>
          </cell>
          <cell r="AY589">
            <v>243.58269240246335</v>
          </cell>
          <cell r="AZ589">
            <v>271.56333012226946</v>
          </cell>
          <cell r="BA589">
            <v>301.01080798260716</v>
          </cell>
          <cell r="BB589">
            <v>332.65124617582006</v>
          </cell>
          <cell r="BC589">
            <v>368.40633953274732</v>
          </cell>
          <cell r="BD589">
            <v>408.28971228061175</v>
          </cell>
          <cell r="BE589">
            <v>454.15444104986273</v>
          </cell>
          <cell r="BF589">
            <v>505.74618215643312</v>
          </cell>
          <cell r="BG589">
            <v>561.77901539762468</v>
          </cell>
          <cell r="BH589">
            <v>623.60600365674713</v>
          </cell>
        </row>
        <row r="590">
          <cell r="AD590">
            <v>-5.4279492018131572</v>
          </cell>
          <cell r="AE590">
            <v>0.74330788686569138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</row>
        <row r="591">
          <cell r="AD591">
            <v>-5.4279492018131572</v>
          </cell>
          <cell r="AE591">
            <v>0.74330788686569138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</row>
        <row r="593">
          <cell r="AD593">
            <v>-77.559546130000172</v>
          </cell>
          <cell r="AE593">
            <v>32.623813369999993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  <cell r="AW593">
            <v>0</v>
          </cell>
          <cell r="AX593">
            <v>0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</row>
        <row r="594"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  <cell r="AW594">
            <v>0</v>
          </cell>
          <cell r="AX594">
            <v>0</v>
          </cell>
          <cell r="AY594">
            <v>0</v>
          </cell>
          <cell r="AZ594">
            <v>0</v>
          </cell>
          <cell r="BA594">
            <v>0</v>
          </cell>
          <cell r="BB594">
            <v>0</v>
          </cell>
          <cell r="BC594">
            <v>0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</row>
        <row r="595"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  <cell r="AW595">
            <v>0</v>
          </cell>
          <cell r="AX595">
            <v>0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</row>
        <row r="596"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  <cell r="AW596">
            <v>0</v>
          </cell>
          <cell r="AX596">
            <v>0</v>
          </cell>
          <cell r="AY596">
            <v>0</v>
          </cell>
          <cell r="AZ596">
            <v>0</v>
          </cell>
          <cell r="BA596">
            <v>0</v>
          </cell>
          <cell r="BB596">
            <v>0</v>
          </cell>
          <cell r="BC596">
            <v>0</v>
          </cell>
          <cell r="BD596">
            <v>0</v>
          </cell>
          <cell r="BE596">
            <v>0</v>
          </cell>
          <cell r="BF596">
            <v>0</v>
          </cell>
          <cell r="BG596">
            <v>0</v>
          </cell>
          <cell r="BH596">
            <v>0</v>
          </cell>
        </row>
        <row r="597"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  <cell r="AW597">
            <v>0</v>
          </cell>
          <cell r="AX597">
            <v>0</v>
          </cell>
          <cell r="AY597">
            <v>0</v>
          </cell>
          <cell r="AZ597">
            <v>0</v>
          </cell>
          <cell r="BA597">
            <v>0</v>
          </cell>
          <cell r="BB597">
            <v>0</v>
          </cell>
          <cell r="BC597">
            <v>0</v>
          </cell>
          <cell r="BD597">
            <v>0</v>
          </cell>
          <cell r="BE597">
            <v>0</v>
          </cell>
          <cell r="BF597">
            <v>0</v>
          </cell>
          <cell r="BG597">
            <v>0</v>
          </cell>
          <cell r="BH597">
            <v>0</v>
          </cell>
        </row>
        <row r="599">
          <cell r="AD599">
            <v>91.848468750000393</v>
          </cell>
          <cell r="AE599">
            <v>11.26622727999893</v>
          </cell>
          <cell r="AF599">
            <v>41.283913281922139</v>
          </cell>
          <cell r="AG599">
            <v>39.097110953826508</v>
          </cell>
          <cell r="AH599">
            <v>39.097110953826508</v>
          </cell>
          <cell r="AI599">
            <v>38.333127124121155</v>
          </cell>
          <cell r="AJ599">
            <v>35.127727794159007</v>
          </cell>
          <cell r="AK599">
            <v>32.273911951358919</v>
          </cell>
          <cell r="AL599">
            <v>30.947291251748393</v>
          </cell>
          <cell r="AM599">
            <v>30.947291251748393</v>
          </cell>
          <cell r="AN599">
            <v>112.00337712176795</v>
          </cell>
          <cell r="AO599">
            <v>109.91883017877291</v>
          </cell>
          <cell r="AP599">
            <v>107.75664427155387</v>
          </cell>
          <cell r="AQ599">
            <v>106.8643349767043</v>
          </cell>
          <cell r="AR599">
            <v>106.8643349767043</v>
          </cell>
          <cell r="AS599">
            <v>119.00739429079957</v>
          </cell>
          <cell r="AT599">
            <v>134.73006622964965</v>
          </cell>
          <cell r="AU599">
            <v>151.9035088259607</v>
          </cell>
          <cell r="AV599">
            <v>172.47297614387634</v>
          </cell>
          <cell r="AW599">
            <v>194.38550837816257</v>
          </cell>
          <cell r="AX599">
            <v>217.45982107865757</v>
          </cell>
          <cell r="AY599">
            <v>243.58269240246335</v>
          </cell>
          <cell r="AZ599">
            <v>271.56333012226946</v>
          </cell>
          <cell r="BA599">
            <v>301.01080798260716</v>
          </cell>
          <cell r="BB599">
            <v>332.65124617582006</v>
          </cell>
          <cell r="BC599">
            <v>368.40633953274732</v>
          </cell>
          <cell r="BD599">
            <v>408.28971228061175</v>
          </cell>
          <cell r="BE599">
            <v>454.15444104986273</v>
          </cell>
          <cell r="BF599">
            <v>505.74618215643312</v>
          </cell>
          <cell r="BG599">
            <v>561.77901539762468</v>
          </cell>
          <cell r="BH599">
            <v>623.60600365674713</v>
          </cell>
        </row>
        <row r="600">
          <cell r="AD600">
            <v>14.288922620000221</v>
          </cell>
          <cell r="AE600">
            <v>43.890040649998923</v>
          </cell>
          <cell r="AF600">
            <v>41.283913281922139</v>
          </cell>
          <cell r="AG600">
            <v>39.097110953826508</v>
          </cell>
          <cell r="AH600">
            <v>39.097110953826508</v>
          </cell>
          <cell r="AI600">
            <v>38.333127124121155</v>
          </cell>
          <cell r="AJ600">
            <v>35.127727794159007</v>
          </cell>
          <cell r="AK600">
            <v>32.273911951358919</v>
          </cell>
          <cell r="AL600">
            <v>30.947291251748393</v>
          </cell>
          <cell r="AM600">
            <v>30.947291251748393</v>
          </cell>
          <cell r="AN600">
            <v>112.00337712176795</v>
          </cell>
          <cell r="AO600">
            <v>109.91883017877291</v>
          </cell>
          <cell r="AP600">
            <v>107.75664427155387</v>
          </cell>
          <cell r="AQ600">
            <v>106.8643349767043</v>
          </cell>
          <cell r="AR600">
            <v>106.8643349767043</v>
          </cell>
          <cell r="AS600">
            <v>119.00739429079957</v>
          </cell>
          <cell r="AT600">
            <v>134.73006622964965</v>
          </cell>
          <cell r="AU600">
            <v>151.9035088259607</v>
          </cell>
          <cell r="AV600">
            <v>172.47297614387634</v>
          </cell>
          <cell r="AW600">
            <v>194.38550837816257</v>
          </cell>
          <cell r="AX600">
            <v>217.45982107865757</v>
          </cell>
          <cell r="AY600">
            <v>243.58269240246335</v>
          </cell>
          <cell r="AZ600">
            <v>271.56333012226946</v>
          </cell>
          <cell r="BA600">
            <v>301.01080798260716</v>
          </cell>
          <cell r="BB600">
            <v>332.65124617582006</v>
          </cell>
          <cell r="BC600">
            <v>368.40633953274732</v>
          </cell>
          <cell r="BD600">
            <v>408.28971228061175</v>
          </cell>
          <cell r="BE600">
            <v>454.15444104986273</v>
          </cell>
          <cell r="BF600">
            <v>505.74618215643312</v>
          </cell>
          <cell r="BG600">
            <v>561.77901539762468</v>
          </cell>
          <cell r="BH600">
            <v>623.60600365674713</v>
          </cell>
        </row>
        <row r="601">
          <cell r="AD601">
            <v>-5.4279492018131572</v>
          </cell>
          <cell r="AE601">
            <v>0.74330788686569138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  <cell r="AW601">
            <v>0</v>
          </cell>
          <cell r="AX601">
            <v>0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</row>
        <row r="603">
          <cell r="AD603" t="str">
            <v>Q1</v>
          </cell>
          <cell r="AE603" t="str">
            <v>Q2</v>
          </cell>
          <cell r="AF603" t="str">
            <v>Q3</v>
          </cell>
          <cell r="AG603" t="str">
            <v>Q4</v>
          </cell>
          <cell r="AH603">
            <v>2007</v>
          </cell>
          <cell r="AI603" t="str">
            <v>Q1</v>
          </cell>
          <cell r="AJ603" t="str">
            <v>Q2</v>
          </cell>
          <cell r="AK603" t="str">
            <v>Q3</v>
          </cell>
          <cell r="AL603" t="str">
            <v>Q4</v>
          </cell>
          <cell r="AM603">
            <v>2008</v>
          </cell>
          <cell r="AN603" t="str">
            <v>Q1</v>
          </cell>
          <cell r="AO603" t="str">
            <v>Q2</v>
          </cell>
          <cell r="AP603" t="str">
            <v>Q3</v>
          </cell>
          <cell r="AQ603" t="str">
            <v>Q4</v>
          </cell>
          <cell r="AR603">
            <v>2009</v>
          </cell>
          <cell r="AS603">
            <v>2010</v>
          </cell>
          <cell r="AT603">
            <v>2011</v>
          </cell>
          <cell r="AU603">
            <v>2012</v>
          </cell>
          <cell r="AV603">
            <v>2013</v>
          </cell>
          <cell r="AW603">
            <v>2014</v>
          </cell>
          <cell r="AX603">
            <v>2015</v>
          </cell>
          <cell r="AY603">
            <v>2016</v>
          </cell>
          <cell r="AZ603">
            <v>2017</v>
          </cell>
          <cell r="BA603">
            <v>2018</v>
          </cell>
          <cell r="BB603">
            <v>2019</v>
          </cell>
          <cell r="BC603">
            <v>2020</v>
          </cell>
          <cell r="BD603">
            <v>2021</v>
          </cell>
          <cell r="BE603">
            <v>2022</v>
          </cell>
          <cell r="BF603">
            <v>2023</v>
          </cell>
          <cell r="BG603">
            <v>2024</v>
          </cell>
          <cell r="BH603">
            <v>2025</v>
          </cell>
        </row>
        <row r="604">
          <cell r="AD604">
            <v>69</v>
          </cell>
          <cell r="AE604">
            <v>69</v>
          </cell>
          <cell r="AF604">
            <v>69</v>
          </cell>
          <cell r="AG604">
            <v>69</v>
          </cell>
          <cell r="AH604">
            <v>69</v>
          </cell>
          <cell r="AI604">
            <v>69</v>
          </cell>
          <cell r="AJ604">
            <v>69</v>
          </cell>
          <cell r="AK604">
            <v>69</v>
          </cell>
          <cell r="AL604">
            <v>69</v>
          </cell>
          <cell r="AM604">
            <v>69</v>
          </cell>
          <cell r="AN604">
            <v>69</v>
          </cell>
          <cell r="AO604">
            <v>69</v>
          </cell>
          <cell r="AP604">
            <v>69</v>
          </cell>
          <cell r="AQ604">
            <v>69</v>
          </cell>
          <cell r="AR604">
            <v>69</v>
          </cell>
          <cell r="AS604">
            <v>69</v>
          </cell>
          <cell r="AT604">
            <v>69</v>
          </cell>
          <cell r="AU604">
            <v>69</v>
          </cell>
          <cell r="AV604">
            <v>69</v>
          </cell>
          <cell r="AW604">
            <v>69</v>
          </cell>
          <cell r="AX604">
            <v>69</v>
          </cell>
          <cell r="AY604">
            <v>69</v>
          </cell>
          <cell r="AZ604">
            <v>69</v>
          </cell>
          <cell r="BA604">
            <v>69</v>
          </cell>
          <cell r="BB604">
            <v>69</v>
          </cell>
          <cell r="BC604">
            <v>69</v>
          </cell>
          <cell r="BD604">
            <v>69</v>
          </cell>
          <cell r="BE604">
            <v>69</v>
          </cell>
          <cell r="BF604">
            <v>69</v>
          </cell>
          <cell r="BG604">
            <v>69</v>
          </cell>
          <cell r="BH604">
            <v>69</v>
          </cell>
        </row>
        <row r="605">
          <cell r="AD605">
            <v>24.91841539</v>
          </cell>
          <cell r="AE605">
            <v>20.216232640000001</v>
          </cell>
          <cell r="AH605">
            <v>78.776104612913073</v>
          </cell>
          <cell r="AM605">
            <v>56.608477965269842</v>
          </cell>
          <cell r="AR605">
            <v>61.501525428040893</v>
          </cell>
          <cell r="AS605">
            <v>63.854999645410132</v>
          </cell>
          <cell r="AT605">
            <v>64.601983145381581</v>
          </cell>
          <cell r="AU605">
            <v>68.31249659265157</v>
          </cell>
          <cell r="AV605">
            <v>72.503204393847483</v>
          </cell>
          <cell r="AW605">
            <v>77.168925239997648</v>
          </cell>
          <cell r="AX605">
            <v>84.256493184804853</v>
          </cell>
          <cell r="AY605">
            <v>89.556008446505786</v>
          </cell>
          <cell r="AZ605">
            <v>95.235562980023843</v>
          </cell>
          <cell r="BA605">
            <v>102.35204947063107</v>
          </cell>
          <cell r="BB605">
            <v>112.0856151688093</v>
          </cell>
          <cell r="BC605">
            <v>122.8145882648499</v>
          </cell>
          <cell r="BD605">
            <v>135.78569658463286</v>
          </cell>
          <cell r="BE605">
            <v>147.8911836779985</v>
          </cell>
          <cell r="BF605">
            <v>160.69363379384137</v>
          </cell>
          <cell r="BG605">
            <v>174.30829334995093</v>
          </cell>
          <cell r="BH605">
            <v>188.82969255603072</v>
          </cell>
        </row>
        <row r="606">
          <cell r="AD606">
            <v>0</v>
          </cell>
          <cell r="AE606">
            <v>0</v>
          </cell>
          <cell r="AH606">
            <v>4.1544375703634504</v>
          </cell>
          <cell r="AM606">
            <v>6.0237157794611331</v>
          </cell>
          <cell r="AR606">
            <v>6.8060833607453235</v>
          </cell>
          <cell r="AS606">
            <v>5.9523803443495398</v>
          </cell>
          <cell r="AT606">
            <v>5.2196442187109762</v>
          </cell>
          <cell r="AU606">
            <v>4.5344212799374768</v>
          </cell>
          <cell r="AV606">
            <v>4.6024375991365378</v>
          </cell>
          <cell r="AW606">
            <v>4.6714741631235857</v>
          </cell>
          <cell r="AX606">
            <v>4.7415462755704381</v>
          </cell>
          <cell r="AY606">
            <v>4.8126694697039936</v>
          </cell>
          <cell r="AZ606">
            <v>4.8848595117495535</v>
          </cell>
          <cell r="BA606">
            <v>4.9581324044257968</v>
          </cell>
          <cell r="BB606">
            <v>5.0325043904921829</v>
          </cell>
          <cell r="BC606">
            <v>5.107991956349565</v>
          </cell>
          <cell r="BD606">
            <v>5.1846118356948088</v>
          </cell>
          <cell r="BE606">
            <v>5.2623810132302307</v>
          </cell>
          <cell r="BF606">
            <v>5.3413167284286827</v>
          </cell>
          <cell r="BG606">
            <v>5.4214364793551129</v>
          </cell>
          <cell r="BH606">
            <v>5.5027580265454397</v>
          </cell>
        </row>
        <row r="607">
          <cell r="AD607">
            <v>24.91841539</v>
          </cell>
          <cell r="AE607">
            <v>20.216232640000001</v>
          </cell>
          <cell r="AF607">
            <v>7.1176250000000012</v>
          </cell>
          <cell r="AG607">
            <v>7.1176250000000012</v>
          </cell>
          <cell r="AH607">
            <v>59.369898030000009</v>
          </cell>
          <cell r="AI607">
            <v>7.1176250000000012</v>
          </cell>
          <cell r="AJ607">
            <v>7.1176250000000012</v>
          </cell>
          <cell r="AK607">
            <v>7.1176250000000012</v>
          </cell>
          <cell r="AL607">
            <v>7.1176250000000012</v>
          </cell>
          <cell r="AM607">
            <v>28.470500000000005</v>
          </cell>
          <cell r="AN607">
            <v>6.7365426110999529</v>
          </cell>
          <cell r="AO607">
            <v>7.1774529373401439</v>
          </cell>
          <cell r="AP607">
            <v>7.6472210808625887</v>
          </cell>
          <cell r="AQ607">
            <v>8.1477358012828685</v>
          </cell>
          <cell r="AR607">
            <v>29.708952430585555</v>
          </cell>
          <cell r="AS607">
            <v>36.05024372693024</v>
          </cell>
          <cell r="AT607">
            <v>40.219983829707331</v>
          </cell>
          <cell r="AU607">
            <v>47.131310306411279</v>
          </cell>
          <cell r="AV607">
            <v>51.004300313313585</v>
          </cell>
          <cell r="AW607">
            <v>55.347537598255748</v>
          </cell>
          <cell r="AX607">
            <v>62.10778472843684</v>
          </cell>
          <cell r="AY607">
            <v>67.075069363292258</v>
          </cell>
          <cell r="AZ607">
            <v>72.417409810562106</v>
          </cell>
          <cell r="BA607">
            <v>79.19162400362741</v>
          </cell>
          <cell r="BB607">
            <v>88.577783319800588</v>
          </cell>
          <cell r="BC607">
            <v>98.95413893810607</v>
          </cell>
          <cell r="BD607">
            <v>111.56734051798786</v>
          </cell>
          <cell r="BE607">
            <v>123.30955227035383</v>
          </cell>
          <cell r="BF607">
            <v>135.74327791508205</v>
          </cell>
          <cell r="BG607">
            <v>148.98368213301021</v>
          </cell>
          <cell r="BH607">
            <v>163.12521217083588</v>
          </cell>
        </row>
        <row r="608">
          <cell r="AD608">
            <v>0.1579701519131867</v>
          </cell>
          <cell r="AE608">
            <v>0.22498709134738867</v>
          </cell>
          <cell r="AF608">
            <v>0.74000000000003752</v>
          </cell>
          <cell r="AG608">
            <v>0.24199999999999733</v>
          </cell>
          <cell r="AH608">
            <v>0.28410092992286828</v>
          </cell>
          <cell r="AI608">
            <v>7.9000000000000625E-2</v>
          </cell>
          <cell r="AJ608">
            <v>7.4000000000026489E-2</v>
          </cell>
          <cell r="AK608">
            <v>0.74000000000003752</v>
          </cell>
          <cell r="AL608">
            <v>0.24199999999999733</v>
          </cell>
          <cell r="AM608">
            <v>0.54543345366383356</v>
          </cell>
          <cell r="AN608">
            <v>7.9000000000000625E-2</v>
          </cell>
          <cell r="AO608">
            <v>7.4000000000026489E-2</v>
          </cell>
          <cell r="AP608">
            <v>0.74000000000003752</v>
          </cell>
          <cell r="AQ608">
            <v>0.24199999999999733</v>
          </cell>
          <cell r="AR608">
            <v>0.56507111056326775</v>
          </cell>
          <cell r="AS608">
            <v>0.48357546534165013</v>
          </cell>
          <cell r="AT608">
            <v>0.42396095095326553</v>
          </cell>
          <cell r="AU608">
            <v>0.35300886183208136</v>
          </cell>
          <cell r="AV608">
            <v>0.3385140309453028</v>
          </cell>
          <cell r="AW608">
            <v>0.32371374037863138</v>
          </cell>
          <cell r="AX608">
            <v>0.30214434941469509</v>
          </cell>
          <cell r="AY608">
            <v>0.28922317399796149</v>
          </cell>
          <cell r="AZ608">
            <v>0.2766969214846009</v>
          </cell>
          <cell r="BA608">
            <v>0.2620306608385809</v>
          </cell>
          <cell r="BB608">
            <v>0.24368847746953287</v>
          </cell>
          <cell r="BC608">
            <v>0.22645291576359811</v>
          </cell>
          <cell r="BD608">
            <v>0.20857560880600268</v>
          </cell>
          <cell r="BE608">
            <v>0.19486332218935354</v>
          </cell>
          <cell r="BF608">
            <v>0.18244154325281672</v>
          </cell>
          <cell r="BG608">
            <v>0.17106823520792108</v>
          </cell>
          <cell r="BH608">
            <v>0.16058686193780916</v>
          </cell>
        </row>
        <row r="610">
          <cell r="AD610" t="str">
            <v>Q1</v>
          </cell>
          <cell r="AE610" t="str">
            <v>Q1</v>
          </cell>
          <cell r="AF610" t="str">
            <v>Q3</v>
          </cell>
          <cell r="AG610" t="str">
            <v>Q4</v>
          </cell>
          <cell r="AH610">
            <v>2007</v>
          </cell>
          <cell r="AI610" t="str">
            <v>Q1</v>
          </cell>
          <cell r="AJ610" t="str">
            <v>Q2</v>
          </cell>
          <cell r="AK610" t="str">
            <v>Q3</v>
          </cell>
          <cell r="AL610" t="str">
            <v>Q4</v>
          </cell>
          <cell r="AM610">
            <v>2008</v>
          </cell>
          <cell r="AN610" t="str">
            <v>Q1</v>
          </cell>
          <cell r="AO610" t="str">
            <v>Q2</v>
          </cell>
          <cell r="AP610" t="str">
            <v>Q3</v>
          </cell>
          <cell r="AQ610" t="str">
            <v>Q4</v>
          </cell>
          <cell r="AR610">
            <v>2009</v>
          </cell>
          <cell r="AS610">
            <v>2010</v>
          </cell>
          <cell r="AT610">
            <v>2011</v>
          </cell>
          <cell r="AU610">
            <v>2012</v>
          </cell>
          <cell r="AV610">
            <v>2013</v>
          </cell>
          <cell r="AW610">
            <v>2014</v>
          </cell>
          <cell r="AX610">
            <v>2015</v>
          </cell>
          <cell r="AY610">
            <v>2016</v>
          </cell>
          <cell r="AZ610">
            <v>2017</v>
          </cell>
          <cell r="BA610">
            <v>2018</v>
          </cell>
          <cell r="BB610">
            <v>2019</v>
          </cell>
          <cell r="BC610">
            <v>2020</v>
          </cell>
          <cell r="BD610">
            <v>2021</v>
          </cell>
          <cell r="BE610">
            <v>2022</v>
          </cell>
          <cell r="BF610">
            <v>2023</v>
          </cell>
          <cell r="BG610">
            <v>2024</v>
          </cell>
          <cell r="BH610">
            <v>2025</v>
          </cell>
        </row>
        <row r="611">
          <cell r="AD611">
            <v>7.9000000000000625E-2</v>
          </cell>
          <cell r="AE611">
            <v>7.4000000000026489E-2</v>
          </cell>
          <cell r="AF611">
            <v>0.74000000000003752</v>
          </cell>
          <cell r="AG611">
            <v>0.24199999999999733</v>
          </cell>
          <cell r="AH611">
            <v>1.135000000000062</v>
          </cell>
          <cell r="AI611">
            <v>7.9000000000000625E-2</v>
          </cell>
          <cell r="AJ611">
            <v>7.4000000000026489E-2</v>
          </cell>
          <cell r="AK611">
            <v>0.74000000000003752</v>
          </cell>
          <cell r="AL611">
            <v>0.24199999999999733</v>
          </cell>
          <cell r="AM611">
            <v>1.135000000000062</v>
          </cell>
          <cell r="AN611">
            <v>7.9000000000000625E-2</v>
          </cell>
          <cell r="AO611">
            <v>7.4000000000026489E-2</v>
          </cell>
          <cell r="AP611">
            <v>0.74000000000003752</v>
          </cell>
          <cell r="AQ611">
            <v>0.24199999999999733</v>
          </cell>
          <cell r="AR611">
            <v>1.135000000000062</v>
          </cell>
          <cell r="AS611">
            <v>1.135000000000062</v>
          </cell>
          <cell r="AT611">
            <v>1.135000000000062</v>
          </cell>
          <cell r="AU611">
            <v>1.135000000000062</v>
          </cell>
          <cell r="AV611">
            <v>1.135000000000062</v>
          </cell>
          <cell r="AW611">
            <v>1.135000000000062</v>
          </cell>
          <cell r="AX611">
            <v>1.135000000000062</v>
          </cell>
          <cell r="AY611">
            <v>1.135000000000062</v>
          </cell>
          <cell r="AZ611">
            <v>1.135000000000062</v>
          </cell>
          <cell r="BA611">
            <v>1.135000000000062</v>
          </cell>
          <cell r="BB611">
            <v>1.135000000000062</v>
          </cell>
          <cell r="BC611">
            <v>1.135000000000062</v>
          </cell>
          <cell r="BD611">
            <v>1.135000000000062</v>
          </cell>
          <cell r="BE611">
            <v>1.135000000000062</v>
          </cell>
          <cell r="BF611">
            <v>1.135000000000062</v>
          </cell>
          <cell r="BG611">
            <v>1.135000000000062</v>
          </cell>
          <cell r="BH611">
            <v>1.135000000000062</v>
          </cell>
        </row>
        <row r="612"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  <cell r="AW612">
            <v>0</v>
          </cell>
          <cell r="AX612">
            <v>0</v>
          </cell>
          <cell r="AY612">
            <v>0</v>
          </cell>
          <cell r="AZ612">
            <v>0</v>
          </cell>
          <cell r="BA612">
            <v>0</v>
          </cell>
          <cell r="BB612">
            <v>0</v>
          </cell>
          <cell r="BC612">
            <v>0</v>
          </cell>
          <cell r="BD612">
            <v>0</v>
          </cell>
          <cell r="BE612">
            <v>0</v>
          </cell>
          <cell r="BF612">
            <v>0</v>
          </cell>
          <cell r="BG612">
            <v>0</v>
          </cell>
          <cell r="BH612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2">
          <cell r="D2" t="str">
            <v>S&amp;P</v>
          </cell>
        </row>
        <row r="9">
          <cell r="A9">
            <v>2001</v>
          </cell>
          <cell r="B9">
            <v>5</v>
          </cell>
          <cell r="C9">
            <v>4.9590777397308434</v>
          </cell>
          <cell r="D9">
            <v>6.1426420672287323</v>
          </cell>
          <cell r="E9">
            <v>0.36433020638868929</v>
          </cell>
          <cell r="F9">
            <v>0.49801874181126499</v>
          </cell>
          <cell r="G9">
            <v>92.857142857142847</v>
          </cell>
          <cell r="H9">
            <v>100</v>
          </cell>
          <cell r="I9">
            <v>92.857142857142847</v>
          </cell>
          <cell r="J9">
            <v>64.285714285714292</v>
          </cell>
          <cell r="K9">
            <v>85.714285714285708</v>
          </cell>
          <cell r="L9" t="str">
            <v>AA-</v>
          </cell>
          <cell r="M9" t="str">
            <v>AA</v>
          </cell>
          <cell r="N9" t="str">
            <v>AA-</v>
          </cell>
          <cell r="O9" t="str">
            <v>BBB+</v>
          </cell>
          <cell r="P9" t="str">
            <v>A+</v>
          </cell>
        </row>
        <row r="10">
          <cell r="A10">
            <v>2002</v>
          </cell>
          <cell r="B10">
            <v>6</v>
          </cell>
          <cell r="C10">
            <v>5.9727914631337216</v>
          </cell>
          <cell r="D10">
            <v>7.1104346455394394</v>
          </cell>
          <cell r="E10">
            <v>0.35487702274591515</v>
          </cell>
          <cell r="F10">
            <v>0.49833834962296292</v>
          </cell>
          <cell r="G10">
            <v>92.857142857142847</v>
          </cell>
          <cell r="H10">
            <v>100</v>
          </cell>
          <cell r="I10">
            <v>85.714285714285708</v>
          </cell>
          <cell r="J10">
            <v>57.142857142857153</v>
          </cell>
          <cell r="K10">
            <v>80.952380952380949</v>
          </cell>
          <cell r="L10" t="str">
            <v>AA-</v>
          </cell>
          <cell r="M10" t="str">
            <v>AA</v>
          </cell>
          <cell r="N10" t="str">
            <v>A+</v>
          </cell>
          <cell r="O10" t="str">
            <v>BBB</v>
          </cell>
          <cell r="P10" t="str">
            <v>A</v>
          </cell>
        </row>
        <row r="11">
          <cell r="A11">
            <v>2003</v>
          </cell>
          <cell r="B11">
            <v>6</v>
          </cell>
          <cell r="C11">
            <v>6.052173754017212</v>
          </cell>
          <cell r="D11">
            <v>6.0484565724856809</v>
          </cell>
          <cell r="E11">
            <v>0.32560948136297224</v>
          </cell>
          <cell r="F11">
            <v>0.47433507085476084</v>
          </cell>
          <cell r="G11">
            <v>92.857142857142847</v>
          </cell>
          <cell r="H11">
            <v>100</v>
          </cell>
          <cell r="I11">
            <v>71.428571428571431</v>
          </cell>
          <cell r="J11">
            <v>64.285714285714292</v>
          </cell>
          <cell r="K11">
            <v>78.571428571428569</v>
          </cell>
          <cell r="L11" t="str">
            <v>AA-</v>
          </cell>
          <cell r="M11" t="str">
            <v>AA</v>
          </cell>
          <cell r="N11" t="str">
            <v>A-</v>
          </cell>
          <cell r="O11" t="str">
            <v>BBB+</v>
          </cell>
          <cell r="P11" t="str">
            <v>A</v>
          </cell>
        </row>
        <row r="12">
          <cell r="A12">
            <v>2004</v>
          </cell>
          <cell r="B12">
            <v>7</v>
          </cell>
          <cell r="C12">
            <v>6.1708187273772124</v>
          </cell>
          <cell r="D12">
            <v>8.1719025591497338</v>
          </cell>
          <cell r="E12">
            <v>0.42697826989407633</v>
          </cell>
          <cell r="F12">
            <v>0.45696618060845096</v>
          </cell>
          <cell r="G12">
            <v>78.571428571428569</v>
          </cell>
          <cell r="H12">
            <v>100</v>
          </cell>
          <cell r="I12">
            <v>78.571428571428569</v>
          </cell>
          <cell r="J12">
            <v>57.142857142857153</v>
          </cell>
          <cell r="K12">
            <v>78.571428571428569</v>
          </cell>
          <cell r="L12" t="str">
            <v>A</v>
          </cell>
          <cell r="M12" t="str">
            <v>AA</v>
          </cell>
          <cell r="N12" t="str">
            <v>A</v>
          </cell>
          <cell r="O12" t="str">
            <v>BBB</v>
          </cell>
          <cell r="P12" t="str">
            <v>A</v>
          </cell>
        </row>
        <row r="13">
          <cell r="A13">
            <v>2005</v>
          </cell>
          <cell r="B13">
            <v>7</v>
          </cell>
          <cell r="C13">
            <v>7.3278970555034864</v>
          </cell>
          <cell r="D13">
            <v>8.3708180552947802</v>
          </cell>
          <cell r="E13">
            <v>0.44637916780226766</v>
          </cell>
          <cell r="F13">
            <v>0.4002456111959089</v>
          </cell>
          <cell r="G13">
            <v>92.857142857142847</v>
          </cell>
          <cell r="H13">
            <v>100</v>
          </cell>
          <cell r="I13">
            <v>78.571428571428569</v>
          </cell>
          <cell r="J13">
            <v>78.571428571428569</v>
          </cell>
          <cell r="K13">
            <v>85.714285714285708</v>
          </cell>
          <cell r="L13" t="str">
            <v>AA-</v>
          </cell>
          <cell r="M13" t="str">
            <v>AA</v>
          </cell>
          <cell r="N13" t="str">
            <v>A</v>
          </cell>
          <cell r="O13" t="str">
            <v>A</v>
          </cell>
          <cell r="P13" t="str">
            <v>A+</v>
          </cell>
        </row>
        <row r="14">
          <cell r="A14">
            <v>2006</v>
          </cell>
          <cell r="B14">
            <v>7</v>
          </cell>
          <cell r="C14">
            <v>7.8605570950258317</v>
          </cell>
          <cell r="D14">
            <v>8.6808806192766426</v>
          </cell>
          <cell r="E14">
            <v>0.4275240068512885</v>
          </cell>
          <cell r="F14">
            <v>0.41854154035185903</v>
          </cell>
          <cell r="G14">
            <v>92.857142857142847</v>
          </cell>
          <cell r="H14">
            <v>100</v>
          </cell>
          <cell r="I14">
            <v>78.571428571428569</v>
          </cell>
          <cell r="J14">
            <v>71.428571428571431</v>
          </cell>
          <cell r="K14">
            <v>83.333333333333329</v>
          </cell>
          <cell r="L14" t="str">
            <v>AA-</v>
          </cell>
          <cell r="M14" t="str">
            <v>AA</v>
          </cell>
          <cell r="N14" t="str">
            <v>A</v>
          </cell>
          <cell r="O14" t="str">
            <v>A-</v>
          </cell>
          <cell r="P14" t="str">
            <v>A</v>
          </cell>
        </row>
        <row r="15">
          <cell r="A15">
            <v>2007</v>
          </cell>
          <cell r="B15">
            <v>7</v>
          </cell>
          <cell r="C15">
            <v>7.328858537247446</v>
          </cell>
          <cell r="D15">
            <v>9.2649865606476975</v>
          </cell>
          <cell r="E15">
            <v>0.43509348538325615</v>
          </cell>
          <cell r="F15">
            <v>0.45331704436804277</v>
          </cell>
          <cell r="G15">
            <v>92.857142857142847</v>
          </cell>
          <cell r="H15">
            <v>100</v>
          </cell>
          <cell r="I15">
            <v>78.571428571428569</v>
          </cell>
          <cell r="J15">
            <v>57.142857142857153</v>
          </cell>
          <cell r="K15">
            <v>78.571428571428569</v>
          </cell>
          <cell r="L15" t="str">
            <v>AA-</v>
          </cell>
          <cell r="M15" t="str">
            <v>AA</v>
          </cell>
          <cell r="N15" t="str">
            <v>A</v>
          </cell>
          <cell r="O15" t="str">
            <v>BBB</v>
          </cell>
          <cell r="P15" t="str">
            <v>A</v>
          </cell>
        </row>
        <row r="16">
          <cell r="A16">
            <v>2008</v>
          </cell>
          <cell r="B16">
            <v>7</v>
          </cell>
          <cell r="C16">
            <v>4.3793876658179141</v>
          </cell>
          <cell r="D16">
            <v>5.5604072705188754</v>
          </cell>
          <cell r="E16">
            <v>0.41115958122038737</v>
          </cell>
          <cell r="F16">
            <v>0.52730202306519536</v>
          </cell>
          <cell r="G16">
            <v>57.142857142857153</v>
          </cell>
          <cell r="H16">
            <v>71.428571428571431</v>
          </cell>
          <cell r="I16">
            <v>78.571428571428569</v>
          </cell>
          <cell r="J16">
            <v>42.857142857142861</v>
          </cell>
          <cell r="K16">
            <v>64.285714285714292</v>
          </cell>
          <cell r="L16" t="str">
            <v>BBB</v>
          </cell>
          <cell r="M16" t="str">
            <v>A-</v>
          </cell>
          <cell r="N16" t="str">
            <v>A</v>
          </cell>
          <cell r="O16" t="str">
            <v>BB+</v>
          </cell>
          <cell r="P16" t="str">
            <v>BBB+</v>
          </cell>
        </row>
        <row r="17">
          <cell r="A17">
            <v>2009</v>
          </cell>
          <cell r="B17">
            <v>7</v>
          </cell>
          <cell r="C17">
            <v>4.6658500898614097</v>
          </cell>
          <cell r="D17">
            <v>5.9400464503722947</v>
          </cell>
          <cell r="E17">
            <v>0.37504004014978076</v>
          </cell>
          <cell r="F17">
            <v>0.54739817092417309</v>
          </cell>
          <cell r="G17">
            <v>57.142857142857153</v>
          </cell>
          <cell r="H17">
            <v>78.571428571428569</v>
          </cell>
          <cell r="I17">
            <v>71.428571428571431</v>
          </cell>
          <cell r="J17">
            <v>42.857142857142861</v>
          </cell>
          <cell r="K17">
            <v>64.285714285714292</v>
          </cell>
          <cell r="L17" t="str">
            <v>BBB</v>
          </cell>
          <cell r="M17" t="str">
            <v>A</v>
          </cell>
          <cell r="N17" t="str">
            <v>A-</v>
          </cell>
          <cell r="O17" t="str">
            <v>BB+</v>
          </cell>
          <cell r="P17" t="str">
            <v>BBB+</v>
          </cell>
        </row>
        <row r="18">
          <cell r="A18">
            <v>2010</v>
          </cell>
          <cell r="B18">
            <v>7</v>
          </cell>
          <cell r="C18">
            <v>4.4995735131873493</v>
          </cell>
          <cell r="D18">
            <v>5.783321901354924</v>
          </cell>
          <cell r="E18">
            <v>0.32546571421266418</v>
          </cell>
          <cell r="F18">
            <v>0.52375741653483998</v>
          </cell>
          <cell r="G18">
            <v>57.142857142857153</v>
          </cell>
          <cell r="H18">
            <v>71.428571428571431</v>
          </cell>
          <cell r="I18">
            <v>64.285714285714292</v>
          </cell>
          <cell r="J18">
            <v>42.857142857142861</v>
          </cell>
          <cell r="K18">
            <v>59.523809523809533</v>
          </cell>
          <cell r="L18" t="str">
            <v>BBB</v>
          </cell>
          <cell r="M18" t="str">
            <v>A-</v>
          </cell>
          <cell r="N18" t="str">
            <v>BBB+</v>
          </cell>
          <cell r="O18" t="str">
            <v>BB+</v>
          </cell>
          <cell r="P18" t="str">
            <v>BBB</v>
          </cell>
        </row>
        <row r="19">
          <cell r="A19">
            <v>2011</v>
          </cell>
          <cell r="B19">
            <v>7</v>
          </cell>
          <cell r="C19">
            <v>4.4841760871167127</v>
          </cell>
          <cell r="D19">
            <v>5.8335356636434588</v>
          </cell>
          <cell r="E19">
            <v>0.32854647579633917</v>
          </cell>
          <cell r="F19">
            <v>0.51133079235551515</v>
          </cell>
          <cell r="G19">
            <v>57.142857142857153</v>
          </cell>
          <cell r="H19">
            <v>78.571428571428569</v>
          </cell>
          <cell r="I19">
            <v>64.285714285714292</v>
          </cell>
          <cell r="J19">
            <v>50</v>
          </cell>
          <cell r="K19">
            <v>64.285714285714292</v>
          </cell>
          <cell r="L19" t="str">
            <v>BBB</v>
          </cell>
          <cell r="M19" t="str">
            <v>A</v>
          </cell>
          <cell r="N19" t="str">
            <v>BBB+</v>
          </cell>
          <cell r="O19" t="str">
            <v>BBB-</v>
          </cell>
          <cell r="P19" t="str">
            <v>BBB+</v>
          </cell>
        </row>
        <row r="20">
          <cell r="A20">
            <v>2012</v>
          </cell>
          <cell r="B20">
            <v>7</v>
          </cell>
          <cell r="C20">
            <v>4.4922963373767573</v>
          </cell>
          <cell r="D20">
            <v>5.8844821960074967</v>
          </cell>
          <cell r="E20">
            <v>0.34668759307524133</v>
          </cell>
          <cell r="F20">
            <v>0.51152337639152778</v>
          </cell>
          <cell r="G20">
            <v>57.142857142857153</v>
          </cell>
          <cell r="H20">
            <v>78.571428571428569</v>
          </cell>
          <cell r="I20">
            <v>64.285714285714292</v>
          </cell>
          <cell r="J20">
            <v>50</v>
          </cell>
          <cell r="K20">
            <v>64.285714285714292</v>
          </cell>
          <cell r="L20" t="str">
            <v>BBB</v>
          </cell>
          <cell r="M20" t="str">
            <v>A</v>
          </cell>
          <cell r="N20" t="str">
            <v>BBB+</v>
          </cell>
          <cell r="O20" t="str">
            <v>BBB-</v>
          </cell>
          <cell r="P20" t="str">
            <v>BBB+</v>
          </cell>
        </row>
        <row r="21">
          <cell r="A21">
            <v>2013</v>
          </cell>
          <cell r="B21">
            <v>7</v>
          </cell>
          <cell r="C21">
            <v>4.3917008537550046</v>
          </cell>
          <cell r="D21">
            <v>5.8723377285515133</v>
          </cell>
          <cell r="E21">
            <v>0.34309871276004089</v>
          </cell>
          <cell r="F21">
            <v>0.51041167534714915</v>
          </cell>
          <cell r="G21">
            <v>57.142857142857153</v>
          </cell>
          <cell r="H21">
            <v>78.571428571428569</v>
          </cell>
          <cell r="I21">
            <v>64.285714285714292</v>
          </cell>
          <cell r="J21">
            <v>50</v>
          </cell>
          <cell r="K21">
            <v>64.285714285714292</v>
          </cell>
          <cell r="L21" t="str">
            <v>BBB</v>
          </cell>
          <cell r="M21" t="str">
            <v>A</v>
          </cell>
          <cell r="N21" t="str">
            <v>BBB+</v>
          </cell>
          <cell r="O21" t="str">
            <v>BBB-</v>
          </cell>
          <cell r="P21" t="str">
            <v>BBB+</v>
          </cell>
        </row>
        <row r="22">
          <cell r="A22">
            <v>2014</v>
          </cell>
          <cell r="B22">
            <v>7</v>
          </cell>
          <cell r="C22">
            <v>4.3096786436995487</v>
          </cell>
          <cell r="D22">
            <v>5.873653482155877</v>
          </cell>
          <cell r="E22">
            <v>0.34078593603842156</v>
          </cell>
          <cell r="F22">
            <v>0.50719601202965259</v>
          </cell>
          <cell r="G22">
            <v>57.142857142857153</v>
          </cell>
          <cell r="H22">
            <v>78.571428571428569</v>
          </cell>
          <cell r="I22">
            <v>64.285714285714292</v>
          </cell>
          <cell r="J22">
            <v>50</v>
          </cell>
          <cell r="K22">
            <v>64.285714285714292</v>
          </cell>
          <cell r="L22" t="str">
            <v>BBB</v>
          </cell>
          <cell r="M22" t="str">
            <v>A</v>
          </cell>
          <cell r="N22" t="str">
            <v>BBB+</v>
          </cell>
          <cell r="O22" t="str">
            <v>BBB-</v>
          </cell>
          <cell r="P22" t="str">
            <v>BBB+</v>
          </cell>
        </row>
        <row r="23">
          <cell r="A23">
            <v>2015</v>
          </cell>
          <cell r="B23">
            <v>7</v>
          </cell>
          <cell r="C23">
            <v>4.3527849068588997</v>
          </cell>
          <cell r="D23">
            <v>6.027752841672239</v>
          </cell>
          <cell r="E23">
            <v>0.35183035522284722</v>
          </cell>
          <cell r="F23">
            <v>0.49879006138185744</v>
          </cell>
          <cell r="G23">
            <v>57.142857142857153</v>
          </cell>
          <cell r="H23">
            <v>78.571428571428569</v>
          </cell>
          <cell r="I23">
            <v>71.428571428571431</v>
          </cell>
          <cell r="J23">
            <v>50</v>
          </cell>
          <cell r="K23">
            <v>66.666666666666671</v>
          </cell>
          <cell r="L23" t="str">
            <v>BBB</v>
          </cell>
          <cell r="M23" t="str">
            <v>A</v>
          </cell>
          <cell r="N23" t="str">
            <v>A-</v>
          </cell>
          <cell r="O23" t="str">
            <v>BBB-</v>
          </cell>
          <cell r="P23" t="str">
            <v>BBB+</v>
          </cell>
        </row>
        <row r="24">
          <cell r="A24">
            <v>2016</v>
          </cell>
          <cell r="B24">
            <v>7</v>
          </cell>
          <cell r="C24">
            <v>4.3231087575918012</v>
          </cell>
          <cell r="D24">
            <v>6.0899366489624995</v>
          </cell>
          <cell r="E24">
            <v>0.35516457822252911</v>
          </cell>
          <cell r="F24">
            <v>0.48918183416538641</v>
          </cell>
          <cell r="G24">
            <v>57.142857142857153</v>
          </cell>
          <cell r="H24">
            <v>78.571428571428569</v>
          </cell>
          <cell r="I24">
            <v>71.428571428571431</v>
          </cell>
          <cell r="J24">
            <v>50</v>
          </cell>
          <cell r="K24">
            <v>66.666666666666671</v>
          </cell>
          <cell r="L24" t="str">
            <v>BBB</v>
          </cell>
          <cell r="M24" t="str">
            <v>A</v>
          </cell>
          <cell r="N24" t="str">
            <v>A-</v>
          </cell>
          <cell r="O24" t="str">
            <v>BBB-</v>
          </cell>
          <cell r="P24" t="str">
            <v>BBB+</v>
          </cell>
        </row>
        <row r="25">
          <cell r="A25">
            <v>2017</v>
          </cell>
          <cell r="B25">
            <v>7</v>
          </cell>
          <cell r="C25">
            <v>4.3149492505996605</v>
          </cell>
          <cell r="D25">
            <v>6.1736175279607401</v>
          </cell>
          <cell r="E25">
            <v>0.36163946411450043</v>
          </cell>
          <cell r="F25">
            <v>0.47807443176120995</v>
          </cell>
          <cell r="G25">
            <v>57.142857142857153</v>
          </cell>
          <cell r="H25">
            <v>78.571428571428569</v>
          </cell>
          <cell r="I25">
            <v>71.428571428571431</v>
          </cell>
          <cell r="J25">
            <v>57.142857142857153</v>
          </cell>
          <cell r="K25">
            <v>69.047619047619051</v>
          </cell>
          <cell r="L25" t="str">
            <v>BBB</v>
          </cell>
          <cell r="M25" t="str">
            <v>A</v>
          </cell>
          <cell r="N25" t="str">
            <v>A-</v>
          </cell>
          <cell r="O25" t="str">
            <v>BBB</v>
          </cell>
          <cell r="P25" t="str">
            <v>BBB+</v>
          </cell>
        </row>
        <row r="26">
          <cell r="A26">
            <v>2018</v>
          </cell>
          <cell r="B26">
            <v>7</v>
          </cell>
          <cell r="C26">
            <v>4.4022555839160642</v>
          </cell>
          <cell r="D26">
            <v>6.3876314775259013</v>
          </cell>
          <cell r="E26">
            <v>0.37900932628452388</v>
          </cell>
          <cell r="F26">
            <v>0.45565307016214557</v>
          </cell>
          <cell r="G26">
            <v>57.142857142857153</v>
          </cell>
          <cell r="H26">
            <v>78.571428571428569</v>
          </cell>
          <cell r="I26">
            <v>71.428571428571431</v>
          </cell>
          <cell r="J26">
            <v>57.142857142857153</v>
          </cell>
          <cell r="K26">
            <v>69.047619047619051</v>
          </cell>
          <cell r="L26" t="str">
            <v>BBB</v>
          </cell>
          <cell r="M26" t="str">
            <v>A</v>
          </cell>
          <cell r="N26" t="str">
            <v>A-</v>
          </cell>
          <cell r="O26" t="str">
            <v>BBB</v>
          </cell>
          <cell r="P26" t="str">
            <v>BBB+</v>
          </cell>
        </row>
        <row r="27">
          <cell r="A27">
            <v>2019</v>
          </cell>
          <cell r="B27">
            <v>7</v>
          </cell>
          <cell r="C27">
            <v>4.9187423213780601</v>
          </cell>
          <cell r="D27">
            <v>7.1593620564484457</v>
          </cell>
          <cell r="E27">
            <v>0.41655595194513151</v>
          </cell>
          <cell r="F27">
            <v>0.4172134664679949</v>
          </cell>
          <cell r="G27">
            <v>64.285714285714292</v>
          </cell>
          <cell r="H27">
            <v>85.714285714285708</v>
          </cell>
          <cell r="I27">
            <v>78.571428571428569</v>
          </cell>
          <cell r="J27">
            <v>71.428571428571431</v>
          </cell>
          <cell r="K27">
            <v>78.571428571428569</v>
          </cell>
          <cell r="L27" t="str">
            <v>BBB+</v>
          </cell>
          <cell r="M27" t="str">
            <v>A+</v>
          </cell>
          <cell r="N27" t="str">
            <v>A</v>
          </cell>
          <cell r="O27" t="str">
            <v>A-</v>
          </cell>
          <cell r="P27" t="str">
            <v>A</v>
          </cell>
        </row>
        <row r="28">
          <cell r="A28">
            <v>2020</v>
          </cell>
          <cell r="B28">
            <v>7</v>
          </cell>
          <cell r="C28">
            <v>5.6130454853717504</v>
          </cell>
          <cell r="D28">
            <v>8.1885427725833946</v>
          </cell>
          <cell r="E28">
            <v>0.47730375126350671</v>
          </cell>
          <cell r="F28">
            <v>0.37335945994339481</v>
          </cell>
          <cell r="G28">
            <v>71.428571428571431</v>
          </cell>
          <cell r="H28">
            <v>100</v>
          </cell>
          <cell r="I28">
            <v>85.714285714285708</v>
          </cell>
          <cell r="J28">
            <v>85.714285714285708</v>
          </cell>
          <cell r="K28">
            <v>90.476190476190467</v>
          </cell>
          <cell r="L28" t="str">
            <v>A-</v>
          </cell>
          <cell r="M28" t="str">
            <v>AA</v>
          </cell>
          <cell r="N28" t="str">
            <v>A+</v>
          </cell>
          <cell r="O28" t="str">
            <v>A+</v>
          </cell>
          <cell r="P28" t="str">
            <v>A+</v>
          </cell>
        </row>
        <row r="29">
          <cell r="A29">
            <v>2021</v>
          </cell>
          <cell r="B29">
            <v>7</v>
          </cell>
          <cell r="C29">
            <v>6.5902887368381995</v>
          </cell>
          <cell r="D29">
            <v>9.6235885506996155</v>
          </cell>
          <cell r="E29">
            <v>0.56771893727794553</v>
          </cell>
          <cell r="F29">
            <v>0.32543553137624742</v>
          </cell>
          <cell r="G29">
            <v>85.714285714285708</v>
          </cell>
          <cell r="H29">
            <v>100</v>
          </cell>
          <cell r="I29">
            <v>100</v>
          </cell>
          <cell r="J29">
            <v>100</v>
          </cell>
          <cell r="K29">
            <v>100</v>
          </cell>
          <cell r="L29" t="str">
            <v>A+</v>
          </cell>
          <cell r="M29" t="str">
            <v>AA</v>
          </cell>
          <cell r="N29" t="str">
            <v>AA</v>
          </cell>
          <cell r="O29" t="str">
            <v>AA</v>
          </cell>
          <cell r="P29" t="str">
            <v>AA</v>
          </cell>
        </row>
        <row r="30">
          <cell r="A30">
            <v>2022</v>
          </cell>
          <cell r="B30">
            <v>7</v>
          </cell>
          <cell r="C30">
            <v>8.3130337471867612</v>
          </cell>
          <cell r="D30">
            <v>12.122446603665578</v>
          </cell>
          <cell r="E30">
            <v>0.70104120963206995</v>
          </cell>
          <cell r="F30">
            <v>0.25580208000204402</v>
          </cell>
          <cell r="G30">
            <v>100</v>
          </cell>
          <cell r="H30">
            <v>100</v>
          </cell>
          <cell r="I30">
            <v>100</v>
          </cell>
          <cell r="J30">
            <v>100</v>
          </cell>
          <cell r="K30">
            <v>100</v>
          </cell>
          <cell r="L30" t="str">
            <v>AA</v>
          </cell>
          <cell r="M30" t="str">
            <v>AA</v>
          </cell>
          <cell r="N30" t="str">
            <v>AA</v>
          </cell>
          <cell r="O30" t="str">
            <v>AA</v>
          </cell>
          <cell r="P30" t="str">
            <v>AA</v>
          </cell>
        </row>
        <row r="31">
          <cell r="A31">
            <v>2023</v>
          </cell>
          <cell r="B31">
            <v>7</v>
          </cell>
          <cell r="C31">
            <v>11.656383591252787</v>
          </cell>
          <cell r="D31">
            <v>16.933713125510522</v>
          </cell>
          <cell r="E31">
            <v>0.94093522764532467</v>
          </cell>
          <cell r="F31">
            <v>0.17284663796108304</v>
          </cell>
          <cell r="G31">
            <v>100</v>
          </cell>
          <cell r="H31">
            <v>100</v>
          </cell>
          <cell r="I31">
            <v>100</v>
          </cell>
          <cell r="J31">
            <v>100</v>
          </cell>
          <cell r="K31">
            <v>100</v>
          </cell>
          <cell r="L31" t="str">
            <v>AA</v>
          </cell>
          <cell r="M31" t="str">
            <v>AA</v>
          </cell>
          <cell r="N31" t="str">
            <v>AA</v>
          </cell>
          <cell r="O31" t="str">
            <v>AA</v>
          </cell>
          <cell r="P31" t="str">
            <v>AA</v>
          </cell>
        </row>
        <row r="32">
          <cell r="A32">
            <v>2024</v>
          </cell>
          <cell r="B32">
            <v>7</v>
          </cell>
          <cell r="C32">
            <v>20.635442785753785</v>
          </cell>
          <cell r="D32">
            <v>29.810284258705398</v>
          </cell>
          <cell r="E32">
            <v>1.500163865421789</v>
          </cell>
          <cell r="F32">
            <v>7.4606225600034576E-2</v>
          </cell>
          <cell r="G32">
            <v>100</v>
          </cell>
          <cell r="H32">
            <v>100</v>
          </cell>
          <cell r="I32">
            <v>100</v>
          </cell>
          <cell r="J32">
            <v>100</v>
          </cell>
          <cell r="K32">
            <v>100</v>
          </cell>
          <cell r="L32" t="str">
            <v>AA</v>
          </cell>
          <cell r="M32" t="str">
            <v>AA</v>
          </cell>
          <cell r="N32" t="str">
            <v>AA</v>
          </cell>
          <cell r="O32" t="str">
            <v>AA</v>
          </cell>
          <cell r="P32" t="str">
            <v>AA</v>
          </cell>
        </row>
        <row r="33">
          <cell r="A33">
            <v>2025</v>
          </cell>
          <cell r="B33">
            <v>7</v>
          </cell>
          <cell r="C33">
            <v>118.76196425262962</v>
          </cell>
          <cell r="D33">
            <v>170.37688834668103</v>
          </cell>
          <cell r="E33">
            <v>3.9115402795124217</v>
          </cell>
          <cell r="F33">
            <v>-4.1683974405629647E-2</v>
          </cell>
          <cell r="G33">
            <v>100</v>
          </cell>
          <cell r="H33">
            <v>100</v>
          </cell>
          <cell r="I33">
            <v>100</v>
          </cell>
          <cell r="J33" t="e">
            <v>#N/A</v>
          </cell>
          <cell r="K33" t="e">
            <v>#N/A</v>
          </cell>
          <cell r="L33" t="str">
            <v>AA</v>
          </cell>
          <cell r="M33" t="str">
            <v>AA</v>
          </cell>
          <cell r="N33" t="str">
            <v>AA</v>
          </cell>
          <cell r="O33" t="e">
            <v>#N/A</v>
          </cell>
          <cell r="P33" t="e">
            <v>#N/A</v>
          </cell>
        </row>
        <row r="37">
          <cell r="A37" t="str">
            <v>S&amp;P</v>
          </cell>
        </row>
        <row r="38">
          <cell r="A38" t="str">
            <v>Moody's</v>
          </cell>
        </row>
        <row r="56">
          <cell r="C56">
            <v>0.3</v>
          </cell>
          <cell r="D56">
            <v>0.5</v>
          </cell>
          <cell r="E56">
            <v>0.6</v>
          </cell>
          <cell r="F56">
            <v>0.7</v>
          </cell>
          <cell r="G56">
            <v>0.9</v>
          </cell>
          <cell r="H56">
            <v>1.1000000000000001</v>
          </cell>
          <cell r="I56">
            <v>1.4</v>
          </cell>
          <cell r="J56">
            <v>1.8</v>
          </cell>
          <cell r="K56">
            <v>0</v>
          </cell>
          <cell r="L56" t="str">
            <v>B-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 t="str">
            <v>B-</v>
          </cell>
        </row>
        <row r="57">
          <cell r="B57">
            <v>0</v>
          </cell>
          <cell r="C57">
            <v>0.56666666666666665</v>
          </cell>
          <cell r="D57">
            <v>0.76666666666666661</v>
          </cell>
          <cell r="E57">
            <v>0.89999999999999991</v>
          </cell>
          <cell r="F57">
            <v>1</v>
          </cell>
          <cell r="G57">
            <v>1.2</v>
          </cell>
          <cell r="H57">
            <v>1.4000000000000001</v>
          </cell>
          <cell r="I57">
            <v>1.7666666666666666</v>
          </cell>
          <cell r="J57">
            <v>2.2999999999999998</v>
          </cell>
          <cell r="K57">
            <v>7.1428571428571432</v>
          </cell>
          <cell r="L57" t="str">
            <v>B-</v>
          </cell>
          <cell r="O57">
            <v>0</v>
          </cell>
          <cell r="P57">
            <v>0.66666666666666663</v>
          </cell>
          <cell r="Q57">
            <v>1.1000000000000001</v>
          </cell>
          <cell r="R57">
            <v>1.3333333333333335</v>
          </cell>
          <cell r="S57">
            <v>1.4666666666666666</v>
          </cell>
          <cell r="T57">
            <v>1.6</v>
          </cell>
          <cell r="U57">
            <v>1.8333333333333333</v>
          </cell>
          <cell r="V57">
            <v>1.9333333333333333</v>
          </cell>
          <cell r="W57">
            <v>2</v>
          </cell>
          <cell r="X57">
            <v>7.1428571428571432</v>
          </cell>
          <cell r="Y57" t="str">
            <v>B-</v>
          </cell>
        </row>
        <row r="58">
          <cell r="B58">
            <v>0</v>
          </cell>
          <cell r="C58">
            <v>0.83333333333333326</v>
          </cell>
          <cell r="D58">
            <v>1.0333333333333332</v>
          </cell>
          <cell r="E58">
            <v>1.2</v>
          </cell>
          <cell r="F58">
            <v>1.3</v>
          </cell>
          <cell r="G58">
            <v>1.5</v>
          </cell>
          <cell r="H58">
            <v>1.7000000000000002</v>
          </cell>
          <cell r="I58">
            <v>2.1333333333333333</v>
          </cell>
          <cell r="J58">
            <v>2.8</v>
          </cell>
          <cell r="K58">
            <v>14.285714285714286</v>
          </cell>
          <cell r="L58" t="str">
            <v>B</v>
          </cell>
          <cell r="O58">
            <v>0</v>
          </cell>
          <cell r="P58">
            <v>0.83333333333333326</v>
          </cell>
          <cell r="Q58">
            <v>1.3</v>
          </cell>
          <cell r="R58">
            <v>1.5666666666666667</v>
          </cell>
          <cell r="S58">
            <v>1.7333333333333334</v>
          </cell>
          <cell r="T58">
            <v>1.9000000000000001</v>
          </cell>
          <cell r="U58">
            <v>2.1666666666666665</v>
          </cell>
          <cell r="V58">
            <v>2.3666666666666667</v>
          </cell>
          <cell r="W58">
            <v>2.5</v>
          </cell>
          <cell r="X58">
            <v>14.285714285714286</v>
          </cell>
          <cell r="Y58" t="str">
            <v>B</v>
          </cell>
        </row>
        <row r="59">
          <cell r="C59">
            <v>1.1000000000000001</v>
          </cell>
          <cell r="D59">
            <v>1.3</v>
          </cell>
          <cell r="E59">
            <v>1.5</v>
          </cell>
          <cell r="F59">
            <v>1.6</v>
          </cell>
          <cell r="G59">
            <v>1.8</v>
          </cell>
          <cell r="H59">
            <v>2</v>
          </cell>
          <cell r="I59">
            <v>2.5</v>
          </cell>
          <cell r="J59">
            <v>3.3</v>
          </cell>
          <cell r="K59">
            <v>21.428571428571431</v>
          </cell>
          <cell r="L59" t="str">
            <v>B+</v>
          </cell>
          <cell r="O59">
            <v>0</v>
          </cell>
          <cell r="P59">
            <v>1</v>
          </cell>
          <cell r="Q59">
            <v>1.5</v>
          </cell>
          <cell r="R59">
            <v>1.8</v>
          </cell>
          <cell r="S59">
            <v>2</v>
          </cell>
          <cell r="T59">
            <v>2.2000000000000002</v>
          </cell>
          <cell r="U59">
            <v>2.5</v>
          </cell>
          <cell r="V59">
            <v>2.8</v>
          </cell>
          <cell r="W59">
            <v>3</v>
          </cell>
          <cell r="X59">
            <v>21.428571428571431</v>
          </cell>
          <cell r="Y59" t="str">
            <v>B+</v>
          </cell>
        </row>
        <row r="60">
          <cell r="B60">
            <v>0.43333333333333335</v>
          </cell>
          <cell r="C60">
            <v>1.3333333333333335</v>
          </cell>
          <cell r="D60">
            <v>1.6</v>
          </cell>
          <cell r="E60">
            <v>1.8</v>
          </cell>
          <cell r="F60">
            <v>1.9333333333333333</v>
          </cell>
          <cell r="G60">
            <v>2.1333333333333333</v>
          </cell>
          <cell r="H60">
            <v>2.3333333333333335</v>
          </cell>
          <cell r="I60">
            <v>2.9</v>
          </cell>
          <cell r="J60">
            <v>3.8666666666666667</v>
          </cell>
          <cell r="K60">
            <v>28.571428571428573</v>
          </cell>
          <cell r="L60" t="str">
            <v>BB-</v>
          </cell>
          <cell r="O60">
            <v>0.33333333333333331</v>
          </cell>
          <cell r="P60">
            <v>1.1666666666666667</v>
          </cell>
          <cell r="Q60">
            <v>1.8333333333333333</v>
          </cell>
          <cell r="R60">
            <v>2.1333333333333333</v>
          </cell>
          <cell r="S60">
            <v>2.3333333333333335</v>
          </cell>
          <cell r="T60">
            <v>2.5333333333333337</v>
          </cell>
          <cell r="U60">
            <v>2.8333333333333335</v>
          </cell>
          <cell r="V60">
            <v>3.1999999999999997</v>
          </cell>
          <cell r="W60">
            <v>3.6666666666666665</v>
          </cell>
          <cell r="X60">
            <v>28.571428571428573</v>
          </cell>
          <cell r="Y60" t="str">
            <v>BB-</v>
          </cell>
        </row>
        <row r="61">
          <cell r="B61">
            <v>0.8666666666666667</v>
          </cell>
          <cell r="C61">
            <v>1.5666666666666667</v>
          </cell>
          <cell r="D61">
            <v>1.9000000000000001</v>
          </cell>
          <cell r="E61">
            <v>2.1</v>
          </cell>
          <cell r="F61">
            <v>2.2666666666666666</v>
          </cell>
          <cell r="G61">
            <v>2.4666666666666668</v>
          </cell>
          <cell r="H61">
            <v>2.6666666666666665</v>
          </cell>
          <cell r="I61">
            <v>3.3000000000000003</v>
          </cell>
          <cell r="J61">
            <v>4.4333333333333336</v>
          </cell>
          <cell r="K61">
            <v>35.714285714285715</v>
          </cell>
          <cell r="L61" t="str">
            <v>BB</v>
          </cell>
          <cell r="O61">
            <v>0.66666666666666663</v>
          </cell>
          <cell r="P61">
            <v>1.3333333333333333</v>
          </cell>
          <cell r="Q61">
            <v>2.1666666666666665</v>
          </cell>
          <cell r="R61">
            <v>2.4666666666666668</v>
          </cell>
          <cell r="S61">
            <v>2.6666666666666665</v>
          </cell>
          <cell r="T61">
            <v>2.8666666666666667</v>
          </cell>
          <cell r="U61">
            <v>3.1666666666666665</v>
          </cell>
          <cell r="V61">
            <v>3.6</v>
          </cell>
          <cell r="W61">
            <v>4.333333333333333</v>
          </cell>
          <cell r="X61">
            <v>35.714285714285715</v>
          </cell>
          <cell r="Y61" t="str">
            <v>BB</v>
          </cell>
        </row>
        <row r="62">
          <cell r="B62">
            <v>1.3</v>
          </cell>
          <cell r="C62">
            <v>1.8</v>
          </cell>
          <cell r="D62">
            <v>2.2000000000000002</v>
          </cell>
          <cell r="E62">
            <v>2.4</v>
          </cell>
          <cell r="F62">
            <v>2.6</v>
          </cell>
          <cell r="G62">
            <v>2.8</v>
          </cell>
          <cell r="H62">
            <v>3</v>
          </cell>
          <cell r="I62">
            <v>3.7</v>
          </cell>
          <cell r="J62">
            <v>5</v>
          </cell>
          <cell r="K62">
            <v>42.857142857142861</v>
          </cell>
          <cell r="L62" t="str">
            <v>BB+</v>
          </cell>
          <cell r="O62">
            <v>1</v>
          </cell>
          <cell r="P62">
            <v>1.5</v>
          </cell>
          <cell r="Q62">
            <v>2.5</v>
          </cell>
          <cell r="R62">
            <v>2.8</v>
          </cell>
          <cell r="S62">
            <v>3</v>
          </cell>
          <cell r="T62">
            <v>3.2</v>
          </cell>
          <cell r="U62">
            <v>3.5</v>
          </cell>
          <cell r="V62">
            <v>4</v>
          </cell>
          <cell r="W62">
            <v>5</v>
          </cell>
          <cell r="X62">
            <v>42.857142857142861</v>
          </cell>
          <cell r="Y62" t="str">
            <v>BB+</v>
          </cell>
        </row>
        <row r="63">
          <cell r="B63">
            <v>1.6333333333333333</v>
          </cell>
          <cell r="C63">
            <v>2.1333333333333333</v>
          </cell>
          <cell r="D63">
            <v>2.5666666666666669</v>
          </cell>
          <cell r="E63">
            <v>2.7666666666666666</v>
          </cell>
          <cell r="F63">
            <v>3.0666666666666669</v>
          </cell>
          <cell r="G63">
            <v>3.4333333333333331</v>
          </cell>
          <cell r="H63">
            <v>3.8333333333333335</v>
          </cell>
          <cell r="I63">
            <v>4.666666666666667</v>
          </cell>
          <cell r="J63">
            <v>6.1333333333333337</v>
          </cell>
          <cell r="K63">
            <v>50</v>
          </cell>
          <cell r="L63" t="str">
            <v>BBB-</v>
          </cell>
          <cell r="O63">
            <v>1.3333333333333333</v>
          </cell>
          <cell r="P63">
            <v>1.8333333333333333</v>
          </cell>
          <cell r="Q63">
            <v>2.8333333333333335</v>
          </cell>
          <cell r="R63">
            <v>3.1333333333333333</v>
          </cell>
          <cell r="S63">
            <v>3.4</v>
          </cell>
          <cell r="T63">
            <v>3.6333333333333333</v>
          </cell>
          <cell r="U63">
            <v>4.166666666666667</v>
          </cell>
          <cell r="V63">
            <v>5</v>
          </cell>
          <cell r="W63">
            <v>6</v>
          </cell>
          <cell r="X63">
            <v>50</v>
          </cell>
          <cell r="Y63" t="str">
            <v>BBB-</v>
          </cell>
        </row>
        <row r="64">
          <cell r="B64">
            <v>1.9666666666666666</v>
          </cell>
          <cell r="C64">
            <v>2.4666666666666668</v>
          </cell>
          <cell r="D64">
            <v>2.9333333333333331</v>
          </cell>
          <cell r="E64">
            <v>3.1333333333333333</v>
          </cell>
          <cell r="F64">
            <v>3.5333333333333332</v>
          </cell>
          <cell r="G64">
            <v>4.0666666666666664</v>
          </cell>
          <cell r="H64">
            <v>4.666666666666667</v>
          </cell>
          <cell r="I64">
            <v>5.6333333333333329</v>
          </cell>
          <cell r="J64">
            <v>7.2666666666666675</v>
          </cell>
          <cell r="K64">
            <v>57.142857142857153</v>
          </cell>
          <cell r="L64" t="str">
            <v>BBB</v>
          </cell>
          <cell r="O64">
            <v>1.6666666666666665</v>
          </cell>
          <cell r="P64">
            <v>2.1666666666666665</v>
          </cell>
          <cell r="Q64">
            <v>3.1666666666666665</v>
          </cell>
          <cell r="R64">
            <v>3.4666666666666663</v>
          </cell>
          <cell r="S64">
            <v>3.8000000000000003</v>
          </cell>
          <cell r="T64">
            <v>4.0666666666666664</v>
          </cell>
          <cell r="U64">
            <v>4.833333333333333</v>
          </cell>
          <cell r="V64">
            <v>6</v>
          </cell>
          <cell r="W64">
            <v>7</v>
          </cell>
          <cell r="X64">
            <v>57.142857142857153</v>
          </cell>
          <cell r="Y64" t="str">
            <v>BBB</v>
          </cell>
        </row>
        <row r="65">
          <cell r="B65">
            <v>2.2999999999999998</v>
          </cell>
          <cell r="C65">
            <v>2.8</v>
          </cell>
          <cell r="D65">
            <v>3.3</v>
          </cell>
          <cell r="E65">
            <v>3.5</v>
          </cell>
          <cell r="F65">
            <v>4</v>
          </cell>
          <cell r="G65">
            <v>4.7</v>
          </cell>
          <cell r="H65">
            <v>5.5</v>
          </cell>
          <cell r="I65">
            <v>6.6</v>
          </cell>
          <cell r="J65">
            <v>8.4</v>
          </cell>
          <cell r="K65">
            <v>64.285714285714292</v>
          </cell>
          <cell r="L65" t="str">
            <v>BBB+</v>
          </cell>
          <cell r="O65">
            <v>2</v>
          </cell>
          <cell r="P65">
            <v>2.5</v>
          </cell>
          <cell r="Q65">
            <v>3.5</v>
          </cell>
          <cell r="R65">
            <v>3.8</v>
          </cell>
          <cell r="S65">
            <v>4.2</v>
          </cell>
          <cell r="T65">
            <v>4.5</v>
          </cell>
          <cell r="U65">
            <v>5.5</v>
          </cell>
          <cell r="V65">
            <v>7</v>
          </cell>
          <cell r="W65">
            <v>8</v>
          </cell>
          <cell r="X65">
            <v>64.285714285714292</v>
          </cell>
          <cell r="Y65" t="str">
            <v>BBB+</v>
          </cell>
        </row>
        <row r="66">
          <cell r="B66">
            <v>2.5</v>
          </cell>
          <cell r="C66">
            <v>3</v>
          </cell>
          <cell r="D66">
            <v>3.5333333333333332</v>
          </cell>
          <cell r="E66">
            <v>3.7666666666666666</v>
          </cell>
          <cell r="F66">
            <v>4.4000000000000004</v>
          </cell>
          <cell r="G66">
            <v>5.3</v>
          </cell>
          <cell r="H66">
            <v>6.333333333333333</v>
          </cell>
          <cell r="I66">
            <v>7.4333333333333327</v>
          </cell>
          <cell r="J66">
            <v>9.3000000000000007</v>
          </cell>
          <cell r="K66">
            <v>71.428571428571431</v>
          </cell>
          <cell r="L66" t="str">
            <v>A-</v>
          </cell>
          <cell r="O66">
            <v>2.3333333333333335</v>
          </cell>
          <cell r="P66">
            <v>2.8333333333333335</v>
          </cell>
          <cell r="Q66">
            <v>3.7333333333333334</v>
          </cell>
          <cell r="R66">
            <v>4.0333333333333332</v>
          </cell>
          <cell r="S66">
            <v>4.5333333333333332</v>
          </cell>
          <cell r="T66">
            <v>5.166666666666667</v>
          </cell>
          <cell r="U66">
            <v>6.166666666666667</v>
          </cell>
          <cell r="V66">
            <v>8</v>
          </cell>
          <cell r="W66">
            <v>9</v>
          </cell>
          <cell r="X66">
            <v>71.428571428571431</v>
          </cell>
          <cell r="Y66" t="str">
            <v>A-</v>
          </cell>
        </row>
        <row r="67">
          <cell r="B67">
            <v>2.6999999999999997</v>
          </cell>
          <cell r="C67">
            <v>3.1999999999999997</v>
          </cell>
          <cell r="D67">
            <v>3.7666666666666666</v>
          </cell>
          <cell r="E67">
            <v>4.0333333333333332</v>
          </cell>
          <cell r="F67">
            <v>4.8</v>
          </cell>
          <cell r="G67">
            <v>5.9</v>
          </cell>
          <cell r="H67">
            <v>7.166666666666667</v>
          </cell>
          <cell r="I67">
            <v>8.2666666666666657</v>
          </cell>
          <cell r="J67">
            <v>10.199999999999999</v>
          </cell>
          <cell r="K67">
            <v>78.571428571428569</v>
          </cell>
          <cell r="L67" t="str">
            <v>A</v>
          </cell>
          <cell r="O67">
            <v>2.6666666666666665</v>
          </cell>
          <cell r="P67">
            <v>3.1666666666666665</v>
          </cell>
          <cell r="Q67">
            <v>3.9666666666666668</v>
          </cell>
          <cell r="R67">
            <v>4.2666666666666666</v>
          </cell>
          <cell r="S67">
            <v>4.8666666666666671</v>
          </cell>
          <cell r="T67">
            <v>5.833333333333333</v>
          </cell>
          <cell r="U67">
            <v>6.833333333333333</v>
          </cell>
          <cell r="V67">
            <v>9</v>
          </cell>
          <cell r="W67">
            <v>10</v>
          </cell>
          <cell r="X67">
            <v>78.571428571428569</v>
          </cell>
          <cell r="Y67" t="str">
            <v>A</v>
          </cell>
        </row>
        <row r="68">
          <cell r="B68">
            <v>2.9</v>
          </cell>
          <cell r="C68">
            <v>3.4</v>
          </cell>
          <cell r="D68">
            <v>4</v>
          </cell>
          <cell r="E68">
            <v>4.3</v>
          </cell>
          <cell r="F68">
            <v>5.2</v>
          </cell>
          <cell r="G68">
            <v>6.5</v>
          </cell>
          <cell r="H68">
            <v>8</v>
          </cell>
          <cell r="I68">
            <v>9.1</v>
          </cell>
          <cell r="J68">
            <v>11.1</v>
          </cell>
          <cell r="K68">
            <v>85.714285714285708</v>
          </cell>
          <cell r="L68" t="str">
            <v>A+</v>
          </cell>
          <cell r="O68">
            <v>3</v>
          </cell>
          <cell r="P68">
            <v>3.5</v>
          </cell>
          <cell r="Q68">
            <v>4.2</v>
          </cell>
          <cell r="R68">
            <v>4.5</v>
          </cell>
          <cell r="S68">
            <v>5.2</v>
          </cell>
          <cell r="T68">
            <v>6.5</v>
          </cell>
          <cell r="U68">
            <v>7.5</v>
          </cell>
          <cell r="V68">
            <v>10</v>
          </cell>
          <cell r="W68">
            <v>11</v>
          </cell>
          <cell r="X68">
            <v>85.714285714285708</v>
          </cell>
          <cell r="Y68" t="str">
            <v>A+</v>
          </cell>
        </row>
        <row r="69">
          <cell r="B69">
            <v>3.15</v>
          </cell>
          <cell r="C69">
            <v>3.7</v>
          </cell>
          <cell r="D69">
            <v>4.3</v>
          </cell>
          <cell r="E69">
            <v>4.6500000000000004</v>
          </cell>
          <cell r="F69">
            <v>5.7</v>
          </cell>
          <cell r="G69">
            <v>7.25</v>
          </cell>
          <cell r="H69">
            <v>8.9499999999999993</v>
          </cell>
          <cell r="I69">
            <v>10.050000000000001</v>
          </cell>
          <cell r="J69">
            <v>12.05</v>
          </cell>
          <cell r="K69">
            <v>92.857142857142847</v>
          </cell>
          <cell r="L69" t="str">
            <v>AA-</v>
          </cell>
          <cell r="O69">
            <v>3.5</v>
          </cell>
          <cell r="P69">
            <v>4</v>
          </cell>
          <cell r="Q69">
            <v>4.5999999999999996</v>
          </cell>
          <cell r="R69">
            <v>5</v>
          </cell>
          <cell r="S69">
            <v>5.6</v>
          </cell>
          <cell r="T69">
            <v>7.25</v>
          </cell>
          <cell r="U69">
            <v>8.75</v>
          </cell>
          <cell r="V69">
            <v>11.5</v>
          </cell>
          <cell r="W69">
            <v>12.75</v>
          </cell>
          <cell r="X69">
            <v>92.857142857142847</v>
          </cell>
          <cell r="Y69" t="str">
            <v>AA-</v>
          </cell>
        </row>
        <row r="70">
          <cell r="B70">
            <v>3.4</v>
          </cell>
          <cell r="C70">
            <v>4</v>
          </cell>
          <cell r="D70">
            <v>4.5999999999999996</v>
          </cell>
          <cell r="E70">
            <v>5</v>
          </cell>
          <cell r="F70">
            <v>6.2</v>
          </cell>
          <cell r="G70">
            <v>8</v>
          </cell>
          <cell r="H70">
            <v>9.9</v>
          </cell>
          <cell r="I70">
            <v>11</v>
          </cell>
          <cell r="J70">
            <v>13</v>
          </cell>
          <cell r="K70">
            <v>100</v>
          </cell>
          <cell r="L70" t="str">
            <v>AA</v>
          </cell>
          <cell r="O70">
            <v>4</v>
          </cell>
          <cell r="P70">
            <v>4.5</v>
          </cell>
          <cell r="Q70">
            <v>5</v>
          </cell>
          <cell r="R70">
            <v>5.5</v>
          </cell>
          <cell r="S70">
            <v>6</v>
          </cell>
          <cell r="T70">
            <v>8</v>
          </cell>
          <cell r="U70">
            <v>10</v>
          </cell>
          <cell r="V70">
            <v>13</v>
          </cell>
          <cell r="W70">
            <v>14.5</v>
          </cell>
          <cell r="X70">
            <v>100</v>
          </cell>
          <cell r="Y70" t="str">
            <v>AA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100</v>
          </cell>
          <cell r="L74" t="str">
            <v>AA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B-</v>
          </cell>
        </row>
        <row r="75">
          <cell r="B75">
            <v>0.47333333333333338</v>
          </cell>
          <cell r="C75">
            <v>0.44666666666666666</v>
          </cell>
          <cell r="D75">
            <v>0.40333333333333332</v>
          </cell>
          <cell r="E75">
            <v>0.37333333333333329</v>
          </cell>
          <cell r="F75">
            <v>0.34666666666666668</v>
          </cell>
          <cell r="G75">
            <v>0.32666666666666666</v>
          </cell>
          <cell r="H75">
            <v>0.28333333333333333</v>
          </cell>
          <cell r="I75">
            <v>0.27333333333333332</v>
          </cell>
          <cell r="J75">
            <v>0.25</v>
          </cell>
          <cell r="K75">
            <v>92.857142857142847</v>
          </cell>
          <cell r="L75" t="str">
            <v>AA-</v>
          </cell>
          <cell r="O75">
            <v>0</v>
          </cell>
          <cell r="P75">
            <v>1.6666666666666666E-2</v>
          </cell>
          <cell r="Q75">
            <v>6.6666666666666666E-2</v>
          </cell>
          <cell r="R75">
            <v>8.3333333333333329E-2</v>
          </cell>
          <cell r="S75">
            <v>9.6666666666666665E-2</v>
          </cell>
          <cell r="T75">
            <v>0.11333333333333333</v>
          </cell>
          <cell r="U75">
            <v>0.12333333333333334</v>
          </cell>
          <cell r="V75">
            <v>0.14000000000000001</v>
          </cell>
          <cell r="W75">
            <v>0.15666666666666668</v>
          </cell>
          <cell r="X75">
            <v>7.1428571428571432</v>
          </cell>
          <cell r="Y75" t="str">
            <v>B-</v>
          </cell>
        </row>
        <row r="76">
          <cell r="B76">
            <v>0.4966666666666667</v>
          </cell>
          <cell r="C76">
            <v>0.47333333333333333</v>
          </cell>
          <cell r="D76">
            <v>0.42666666666666669</v>
          </cell>
          <cell r="E76">
            <v>0.39666666666666667</v>
          </cell>
          <cell r="F76">
            <v>0.37333333333333335</v>
          </cell>
          <cell r="G76">
            <v>0.35333333333333333</v>
          </cell>
          <cell r="H76">
            <v>0.31666666666666665</v>
          </cell>
          <cell r="I76">
            <v>0.29666666666666669</v>
          </cell>
          <cell r="J76">
            <v>0.25</v>
          </cell>
          <cell r="K76">
            <v>85.714285714285708</v>
          </cell>
          <cell r="L76" t="str">
            <v>A+</v>
          </cell>
          <cell r="O76">
            <v>0</v>
          </cell>
          <cell r="P76">
            <v>3.3333333333333333E-2</v>
          </cell>
          <cell r="Q76">
            <v>7.3333333333333334E-2</v>
          </cell>
          <cell r="R76">
            <v>9.1666666666666674E-2</v>
          </cell>
          <cell r="S76">
            <v>0.10833333333333334</v>
          </cell>
          <cell r="T76">
            <v>0.13166666666666665</v>
          </cell>
          <cell r="U76">
            <v>0.13666666666666666</v>
          </cell>
          <cell r="V76">
            <v>0.17</v>
          </cell>
          <cell r="W76">
            <v>0.20333333333333334</v>
          </cell>
          <cell r="X76">
            <v>14.285714285714286</v>
          </cell>
          <cell r="Y76" t="str">
            <v>B</v>
          </cell>
        </row>
        <row r="77">
          <cell r="B77">
            <v>0.52</v>
          </cell>
          <cell r="C77">
            <v>0.5</v>
          </cell>
          <cell r="D77">
            <v>0.45</v>
          </cell>
          <cell r="E77">
            <v>0.42</v>
          </cell>
          <cell r="F77">
            <v>0.4</v>
          </cell>
          <cell r="G77">
            <v>0.38</v>
          </cell>
          <cell r="H77">
            <v>0.35</v>
          </cell>
          <cell r="I77">
            <v>0.32</v>
          </cell>
          <cell r="J77">
            <v>0.25</v>
          </cell>
          <cell r="K77">
            <v>78.571428571428569</v>
          </cell>
          <cell r="L77" t="str">
            <v>A</v>
          </cell>
          <cell r="O77">
            <v>0</v>
          </cell>
          <cell r="P77">
            <v>0.05</v>
          </cell>
          <cell r="Q77">
            <v>0.08</v>
          </cell>
          <cell r="R77">
            <v>0.1</v>
          </cell>
          <cell r="S77">
            <v>0.12</v>
          </cell>
          <cell r="T77">
            <v>0.15</v>
          </cell>
          <cell r="U77">
            <v>0.15</v>
          </cell>
          <cell r="V77">
            <v>0.2</v>
          </cell>
          <cell r="W77">
            <v>0.25</v>
          </cell>
          <cell r="X77">
            <v>21.428571428571431</v>
          </cell>
          <cell r="Y77" t="str">
            <v>B+</v>
          </cell>
        </row>
        <row r="78">
          <cell r="B78">
            <v>0.54</v>
          </cell>
          <cell r="C78">
            <v>0.51666666666666672</v>
          </cell>
          <cell r="D78">
            <v>0.47333333333333333</v>
          </cell>
          <cell r="E78">
            <v>0.44666666666666666</v>
          </cell>
          <cell r="F78">
            <v>0.42666666666666669</v>
          </cell>
          <cell r="G78">
            <v>0.40333333333333332</v>
          </cell>
          <cell r="H78">
            <v>0.37333333333333329</v>
          </cell>
          <cell r="I78">
            <v>0.34666666666666668</v>
          </cell>
          <cell r="J78">
            <v>0.28333333333333333</v>
          </cell>
          <cell r="K78">
            <v>71.428571428571431</v>
          </cell>
          <cell r="L78" t="str">
            <v>A-</v>
          </cell>
          <cell r="O78">
            <v>2.6666666666666668E-2</v>
          </cell>
          <cell r="P78">
            <v>6.6666666666666666E-2</v>
          </cell>
          <cell r="Q78">
            <v>9.3333333333333338E-2</v>
          </cell>
          <cell r="R78">
            <v>0.11666666666666667</v>
          </cell>
          <cell r="S78">
            <v>0.13999999999999999</v>
          </cell>
          <cell r="T78">
            <v>0.16666666666666666</v>
          </cell>
          <cell r="U78">
            <v>0.18333333333333332</v>
          </cell>
          <cell r="V78">
            <v>0.23333333333333334</v>
          </cell>
          <cell r="W78">
            <v>0.3</v>
          </cell>
          <cell r="X78">
            <v>28.571428571428573</v>
          </cell>
          <cell r="Y78" t="str">
            <v>BB-</v>
          </cell>
        </row>
        <row r="79">
          <cell r="B79">
            <v>0.55999999999999994</v>
          </cell>
          <cell r="C79">
            <v>0.53333333333333333</v>
          </cell>
          <cell r="D79">
            <v>0.4966666666666667</v>
          </cell>
          <cell r="E79">
            <v>0.47333333333333333</v>
          </cell>
          <cell r="F79">
            <v>0.45333333333333331</v>
          </cell>
          <cell r="G79">
            <v>0.42666666666666669</v>
          </cell>
          <cell r="H79">
            <v>0.39666666666666667</v>
          </cell>
          <cell r="I79">
            <v>0.37333333333333335</v>
          </cell>
          <cell r="J79">
            <v>0.31666666666666665</v>
          </cell>
          <cell r="K79">
            <v>64.285714285714292</v>
          </cell>
          <cell r="L79" t="str">
            <v>BBB+</v>
          </cell>
          <cell r="O79">
            <v>5.3333333333333337E-2</v>
          </cell>
          <cell r="P79">
            <v>8.3333333333333343E-2</v>
          </cell>
          <cell r="Q79">
            <v>0.10666666666666666</v>
          </cell>
          <cell r="R79">
            <v>0.13333333333333333</v>
          </cell>
          <cell r="S79">
            <v>0.16</v>
          </cell>
          <cell r="T79">
            <v>0.18333333333333335</v>
          </cell>
          <cell r="U79">
            <v>0.21666666666666667</v>
          </cell>
          <cell r="V79">
            <v>0.26666666666666666</v>
          </cell>
          <cell r="W79">
            <v>0.35000000000000003</v>
          </cell>
          <cell r="X79">
            <v>35.714285714285715</v>
          </cell>
          <cell r="Y79" t="str">
            <v>BB</v>
          </cell>
        </row>
        <row r="80">
          <cell r="B80">
            <v>0.57999999999999996</v>
          </cell>
          <cell r="C80">
            <v>0.55000000000000004</v>
          </cell>
          <cell r="D80">
            <v>0.52</v>
          </cell>
          <cell r="E80">
            <v>0.5</v>
          </cell>
          <cell r="F80">
            <v>0.48</v>
          </cell>
          <cell r="G80">
            <v>0.45</v>
          </cell>
          <cell r="H80">
            <v>0.42</v>
          </cell>
          <cell r="I80">
            <v>0.4</v>
          </cell>
          <cell r="J80">
            <v>0.35</v>
          </cell>
          <cell r="K80">
            <v>57.142857142857153</v>
          </cell>
          <cell r="L80" t="str">
            <v>BBB</v>
          </cell>
          <cell r="O80">
            <v>0.08</v>
          </cell>
          <cell r="P80">
            <v>0.1</v>
          </cell>
          <cell r="Q80">
            <v>0.12</v>
          </cell>
          <cell r="R80">
            <v>0.15</v>
          </cell>
          <cell r="S80">
            <v>0.18</v>
          </cell>
          <cell r="T80">
            <v>0.2</v>
          </cell>
          <cell r="U80">
            <v>0.25</v>
          </cell>
          <cell r="V80">
            <v>0.3</v>
          </cell>
          <cell r="W80">
            <v>0.4</v>
          </cell>
          <cell r="X80">
            <v>42.857142857142861</v>
          </cell>
          <cell r="Y80" t="str">
            <v>BB+</v>
          </cell>
        </row>
        <row r="81">
          <cell r="B81">
            <v>0.61333333333333329</v>
          </cell>
          <cell r="C81">
            <v>0.58333333333333337</v>
          </cell>
          <cell r="D81">
            <v>0.55333333333333334</v>
          </cell>
          <cell r="E81">
            <v>0.53333333333333333</v>
          </cell>
          <cell r="F81">
            <v>0.51333333333333331</v>
          </cell>
          <cell r="G81">
            <v>0.48333333333333334</v>
          </cell>
          <cell r="H81">
            <v>0.45333333333333331</v>
          </cell>
          <cell r="I81">
            <v>0.43333333333333335</v>
          </cell>
          <cell r="J81">
            <v>0.39333333333333331</v>
          </cell>
          <cell r="K81">
            <v>50</v>
          </cell>
          <cell r="L81" t="str">
            <v>BBB-</v>
          </cell>
          <cell r="O81">
            <v>9.3333333333333338E-2</v>
          </cell>
          <cell r="P81">
            <v>0.11666666666666667</v>
          </cell>
          <cell r="Q81">
            <v>0.14666666666666667</v>
          </cell>
          <cell r="R81">
            <v>0.17333333333333334</v>
          </cell>
          <cell r="S81">
            <v>0.21333333333333335</v>
          </cell>
          <cell r="T81">
            <v>0.23333333333333334</v>
          </cell>
          <cell r="U81">
            <v>0.3</v>
          </cell>
          <cell r="V81">
            <v>0.35</v>
          </cell>
          <cell r="W81">
            <v>0.45</v>
          </cell>
          <cell r="X81">
            <v>50</v>
          </cell>
          <cell r="Y81" t="str">
            <v>BBB-</v>
          </cell>
        </row>
        <row r="82">
          <cell r="B82">
            <v>0.64666666666666672</v>
          </cell>
          <cell r="C82">
            <v>0.6166666666666667</v>
          </cell>
          <cell r="D82">
            <v>0.58666666666666667</v>
          </cell>
          <cell r="E82">
            <v>0.56666666666666665</v>
          </cell>
          <cell r="F82">
            <v>0.54666666666666663</v>
          </cell>
          <cell r="G82">
            <v>0.51666666666666672</v>
          </cell>
          <cell r="H82">
            <v>0.48666666666666669</v>
          </cell>
          <cell r="I82">
            <v>0.46666666666666667</v>
          </cell>
          <cell r="J82">
            <v>0.43666666666666665</v>
          </cell>
          <cell r="K82">
            <v>42.857142857142861</v>
          </cell>
          <cell r="L82" t="str">
            <v>BB+</v>
          </cell>
          <cell r="O82">
            <v>0.10666666666666666</v>
          </cell>
          <cell r="P82">
            <v>0.13333333333333333</v>
          </cell>
          <cell r="Q82">
            <v>0.17333333333333334</v>
          </cell>
          <cell r="R82">
            <v>0.19666666666666666</v>
          </cell>
          <cell r="S82">
            <v>0.2466666666666667</v>
          </cell>
          <cell r="T82">
            <v>0.26666666666666666</v>
          </cell>
          <cell r="U82">
            <v>0.35000000000000003</v>
          </cell>
          <cell r="V82">
            <v>0.4</v>
          </cell>
          <cell r="W82">
            <v>0.5</v>
          </cell>
          <cell r="X82">
            <v>57.142857142857153</v>
          </cell>
          <cell r="Y82" t="str">
            <v>BBB</v>
          </cell>
        </row>
        <row r="83">
          <cell r="B83">
            <v>0.68</v>
          </cell>
          <cell r="C83">
            <v>0.65</v>
          </cell>
          <cell r="D83">
            <v>0.62</v>
          </cell>
          <cell r="E83">
            <v>0.6</v>
          </cell>
          <cell r="F83">
            <v>0.57999999999999996</v>
          </cell>
          <cell r="G83">
            <v>0.55000000000000004</v>
          </cell>
          <cell r="H83">
            <v>0.52</v>
          </cell>
          <cell r="I83">
            <v>0.5</v>
          </cell>
          <cell r="J83">
            <v>0.48</v>
          </cell>
          <cell r="K83">
            <v>35.714285714285715</v>
          </cell>
          <cell r="L83" t="str">
            <v>BB</v>
          </cell>
          <cell r="O83">
            <v>0.12</v>
          </cell>
          <cell r="P83">
            <v>0.15</v>
          </cell>
          <cell r="Q83">
            <v>0.2</v>
          </cell>
          <cell r="R83">
            <v>0.22</v>
          </cell>
          <cell r="S83">
            <v>0.28000000000000003</v>
          </cell>
          <cell r="T83">
            <v>0.3</v>
          </cell>
          <cell r="U83">
            <v>0.4</v>
          </cell>
          <cell r="V83">
            <v>0.45</v>
          </cell>
          <cell r="W83">
            <v>0.55000000000000004</v>
          </cell>
          <cell r="X83">
            <v>64.285714285714292</v>
          </cell>
          <cell r="Y83" t="str">
            <v>BBB+</v>
          </cell>
        </row>
        <row r="84">
          <cell r="B84">
            <v>1</v>
          </cell>
          <cell r="C84">
            <v>0.66666666666666663</v>
          </cell>
          <cell r="D84">
            <v>0.64</v>
          </cell>
          <cell r="E84">
            <v>0.6166666666666667</v>
          </cell>
          <cell r="F84">
            <v>0.59333333333333327</v>
          </cell>
          <cell r="G84">
            <v>0.56666666666666665</v>
          </cell>
          <cell r="H84">
            <v>0.54</v>
          </cell>
          <cell r="I84">
            <v>0.51666666666666672</v>
          </cell>
          <cell r="J84">
            <v>0.49333333333333335</v>
          </cell>
          <cell r="K84">
            <v>28.571428571428573</v>
          </cell>
          <cell r="L84" t="str">
            <v>BB-</v>
          </cell>
          <cell r="O84">
            <v>0.14666666666666667</v>
          </cell>
          <cell r="P84">
            <v>0.18333333333333332</v>
          </cell>
          <cell r="Q84">
            <v>0.22666666666666668</v>
          </cell>
          <cell r="R84">
            <v>0.24666666666666667</v>
          </cell>
          <cell r="S84">
            <v>0.30333333333333334</v>
          </cell>
          <cell r="T84">
            <v>0.35</v>
          </cell>
          <cell r="U84">
            <v>0.45</v>
          </cell>
          <cell r="V84">
            <v>0.51666666666666672</v>
          </cell>
          <cell r="W84">
            <v>0.6</v>
          </cell>
          <cell r="X84">
            <v>71.428571428571431</v>
          </cell>
          <cell r="Y84" t="str">
            <v>A-</v>
          </cell>
        </row>
        <row r="85">
          <cell r="B85">
            <v>1</v>
          </cell>
          <cell r="C85">
            <v>0.68333333333333335</v>
          </cell>
          <cell r="D85">
            <v>0.66</v>
          </cell>
          <cell r="E85">
            <v>0.6333333333333333</v>
          </cell>
          <cell r="F85">
            <v>0.60666666666666669</v>
          </cell>
          <cell r="G85">
            <v>0.58333333333333337</v>
          </cell>
          <cell r="H85">
            <v>0.55999999999999994</v>
          </cell>
          <cell r="I85">
            <v>0.53333333333333333</v>
          </cell>
          <cell r="J85">
            <v>0.50666666666666671</v>
          </cell>
          <cell r="K85">
            <v>21.428571428571431</v>
          </cell>
          <cell r="L85" t="str">
            <v>B+</v>
          </cell>
          <cell r="O85">
            <v>0.17333333333333334</v>
          </cell>
          <cell r="P85">
            <v>0.21666666666666667</v>
          </cell>
          <cell r="Q85">
            <v>0.25333333333333335</v>
          </cell>
          <cell r="R85">
            <v>0.27333333333333332</v>
          </cell>
          <cell r="S85">
            <v>0.32666666666666666</v>
          </cell>
          <cell r="T85">
            <v>0.4</v>
          </cell>
          <cell r="U85">
            <v>0.5</v>
          </cell>
          <cell r="V85">
            <v>0.58333333333333337</v>
          </cell>
          <cell r="W85">
            <v>0.65</v>
          </cell>
          <cell r="X85">
            <v>78.571428571428569</v>
          </cell>
          <cell r="Y85" t="str">
            <v>A</v>
          </cell>
        </row>
        <row r="86">
          <cell r="B86">
            <v>1</v>
          </cell>
          <cell r="C86">
            <v>0.7</v>
          </cell>
          <cell r="D86">
            <v>0.68</v>
          </cell>
          <cell r="E86">
            <v>0.65</v>
          </cell>
          <cell r="F86">
            <v>0.62</v>
          </cell>
          <cell r="G86">
            <v>0.6</v>
          </cell>
          <cell r="H86">
            <v>0.57999999999999996</v>
          </cell>
          <cell r="I86">
            <v>0.55000000000000004</v>
          </cell>
          <cell r="J86">
            <v>0.52</v>
          </cell>
          <cell r="K86">
            <v>14.285714285714286</v>
          </cell>
          <cell r="L86" t="str">
            <v>B</v>
          </cell>
          <cell r="O86">
            <v>0.2</v>
          </cell>
          <cell r="P86">
            <v>0.25</v>
          </cell>
          <cell r="Q86">
            <v>0.28000000000000003</v>
          </cell>
          <cell r="R86">
            <v>0.3</v>
          </cell>
          <cell r="S86">
            <v>0.35</v>
          </cell>
          <cell r="T86">
            <v>0.45</v>
          </cell>
          <cell r="U86">
            <v>0.55000000000000004</v>
          </cell>
          <cell r="V86">
            <v>0.65</v>
          </cell>
          <cell r="W86">
            <v>0.7</v>
          </cell>
          <cell r="X86">
            <v>85.714285714285708</v>
          </cell>
          <cell r="Y86" t="str">
            <v>A+</v>
          </cell>
        </row>
        <row r="87">
          <cell r="B87">
            <v>1</v>
          </cell>
          <cell r="C87">
            <v>0.72249999999999992</v>
          </cell>
          <cell r="D87">
            <v>0.70250000000000012</v>
          </cell>
          <cell r="E87">
            <v>0.6725000000000001</v>
          </cell>
          <cell r="F87">
            <v>0.64250000000000007</v>
          </cell>
          <cell r="G87">
            <v>0.62250000000000005</v>
          </cell>
          <cell r="H87">
            <v>0.60250000000000004</v>
          </cell>
          <cell r="I87">
            <v>0.57250000000000001</v>
          </cell>
          <cell r="J87">
            <v>0.54249999999999998</v>
          </cell>
          <cell r="K87">
            <v>7.1428571428571432</v>
          </cell>
          <cell r="L87" t="str">
            <v>B-</v>
          </cell>
          <cell r="O87">
            <v>0.22500000000000001</v>
          </cell>
          <cell r="P87">
            <v>0.27500000000000002</v>
          </cell>
          <cell r="Q87">
            <v>0.315</v>
          </cell>
          <cell r="R87">
            <v>0.35</v>
          </cell>
          <cell r="S87">
            <v>0.4</v>
          </cell>
          <cell r="T87">
            <v>0.5</v>
          </cell>
          <cell r="U87">
            <v>0.625</v>
          </cell>
          <cell r="V87">
            <v>0.72500000000000009</v>
          </cell>
          <cell r="W87">
            <v>0.77499999999999991</v>
          </cell>
          <cell r="X87">
            <v>92.857142857142847</v>
          </cell>
          <cell r="Y87" t="str">
            <v>AA-</v>
          </cell>
        </row>
        <row r="88">
          <cell r="B88">
            <v>1</v>
          </cell>
          <cell r="C88">
            <v>0.745</v>
          </cell>
          <cell r="D88">
            <v>0.72500000000000009</v>
          </cell>
          <cell r="E88">
            <v>0.69500000000000006</v>
          </cell>
          <cell r="F88">
            <v>0.66500000000000004</v>
          </cell>
          <cell r="G88">
            <v>0.64500000000000002</v>
          </cell>
          <cell r="H88">
            <v>0.625</v>
          </cell>
          <cell r="I88">
            <v>0.59500000000000008</v>
          </cell>
          <cell r="J88">
            <v>0.56500000000000006</v>
          </cell>
          <cell r="K88">
            <v>0</v>
          </cell>
          <cell r="L88" t="str">
            <v>B-</v>
          </cell>
          <cell r="O88">
            <v>0.25</v>
          </cell>
          <cell r="P88">
            <v>0.3</v>
          </cell>
          <cell r="Q88">
            <v>0.35</v>
          </cell>
          <cell r="R88">
            <v>0.4</v>
          </cell>
          <cell r="S88">
            <v>0.45</v>
          </cell>
          <cell r="T88">
            <v>0.55000000000000004</v>
          </cell>
          <cell r="U88">
            <v>0.7</v>
          </cell>
          <cell r="V88">
            <v>0.8</v>
          </cell>
          <cell r="W88">
            <v>0.85</v>
          </cell>
          <cell r="X88">
            <v>100</v>
          </cell>
          <cell r="Y88" t="str">
            <v>AA</v>
          </cell>
        </row>
        <row r="94">
          <cell r="A94">
            <v>2002</v>
          </cell>
          <cell r="B94">
            <v>3</v>
          </cell>
          <cell r="C94">
            <v>8.2777444473541806</v>
          </cell>
          <cell r="D94">
            <v>10.461838040164656</v>
          </cell>
          <cell r="E94">
            <v>0.48885273327179712</v>
          </cell>
          <cell r="F94">
            <v>0.49229357455804101</v>
          </cell>
          <cell r="G94">
            <v>100</v>
          </cell>
          <cell r="H94">
            <v>100</v>
          </cell>
          <cell r="I94">
            <v>100</v>
          </cell>
          <cell r="J94">
            <v>85.714285714285708</v>
          </cell>
          <cell r="K94">
            <v>95.238095238095227</v>
          </cell>
          <cell r="L94" t="str">
            <v>AA</v>
          </cell>
          <cell r="M94" t="str">
            <v>AA</v>
          </cell>
          <cell r="N94" t="str">
            <v>AA</v>
          </cell>
          <cell r="O94" t="str">
            <v>A+</v>
          </cell>
          <cell r="P94" t="str">
            <v>AA-</v>
          </cell>
        </row>
        <row r="95">
          <cell r="A95">
            <v>2003</v>
          </cell>
          <cell r="B95">
            <v>3</v>
          </cell>
          <cell r="C95">
            <v>6.927991350970049</v>
          </cell>
          <cell r="D95">
            <v>9.7974722119885449</v>
          </cell>
          <cell r="E95">
            <v>0.45407009341839688</v>
          </cell>
          <cell r="F95">
            <v>0.53622676368601663</v>
          </cell>
          <cell r="G95">
            <v>100</v>
          </cell>
          <cell r="H95">
            <v>100</v>
          </cell>
          <cell r="I95">
            <v>100</v>
          </cell>
          <cell r="J95">
            <v>64.285714285714292</v>
          </cell>
          <cell r="K95">
            <v>88.095238095238088</v>
          </cell>
          <cell r="L95" t="str">
            <v>AA</v>
          </cell>
          <cell r="M95" t="str">
            <v>AA</v>
          </cell>
          <cell r="N95" t="str">
            <v>AA</v>
          </cell>
          <cell r="O95" t="str">
            <v>BBB+</v>
          </cell>
          <cell r="P95" t="str">
            <v>A+</v>
          </cell>
        </row>
        <row r="96">
          <cell r="A96">
            <v>2004</v>
          </cell>
          <cell r="B96">
            <v>3</v>
          </cell>
          <cell r="C96">
            <v>6.0131592744664948</v>
          </cell>
          <cell r="D96">
            <v>6.0199479528094546</v>
          </cell>
          <cell r="E96">
            <v>0.27128453257436064</v>
          </cell>
          <cell r="F96">
            <v>0.30834511002422521</v>
          </cell>
          <cell r="G96">
            <v>100</v>
          </cell>
          <cell r="H96">
            <v>100</v>
          </cell>
          <cell r="I96">
            <v>85.714285714285708</v>
          </cell>
          <cell r="J96">
            <v>100</v>
          </cell>
          <cell r="K96">
            <v>95.238095238095241</v>
          </cell>
          <cell r="L96" t="str">
            <v>AA</v>
          </cell>
          <cell r="M96" t="str">
            <v>AA</v>
          </cell>
          <cell r="N96" t="str">
            <v>A+</v>
          </cell>
          <cell r="O96" t="str">
            <v>AA</v>
          </cell>
          <cell r="P96" t="str">
            <v>AA-</v>
          </cell>
        </row>
        <row r="97">
          <cell r="A97">
            <v>2005</v>
          </cell>
          <cell r="B97">
            <v>3</v>
          </cell>
          <cell r="C97">
            <v>4.4866909278349594</v>
          </cell>
          <cell r="D97">
            <v>4.9896482268998428</v>
          </cell>
          <cell r="E97">
            <v>0.19804360487829548</v>
          </cell>
          <cell r="F97">
            <v>0.22576441717523191</v>
          </cell>
          <cell r="G97">
            <v>100</v>
          </cell>
          <cell r="H97">
            <v>100</v>
          </cell>
          <cell r="I97">
            <v>71.428571428571431</v>
          </cell>
          <cell r="J97">
            <v>100</v>
          </cell>
          <cell r="K97">
            <v>90.476190476190482</v>
          </cell>
          <cell r="L97" t="str">
            <v>AA</v>
          </cell>
          <cell r="M97" t="str">
            <v>AA</v>
          </cell>
          <cell r="N97" t="str">
            <v>A-</v>
          </cell>
          <cell r="O97" t="str">
            <v>AA</v>
          </cell>
          <cell r="P97" t="str">
            <v>A+</v>
          </cell>
        </row>
        <row r="98">
          <cell r="A98">
            <v>2006</v>
          </cell>
          <cell r="B98">
            <v>3</v>
          </cell>
          <cell r="C98">
            <v>5.5551844033329898</v>
          </cell>
          <cell r="D98">
            <v>3.6800284943704655</v>
          </cell>
          <cell r="E98">
            <v>0</v>
          </cell>
          <cell r="F98">
            <v>0.14812027112401702</v>
          </cell>
          <cell r="G98">
            <v>100</v>
          </cell>
          <cell r="H98">
            <v>85.714285714285708</v>
          </cell>
          <cell r="I98">
            <v>0</v>
          </cell>
          <cell r="J98">
            <v>100</v>
          </cell>
          <cell r="K98">
            <v>61.904761904761905</v>
          </cell>
          <cell r="L98" t="str">
            <v>AA</v>
          </cell>
          <cell r="M98" t="str">
            <v>A+</v>
          </cell>
          <cell r="N98" t="str">
            <v>B-</v>
          </cell>
          <cell r="O98" t="str">
            <v>AA</v>
          </cell>
          <cell r="P98" t="str">
            <v>BBB</v>
          </cell>
        </row>
        <row r="99">
          <cell r="A99">
            <v>2007</v>
          </cell>
          <cell r="B99">
            <v>3</v>
          </cell>
          <cell r="C99">
            <v>5.2116749347095173</v>
          </cell>
          <cell r="D99">
            <v>4.6194297665517601</v>
          </cell>
          <cell r="E99">
            <v>0</v>
          </cell>
          <cell r="F99">
            <v>0.19991936993200671</v>
          </cell>
          <cell r="G99">
            <v>100</v>
          </cell>
          <cell r="H99">
            <v>100</v>
          </cell>
          <cell r="I99">
            <v>0</v>
          </cell>
          <cell r="J99">
            <v>100</v>
          </cell>
          <cell r="K99">
            <v>66.666666666666657</v>
          </cell>
          <cell r="L99" t="str">
            <v>AA</v>
          </cell>
          <cell r="M99" t="str">
            <v>AA</v>
          </cell>
          <cell r="N99" t="str">
            <v>B-</v>
          </cell>
          <cell r="O99" t="str">
            <v>AA</v>
          </cell>
          <cell r="P99" t="str">
            <v>BBB+</v>
          </cell>
        </row>
        <row r="100">
          <cell r="A100">
            <v>2008</v>
          </cell>
          <cell r="B100">
            <v>3</v>
          </cell>
          <cell r="C100">
            <v>4.4484331340910623</v>
          </cell>
          <cell r="D100">
            <v>4.1437314887298733</v>
          </cell>
          <cell r="E100">
            <v>0</v>
          </cell>
          <cell r="F100">
            <v>0.28147810759630215</v>
          </cell>
          <cell r="G100">
            <v>100</v>
          </cell>
          <cell r="H100">
            <v>92.857142857142847</v>
          </cell>
          <cell r="I100">
            <v>0</v>
          </cell>
          <cell r="J100">
            <v>100</v>
          </cell>
          <cell r="K100">
            <v>64.285714285714278</v>
          </cell>
          <cell r="L100" t="str">
            <v>AA</v>
          </cell>
          <cell r="M100" t="str">
            <v>AA-</v>
          </cell>
          <cell r="N100" t="str">
            <v>B-</v>
          </cell>
          <cell r="O100" t="str">
            <v>AA</v>
          </cell>
          <cell r="P100" t="str">
            <v>BBB</v>
          </cell>
        </row>
        <row r="101">
          <cell r="A101">
            <v>2009</v>
          </cell>
          <cell r="B101">
            <v>3</v>
          </cell>
          <cell r="C101">
            <v>4.328394446773042</v>
          </cell>
          <cell r="D101">
            <v>4.0854329567421148</v>
          </cell>
          <cell r="E101">
            <v>0</v>
          </cell>
          <cell r="F101">
            <v>0.23262338472507879</v>
          </cell>
          <cell r="G101">
            <v>100</v>
          </cell>
          <cell r="H101">
            <v>92.857142857142847</v>
          </cell>
          <cell r="I101">
            <v>0</v>
          </cell>
          <cell r="J101">
            <v>100</v>
          </cell>
          <cell r="K101">
            <v>64.285714285714278</v>
          </cell>
          <cell r="L101" t="str">
            <v>AA</v>
          </cell>
          <cell r="M101" t="str">
            <v>AA-</v>
          </cell>
          <cell r="N101" t="str">
            <v>B-</v>
          </cell>
          <cell r="O101" t="str">
            <v>AA</v>
          </cell>
          <cell r="P101" t="str">
            <v>BBB</v>
          </cell>
        </row>
        <row r="102">
          <cell r="A102">
            <v>2010</v>
          </cell>
          <cell r="B102">
            <v>3</v>
          </cell>
          <cell r="C102">
            <v>4.4272733001868705</v>
          </cell>
          <cell r="D102">
            <v>4.1180751206862736</v>
          </cell>
          <cell r="E102">
            <v>0</v>
          </cell>
          <cell r="F102">
            <v>0.19638292987090097</v>
          </cell>
          <cell r="G102">
            <v>100</v>
          </cell>
          <cell r="H102">
            <v>92.857142857142847</v>
          </cell>
          <cell r="I102">
            <v>0</v>
          </cell>
          <cell r="J102">
            <v>100</v>
          </cell>
          <cell r="K102">
            <v>64.285714285714278</v>
          </cell>
          <cell r="L102" t="str">
            <v>AA</v>
          </cell>
          <cell r="M102" t="str">
            <v>AA-</v>
          </cell>
          <cell r="N102" t="str">
            <v>B-</v>
          </cell>
          <cell r="O102" t="str">
            <v>AA</v>
          </cell>
          <cell r="P102" t="str">
            <v>BBB</v>
          </cell>
        </row>
        <row r="103">
          <cell r="A103">
            <v>2011</v>
          </cell>
          <cell r="B103">
            <v>3</v>
          </cell>
          <cell r="C103">
            <v>4.4904506348174547</v>
          </cell>
          <cell r="D103">
            <v>4.1462680261030389</v>
          </cell>
          <cell r="E103">
            <v>0</v>
          </cell>
          <cell r="F103">
            <v>0.19767048035298634</v>
          </cell>
          <cell r="G103">
            <v>100</v>
          </cell>
          <cell r="H103">
            <v>92.857142857142847</v>
          </cell>
          <cell r="I103">
            <v>0</v>
          </cell>
          <cell r="J103">
            <v>100</v>
          </cell>
          <cell r="K103">
            <v>64.285714285714278</v>
          </cell>
          <cell r="L103" t="str">
            <v>AA</v>
          </cell>
          <cell r="M103" t="str">
            <v>AA-</v>
          </cell>
          <cell r="N103" t="str">
            <v>B-</v>
          </cell>
          <cell r="O103" t="str">
            <v>AA</v>
          </cell>
          <cell r="P103" t="str">
            <v>BBB</v>
          </cell>
        </row>
        <row r="104">
          <cell r="A104">
            <v>2012</v>
          </cell>
          <cell r="B104">
            <v>3</v>
          </cell>
          <cell r="C104">
            <v>4.4647631252563658</v>
          </cell>
          <cell r="D104">
            <v>4.1196521219116455</v>
          </cell>
          <cell r="E104">
            <v>0</v>
          </cell>
          <cell r="F104">
            <v>0.19601668656335303</v>
          </cell>
          <cell r="G104">
            <v>100</v>
          </cell>
          <cell r="H104">
            <v>92.857142857142847</v>
          </cell>
          <cell r="I104">
            <v>0</v>
          </cell>
          <cell r="J104">
            <v>100</v>
          </cell>
          <cell r="K104">
            <v>64.285714285714278</v>
          </cell>
          <cell r="L104" t="str">
            <v>AA</v>
          </cell>
          <cell r="M104" t="str">
            <v>AA-</v>
          </cell>
          <cell r="N104" t="str">
            <v>B-</v>
          </cell>
          <cell r="O104" t="str">
            <v>AA</v>
          </cell>
          <cell r="P104" t="str">
            <v>BBB</v>
          </cell>
        </row>
        <row r="105">
          <cell r="A105">
            <v>2013</v>
          </cell>
          <cell r="B105">
            <v>3</v>
          </cell>
          <cell r="C105">
            <v>4.4239888809744903</v>
          </cell>
          <cell r="D105">
            <v>4.0845190003595135</v>
          </cell>
          <cell r="E105">
            <v>0</v>
          </cell>
          <cell r="F105">
            <v>0.19376076639411072</v>
          </cell>
          <cell r="G105">
            <v>100</v>
          </cell>
          <cell r="H105">
            <v>92.857142857142847</v>
          </cell>
          <cell r="I105">
            <v>0</v>
          </cell>
          <cell r="J105">
            <v>100</v>
          </cell>
          <cell r="K105">
            <v>64.285714285714278</v>
          </cell>
          <cell r="L105" t="str">
            <v>AA</v>
          </cell>
          <cell r="M105" t="str">
            <v>AA-</v>
          </cell>
          <cell r="N105" t="str">
            <v>B-</v>
          </cell>
          <cell r="O105" t="str">
            <v>AA</v>
          </cell>
          <cell r="P105" t="str">
            <v>BBB</v>
          </cell>
        </row>
        <row r="106">
          <cell r="A106">
            <v>2014</v>
          </cell>
          <cell r="B106">
            <v>3</v>
          </cell>
          <cell r="C106">
            <v>4.3706550630314052</v>
          </cell>
          <cell r="D106">
            <v>4.0444415096962274</v>
          </cell>
          <cell r="E106">
            <v>0</v>
          </cell>
          <cell r="F106">
            <v>0.19071651429335365</v>
          </cell>
          <cell r="G106">
            <v>100</v>
          </cell>
          <cell r="H106">
            <v>92.857142857142847</v>
          </cell>
          <cell r="I106">
            <v>0</v>
          </cell>
          <cell r="J106">
            <v>100</v>
          </cell>
          <cell r="K106">
            <v>64.285714285714278</v>
          </cell>
          <cell r="L106" t="str">
            <v>AA</v>
          </cell>
          <cell r="M106" t="str">
            <v>AA-</v>
          </cell>
          <cell r="N106" t="str">
            <v>B-</v>
          </cell>
          <cell r="O106" t="str">
            <v>AA</v>
          </cell>
          <cell r="P106" t="str">
            <v>BBB</v>
          </cell>
        </row>
        <row r="107">
          <cell r="A107">
            <v>2015</v>
          </cell>
          <cell r="B107">
            <v>3</v>
          </cell>
          <cell r="C107">
            <v>4.3171259900870753</v>
          </cell>
          <cell r="D107">
            <v>4.003972030414146</v>
          </cell>
          <cell r="E107">
            <v>0</v>
          </cell>
          <cell r="F107">
            <v>0.18775151979966501</v>
          </cell>
          <cell r="G107">
            <v>100</v>
          </cell>
          <cell r="H107">
            <v>92.857142857142847</v>
          </cell>
          <cell r="I107">
            <v>0</v>
          </cell>
          <cell r="J107">
            <v>100</v>
          </cell>
          <cell r="K107">
            <v>64.285714285714278</v>
          </cell>
          <cell r="L107" t="str">
            <v>AA</v>
          </cell>
          <cell r="M107" t="str">
            <v>AA-</v>
          </cell>
          <cell r="N107" t="str">
            <v>B-</v>
          </cell>
          <cell r="O107" t="str">
            <v>AA</v>
          </cell>
          <cell r="P107" t="str">
            <v>BBB</v>
          </cell>
        </row>
        <row r="108">
          <cell r="A108">
            <v>2016</v>
          </cell>
          <cell r="B108">
            <v>3</v>
          </cell>
          <cell r="C108">
            <v>4.2661048651254703</v>
          </cell>
          <cell r="D108">
            <v>3.9653851593852529</v>
          </cell>
          <cell r="E108">
            <v>0</v>
          </cell>
          <cell r="F108">
            <v>0.18488526219197404</v>
          </cell>
          <cell r="G108">
            <v>100</v>
          </cell>
          <cell r="H108">
            <v>85.714285714285708</v>
          </cell>
          <cell r="I108">
            <v>0</v>
          </cell>
          <cell r="J108">
            <v>100</v>
          </cell>
          <cell r="K108">
            <v>61.904761904761905</v>
          </cell>
          <cell r="L108" t="str">
            <v>AA</v>
          </cell>
          <cell r="M108" t="str">
            <v>A+</v>
          </cell>
          <cell r="N108" t="str">
            <v>B-</v>
          </cell>
          <cell r="O108" t="str">
            <v>AA</v>
          </cell>
          <cell r="P108" t="str">
            <v>BBB</v>
          </cell>
        </row>
        <row r="109">
          <cell r="A109">
            <v>2017</v>
          </cell>
          <cell r="B109">
            <v>3</v>
          </cell>
          <cell r="C109">
            <v>4.2161908681981188</v>
          </cell>
          <cell r="D109">
            <v>3.9275218695208745</v>
          </cell>
          <cell r="E109">
            <v>0</v>
          </cell>
          <cell r="F109">
            <v>0.18210133502274017</v>
          </cell>
          <cell r="G109">
            <v>100</v>
          </cell>
          <cell r="H109">
            <v>85.714285714285708</v>
          </cell>
          <cell r="I109">
            <v>0</v>
          </cell>
          <cell r="J109">
            <v>100</v>
          </cell>
          <cell r="K109">
            <v>61.904761904761905</v>
          </cell>
          <cell r="L109" t="str">
            <v>AA</v>
          </cell>
          <cell r="M109" t="str">
            <v>A+</v>
          </cell>
          <cell r="N109" t="str">
            <v>B-</v>
          </cell>
          <cell r="O109" t="str">
            <v>AA</v>
          </cell>
          <cell r="P109" t="str">
            <v>BBB</v>
          </cell>
        </row>
        <row r="110">
          <cell r="A110">
            <v>2018</v>
          </cell>
          <cell r="B110">
            <v>3</v>
          </cell>
          <cell r="C110">
            <v>4.1622684258684002</v>
          </cell>
          <cell r="D110">
            <v>3.8860970143866522</v>
          </cell>
          <cell r="E110">
            <v>0</v>
          </cell>
          <cell r="F110">
            <v>0.17934937394202138</v>
          </cell>
          <cell r="G110">
            <v>100</v>
          </cell>
          <cell r="H110">
            <v>85.714285714285708</v>
          </cell>
          <cell r="I110">
            <v>0</v>
          </cell>
          <cell r="J110">
            <v>100</v>
          </cell>
          <cell r="K110">
            <v>61.904761904761905</v>
          </cell>
          <cell r="L110" t="str">
            <v>AA</v>
          </cell>
          <cell r="M110" t="str">
            <v>A+</v>
          </cell>
          <cell r="N110" t="str">
            <v>B-</v>
          </cell>
          <cell r="O110" t="str">
            <v>AA</v>
          </cell>
          <cell r="P110" t="str">
            <v>BBB</v>
          </cell>
        </row>
        <row r="111">
          <cell r="A111">
            <v>2019</v>
          </cell>
          <cell r="B111">
            <v>3</v>
          </cell>
          <cell r="C111">
            <v>4.1145627848017758</v>
          </cell>
          <cell r="D111">
            <v>3.849705852231831</v>
          </cell>
          <cell r="E111">
            <v>0</v>
          </cell>
          <cell r="F111">
            <v>0.17671839412241416</v>
          </cell>
          <cell r="G111">
            <v>100</v>
          </cell>
          <cell r="H111">
            <v>85.714285714285708</v>
          </cell>
          <cell r="I111">
            <v>0</v>
          </cell>
          <cell r="J111">
            <v>100</v>
          </cell>
          <cell r="K111">
            <v>61.904761904761905</v>
          </cell>
          <cell r="L111" t="str">
            <v>AA</v>
          </cell>
          <cell r="M111" t="str">
            <v>A+</v>
          </cell>
          <cell r="N111" t="str">
            <v>B-</v>
          </cell>
          <cell r="O111" t="str">
            <v>AA</v>
          </cell>
          <cell r="P111" t="str">
            <v>BBB</v>
          </cell>
        </row>
        <row r="112">
          <cell r="A112">
            <v>2020</v>
          </cell>
          <cell r="B112">
            <v>3</v>
          </cell>
          <cell r="C112">
            <v>4.0679971386427995</v>
          </cell>
          <cell r="D112">
            <v>3.8140994921380988</v>
          </cell>
          <cell r="E112">
            <v>0</v>
          </cell>
          <cell r="F112">
            <v>0.17415937010841845</v>
          </cell>
          <cell r="G112">
            <v>100</v>
          </cell>
          <cell r="H112">
            <v>85.714285714285708</v>
          </cell>
          <cell r="I112">
            <v>0</v>
          </cell>
          <cell r="J112">
            <v>100</v>
          </cell>
          <cell r="K112">
            <v>61.904761904761905</v>
          </cell>
          <cell r="L112" t="str">
            <v>AA</v>
          </cell>
          <cell r="M112" t="str">
            <v>A+</v>
          </cell>
          <cell r="N112" t="str">
            <v>B-</v>
          </cell>
          <cell r="O112" t="str">
            <v>AA</v>
          </cell>
          <cell r="P112" t="str">
            <v>BBB</v>
          </cell>
        </row>
        <row r="113">
          <cell r="A113">
            <v>2021</v>
          </cell>
          <cell r="B113">
            <v>3</v>
          </cell>
          <cell r="C113">
            <v>4.0259284330162233</v>
          </cell>
          <cell r="D113">
            <v>3.7812582165406865</v>
          </cell>
          <cell r="E113">
            <v>0</v>
          </cell>
          <cell r="F113">
            <v>0.171805172952783</v>
          </cell>
          <cell r="G113">
            <v>100</v>
          </cell>
          <cell r="H113">
            <v>85.714285714285708</v>
          </cell>
          <cell r="I113">
            <v>0</v>
          </cell>
          <cell r="J113">
            <v>100</v>
          </cell>
          <cell r="K113">
            <v>61.904761904761905</v>
          </cell>
          <cell r="L113" t="str">
            <v>AA</v>
          </cell>
          <cell r="M113" t="str">
            <v>A+</v>
          </cell>
          <cell r="N113" t="str">
            <v>B-</v>
          </cell>
          <cell r="O113" t="str">
            <v>AA</v>
          </cell>
          <cell r="P113" t="str">
            <v>BBB</v>
          </cell>
        </row>
        <row r="114">
          <cell r="A114">
            <v>2022</v>
          </cell>
          <cell r="B114">
            <v>3</v>
          </cell>
          <cell r="C114">
            <v>3.9847667224024339</v>
          </cell>
          <cell r="D114">
            <v>3.749028633190624</v>
          </cell>
          <cell r="E114">
            <v>0</v>
          </cell>
          <cell r="F114">
            <v>0.16951377345728233</v>
          </cell>
          <cell r="G114">
            <v>92.857142857142847</v>
          </cell>
          <cell r="H114">
            <v>85.714285714285708</v>
          </cell>
          <cell r="I114">
            <v>0</v>
          </cell>
          <cell r="J114">
            <v>100</v>
          </cell>
          <cell r="K114">
            <v>61.904761904761905</v>
          </cell>
          <cell r="L114" t="str">
            <v>AA-</v>
          </cell>
          <cell r="M114" t="str">
            <v>A+</v>
          </cell>
          <cell r="N114" t="str">
            <v>B-</v>
          </cell>
          <cell r="O114" t="str">
            <v>AA</v>
          </cell>
          <cell r="P114" t="str">
            <v>BBB</v>
          </cell>
        </row>
        <row r="115">
          <cell r="A115">
            <v>2023</v>
          </cell>
          <cell r="B115">
            <v>3</v>
          </cell>
          <cell r="C115">
            <v>3.9444823409988126</v>
          </cell>
          <cell r="D115">
            <v>3.7173941997589104</v>
          </cell>
          <cell r="E115">
            <v>0</v>
          </cell>
          <cell r="F115">
            <v>0.16728227218921191</v>
          </cell>
          <cell r="G115">
            <v>92.857142857142847</v>
          </cell>
          <cell r="H115">
            <v>85.714285714285708</v>
          </cell>
          <cell r="I115">
            <v>0</v>
          </cell>
          <cell r="J115">
            <v>100</v>
          </cell>
          <cell r="K115">
            <v>61.904761904761905</v>
          </cell>
          <cell r="L115" t="str">
            <v>AA-</v>
          </cell>
          <cell r="M115" t="str">
            <v>A+</v>
          </cell>
          <cell r="N115" t="str">
            <v>B-</v>
          </cell>
          <cell r="O115" t="str">
            <v>AA</v>
          </cell>
          <cell r="P115" t="str">
            <v>BBB</v>
          </cell>
        </row>
        <row r="116">
          <cell r="A116">
            <v>2024</v>
          </cell>
          <cell r="B116">
            <v>3</v>
          </cell>
          <cell r="C116">
            <v>3.9050468924455943</v>
          </cell>
          <cell r="D116">
            <v>3.686338959795822</v>
          </cell>
          <cell r="E116">
            <v>0</v>
          </cell>
          <cell r="F116">
            <v>0.16510798269316115</v>
          </cell>
          <cell r="G116">
            <v>92.857142857142847</v>
          </cell>
          <cell r="H116">
            <v>85.714285714285708</v>
          </cell>
          <cell r="I116">
            <v>0</v>
          </cell>
          <cell r="J116">
            <v>100</v>
          </cell>
          <cell r="K116">
            <v>61.904761904761905</v>
          </cell>
          <cell r="L116" t="str">
            <v>AA-</v>
          </cell>
          <cell r="M116" t="str">
            <v>A+</v>
          </cell>
          <cell r="N116" t="str">
            <v>B-</v>
          </cell>
          <cell r="O116" t="str">
            <v>AA</v>
          </cell>
          <cell r="P116" t="str">
            <v>BBB</v>
          </cell>
        </row>
        <row r="117">
          <cell r="A117">
            <v>2025</v>
          </cell>
          <cell r="B117">
            <v>3</v>
          </cell>
          <cell r="C117">
            <v>3.8664331842993067</v>
          </cell>
          <cell r="D117">
            <v>3.6558475168244451</v>
          </cell>
          <cell r="E117">
            <v>0</v>
          </cell>
          <cell r="F117">
            <v>0.16298838667636015</v>
          </cell>
          <cell r="G117">
            <v>92.857142857142847</v>
          </cell>
          <cell r="H117">
            <v>85.714285714285708</v>
          </cell>
          <cell r="I117">
            <v>0</v>
          </cell>
          <cell r="J117">
            <v>100</v>
          </cell>
          <cell r="K117">
            <v>61.904761904761905</v>
          </cell>
          <cell r="L117" t="str">
            <v>AA-</v>
          </cell>
          <cell r="M117" t="str">
            <v>A+</v>
          </cell>
          <cell r="N117" t="str">
            <v>B-</v>
          </cell>
          <cell r="O117" t="str">
            <v>AA</v>
          </cell>
          <cell r="P117" t="str">
            <v>BBB</v>
          </cell>
        </row>
        <row r="128">
          <cell r="A128">
            <v>2006</v>
          </cell>
          <cell r="B128">
            <v>3</v>
          </cell>
          <cell r="C128">
            <v>1.8210604595357693</v>
          </cell>
          <cell r="D128">
            <v>0.55671232507575619</v>
          </cell>
          <cell r="E128">
            <v>-3.5101498729354766E-2</v>
          </cell>
          <cell r="F128">
            <v>0.46579999999999994</v>
          </cell>
          <cell r="G128">
            <v>42.857142857142861</v>
          </cell>
          <cell r="H128">
            <v>0</v>
          </cell>
          <cell r="I128" t="e">
            <v>#N/A</v>
          </cell>
          <cell r="J128">
            <v>92.857142857142847</v>
          </cell>
          <cell r="K128" t="e">
            <v>#N/A</v>
          </cell>
          <cell r="L128" t="str">
            <v>BB+</v>
          </cell>
          <cell r="M128" t="str">
            <v>B-</v>
          </cell>
          <cell r="N128" t="e">
            <v>#N/A</v>
          </cell>
          <cell r="O128" t="str">
            <v>AA-</v>
          </cell>
          <cell r="P128" t="e">
            <v>#N/A</v>
          </cell>
        </row>
        <row r="129">
          <cell r="A129">
            <v>2007</v>
          </cell>
          <cell r="B129">
            <v>3</v>
          </cell>
          <cell r="C129">
            <v>2.4066385941610475</v>
          </cell>
          <cell r="D129">
            <v>4.3536170742622051</v>
          </cell>
          <cell r="E129">
            <v>0.22890121707670444</v>
          </cell>
          <cell r="F129">
            <v>0.4658000000000001</v>
          </cell>
          <cell r="G129">
            <v>50</v>
          </cell>
          <cell r="H129">
            <v>92.857142857142847</v>
          </cell>
          <cell r="I129">
            <v>78.571428571428569</v>
          </cell>
          <cell r="J129">
            <v>92.857142857142847</v>
          </cell>
          <cell r="K129">
            <v>88.095238095238088</v>
          </cell>
          <cell r="L129" t="str">
            <v>BBB-</v>
          </cell>
          <cell r="M129" t="str">
            <v>AA-</v>
          </cell>
          <cell r="N129" t="str">
            <v>A</v>
          </cell>
          <cell r="O129" t="str">
            <v>AA-</v>
          </cell>
          <cell r="P129" t="str">
            <v>A+</v>
          </cell>
        </row>
        <row r="130">
          <cell r="A130">
            <v>2008</v>
          </cell>
          <cell r="B130">
            <v>3</v>
          </cell>
          <cell r="C130">
            <v>3.555165676046018</v>
          </cell>
          <cell r="D130">
            <v>3.6451624206863067</v>
          </cell>
          <cell r="E130">
            <v>0.26695600351327209</v>
          </cell>
          <cell r="F130">
            <v>0.4658000000000001</v>
          </cell>
          <cell r="G130">
            <v>85.714285714285708</v>
          </cell>
          <cell r="H130">
            <v>85.714285714285708</v>
          </cell>
          <cell r="I130">
            <v>85.714285714285708</v>
          </cell>
          <cell r="J130">
            <v>92.857142857142847</v>
          </cell>
          <cell r="K130">
            <v>88.095238095238088</v>
          </cell>
          <cell r="L130" t="str">
            <v>A+</v>
          </cell>
          <cell r="M130" t="str">
            <v>A+</v>
          </cell>
          <cell r="N130" t="str">
            <v>A+</v>
          </cell>
          <cell r="O130" t="str">
            <v>AA-</v>
          </cell>
          <cell r="P130" t="str">
            <v>A+</v>
          </cell>
        </row>
        <row r="131">
          <cell r="A131">
            <v>2009</v>
          </cell>
          <cell r="B131">
            <v>3</v>
          </cell>
          <cell r="C131">
            <v>3.4529369749469003</v>
          </cell>
          <cell r="D131">
            <v>3.5589338250429416</v>
          </cell>
          <cell r="E131">
            <v>0.20105942179459665</v>
          </cell>
          <cell r="F131">
            <v>0.46579999999999999</v>
          </cell>
          <cell r="G131">
            <v>85.714285714285708</v>
          </cell>
          <cell r="H131">
            <v>85.714285714285708</v>
          </cell>
          <cell r="I131">
            <v>71.428571428571431</v>
          </cell>
          <cell r="J131">
            <v>92.857142857142847</v>
          </cell>
          <cell r="K131">
            <v>83.333333333333329</v>
          </cell>
          <cell r="L131" t="str">
            <v>A+</v>
          </cell>
          <cell r="M131" t="str">
            <v>A+</v>
          </cell>
          <cell r="N131" t="str">
            <v>A-</v>
          </cell>
          <cell r="O131" t="str">
            <v>AA-</v>
          </cell>
          <cell r="P131" t="str">
            <v>A</v>
          </cell>
        </row>
        <row r="132">
          <cell r="A132">
            <v>2010</v>
          </cell>
          <cell r="B132">
            <v>3</v>
          </cell>
          <cell r="C132">
            <v>3.6040476554216183</v>
          </cell>
          <cell r="D132">
            <v>3.6113844108511346</v>
          </cell>
          <cell r="E132">
            <v>0.16511092730953938</v>
          </cell>
          <cell r="F132">
            <v>0.4658000000000001</v>
          </cell>
          <cell r="G132">
            <v>85.714285714285708</v>
          </cell>
          <cell r="H132">
            <v>85.714285714285708</v>
          </cell>
          <cell r="I132">
            <v>64.285714285714292</v>
          </cell>
          <cell r="J132">
            <v>92.857142857142847</v>
          </cell>
          <cell r="K132">
            <v>80.952380952380949</v>
          </cell>
          <cell r="L132" t="str">
            <v>A+</v>
          </cell>
          <cell r="M132" t="str">
            <v>A+</v>
          </cell>
          <cell r="N132" t="str">
            <v>BBB+</v>
          </cell>
          <cell r="O132" t="str">
            <v>AA-</v>
          </cell>
          <cell r="P132" t="str">
            <v>A</v>
          </cell>
        </row>
        <row r="133">
          <cell r="A133">
            <v>2011</v>
          </cell>
          <cell r="B133">
            <v>3</v>
          </cell>
          <cell r="C133">
            <v>3.6759160704807012</v>
          </cell>
          <cell r="D133">
            <v>3.6380201128341945</v>
          </cell>
          <cell r="E133">
            <v>0.1668434931608731</v>
          </cell>
          <cell r="F133">
            <v>0.46580000000000016</v>
          </cell>
          <cell r="G133">
            <v>85.714285714285708</v>
          </cell>
          <cell r="H133">
            <v>85.714285714285708</v>
          </cell>
          <cell r="I133">
            <v>64.285714285714292</v>
          </cell>
          <cell r="J133">
            <v>92.857142857142847</v>
          </cell>
          <cell r="K133">
            <v>80.952380952380949</v>
          </cell>
          <cell r="L133" t="str">
            <v>A+</v>
          </cell>
          <cell r="M133" t="str">
            <v>A+</v>
          </cell>
          <cell r="N133" t="str">
            <v>BBB+</v>
          </cell>
          <cell r="O133" t="str">
            <v>AA-</v>
          </cell>
          <cell r="P133" t="str">
            <v>A</v>
          </cell>
        </row>
        <row r="134">
          <cell r="A134">
            <v>2012</v>
          </cell>
          <cell r="B134">
            <v>3</v>
          </cell>
          <cell r="C134">
            <v>3.6500681351394642</v>
          </cell>
          <cell r="D134">
            <v>3.6047164791482156</v>
          </cell>
          <cell r="E134">
            <v>0.16527667620721487</v>
          </cell>
          <cell r="F134">
            <v>0.46580000000000016</v>
          </cell>
          <cell r="G134">
            <v>85.714285714285708</v>
          </cell>
          <cell r="H134">
            <v>85.714285714285708</v>
          </cell>
          <cell r="I134">
            <v>64.285714285714292</v>
          </cell>
          <cell r="J134">
            <v>92.857142857142847</v>
          </cell>
          <cell r="K134">
            <v>80.952380952380949</v>
          </cell>
          <cell r="L134" t="str">
            <v>A+</v>
          </cell>
          <cell r="M134" t="str">
            <v>A+</v>
          </cell>
          <cell r="N134" t="str">
            <v>BBB+</v>
          </cell>
          <cell r="O134" t="str">
            <v>AA-</v>
          </cell>
          <cell r="P134" t="str">
            <v>A</v>
          </cell>
        </row>
        <row r="135">
          <cell r="A135">
            <v>2013</v>
          </cell>
          <cell r="B135">
            <v>3</v>
          </cell>
          <cell r="C135">
            <v>3.5852388387099521</v>
          </cell>
          <cell r="D135">
            <v>3.5488565677748749</v>
          </cell>
          <cell r="E135">
            <v>0.16215815902656094</v>
          </cell>
          <cell r="F135">
            <v>0.46580000000000044</v>
          </cell>
          <cell r="G135">
            <v>85.714285714285708</v>
          </cell>
          <cell r="H135">
            <v>85.714285714285708</v>
          </cell>
          <cell r="I135">
            <v>64.285714285714292</v>
          </cell>
          <cell r="J135">
            <v>92.857142857142847</v>
          </cell>
          <cell r="K135">
            <v>80.952380952380949</v>
          </cell>
          <cell r="L135" t="str">
            <v>A+</v>
          </cell>
          <cell r="M135" t="str">
            <v>A+</v>
          </cell>
          <cell r="N135" t="str">
            <v>BBB+</v>
          </cell>
          <cell r="O135" t="str">
            <v>AA-</v>
          </cell>
          <cell r="P135" t="str">
            <v>A</v>
          </cell>
        </row>
        <row r="136">
          <cell r="A136">
            <v>2014</v>
          </cell>
          <cell r="B136">
            <v>3</v>
          </cell>
          <cell r="C136">
            <v>3.534734664306276</v>
          </cell>
          <cell r="D136">
            <v>3.5053476283209219</v>
          </cell>
          <cell r="E136">
            <v>0</v>
          </cell>
          <cell r="F136">
            <v>0.15928385781051208</v>
          </cell>
          <cell r="G136">
            <v>85.714285714285708</v>
          </cell>
          <cell r="H136">
            <v>85.714285714285708</v>
          </cell>
          <cell r="I136">
            <v>0</v>
          </cell>
          <cell r="J136">
            <v>100</v>
          </cell>
          <cell r="K136">
            <v>61.904761904761905</v>
          </cell>
          <cell r="L136" t="str">
            <v>A+</v>
          </cell>
          <cell r="M136" t="str">
            <v>A+</v>
          </cell>
          <cell r="N136" t="str">
            <v>B-</v>
          </cell>
          <cell r="O136" t="str">
            <v>AA</v>
          </cell>
          <cell r="P136" t="str">
            <v>BBB</v>
          </cell>
        </row>
        <row r="137">
          <cell r="A137">
            <v>2015</v>
          </cell>
          <cell r="B137">
            <v>3</v>
          </cell>
          <cell r="C137">
            <v>3.4841099308343302</v>
          </cell>
          <cell r="D137">
            <v>3.4617208218854789</v>
          </cell>
          <cell r="E137">
            <v>0</v>
          </cell>
          <cell r="F137">
            <v>0.15647048750390824</v>
          </cell>
          <cell r="G137">
            <v>85.714285714285708</v>
          </cell>
          <cell r="H137">
            <v>78.571428571428569</v>
          </cell>
          <cell r="I137">
            <v>0</v>
          </cell>
          <cell r="J137">
            <v>100</v>
          </cell>
          <cell r="K137">
            <v>59.523809523809526</v>
          </cell>
          <cell r="L137" t="str">
            <v>A+</v>
          </cell>
          <cell r="M137" t="str">
            <v>A</v>
          </cell>
          <cell r="N137" t="str">
            <v>B-</v>
          </cell>
          <cell r="O137" t="str">
            <v>AA</v>
          </cell>
          <cell r="P137" t="str">
            <v>BBB</v>
          </cell>
        </row>
        <row r="138">
          <cell r="A138">
            <v>2016</v>
          </cell>
          <cell r="B138">
            <v>3</v>
          </cell>
          <cell r="C138">
            <v>3.4360542943767167</v>
          </cell>
          <cell r="D138">
            <v>3.4203477121890336</v>
          </cell>
          <cell r="E138">
            <v>0</v>
          </cell>
          <cell r="F138">
            <v>0.15374516950939487</v>
          </cell>
          <cell r="G138">
            <v>85.714285714285708</v>
          </cell>
          <cell r="H138">
            <v>78.571428571428569</v>
          </cell>
          <cell r="I138">
            <v>0</v>
          </cell>
          <cell r="J138">
            <v>100</v>
          </cell>
          <cell r="K138">
            <v>59.523809523809526</v>
          </cell>
          <cell r="L138" t="str">
            <v>A+</v>
          </cell>
          <cell r="M138" t="str">
            <v>A</v>
          </cell>
          <cell r="N138" t="str">
            <v>B-</v>
          </cell>
          <cell r="O138" t="str">
            <v>AA</v>
          </cell>
          <cell r="P138" t="str">
            <v>BBB</v>
          </cell>
        </row>
        <row r="139">
          <cell r="A139">
            <v>2017</v>
          </cell>
          <cell r="B139">
            <v>3</v>
          </cell>
          <cell r="C139">
            <v>3.3891614301473734</v>
          </cell>
          <cell r="D139">
            <v>3.3799894548862519</v>
          </cell>
          <cell r="E139">
            <v>0</v>
          </cell>
          <cell r="F139">
            <v>0.15109004067670431</v>
          </cell>
          <cell r="G139">
            <v>78.571428571428569</v>
          </cell>
          <cell r="H139">
            <v>78.571428571428569</v>
          </cell>
          <cell r="I139">
            <v>0</v>
          </cell>
          <cell r="J139">
            <v>100</v>
          </cell>
          <cell r="K139">
            <v>59.523809523809526</v>
          </cell>
          <cell r="L139" t="str">
            <v>A</v>
          </cell>
          <cell r="M139" t="str">
            <v>A</v>
          </cell>
          <cell r="N139" t="str">
            <v>B-</v>
          </cell>
          <cell r="O139" t="str">
            <v>AA</v>
          </cell>
          <cell r="P139" t="str">
            <v>BBB</v>
          </cell>
        </row>
        <row r="140">
          <cell r="A140">
            <v>2018</v>
          </cell>
          <cell r="B140">
            <v>3</v>
          </cell>
          <cell r="C140">
            <v>3.338401678286993</v>
          </cell>
          <cell r="D140">
            <v>3.3362079197314696</v>
          </cell>
          <cell r="E140">
            <v>0</v>
          </cell>
          <cell r="F140">
            <v>0.14844452829578153</v>
          </cell>
          <cell r="G140">
            <v>78.571428571428569</v>
          </cell>
          <cell r="H140">
            <v>78.571428571428569</v>
          </cell>
          <cell r="I140">
            <v>0</v>
          </cell>
          <cell r="J140">
            <v>100</v>
          </cell>
          <cell r="K140">
            <v>59.523809523809526</v>
          </cell>
          <cell r="L140" t="str">
            <v>A</v>
          </cell>
          <cell r="M140" t="str">
            <v>A</v>
          </cell>
          <cell r="N140" t="str">
            <v>B-</v>
          </cell>
          <cell r="O140" t="str">
            <v>AA</v>
          </cell>
          <cell r="P140" t="str">
            <v>BBB</v>
          </cell>
        </row>
        <row r="141">
          <cell r="A141">
            <v>2019</v>
          </cell>
          <cell r="B141">
            <v>3</v>
          </cell>
          <cell r="C141">
            <v>3.2938308196342705</v>
          </cell>
          <cell r="D141">
            <v>3.2978766786267415</v>
          </cell>
          <cell r="E141">
            <v>0</v>
          </cell>
          <cell r="F141">
            <v>0.14592232523748203</v>
          </cell>
          <cell r="G141">
            <v>78.571428571428569</v>
          </cell>
          <cell r="H141">
            <v>78.571428571428569</v>
          </cell>
          <cell r="I141">
            <v>0</v>
          </cell>
          <cell r="J141">
            <v>100</v>
          </cell>
          <cell r="K141">
            <v>59.523809523809526</v>
          </cell>
          <cell r="L141" t="str">
            <v>A</v>
          </cell>
          <cell r="M141" t="str">
            <v>A</v>
          </cell>
          <cell r="N141" t="str">
            <v>B-</v>
          </cell>
          <cell r="O141" t="str">
            <v>AA</v>
          </cell>
          <cell r="P141" t="str">
            <v>BBB</v>
          </cell>
        </row>
        <row r="142">
          <cell r="A142">
            <v>2020</v>
          </cell>
          <cell r="B142">
            <v>3</v>
          </cell>
          <cell r="C142">
            <v>3.2504353877740861</v>
          </cell>
          <cell r="D142">
            <v>3.260573455296035</v>
          </cell>
          <cell r="E142">
            <v>0</v>
          </cell>
          <cell r="F142">
            <v>0.14346407564224034</v>
          </cell>
          <cell r="G142">
            <v>78.571428571428569</v>
          </cell>
          <cell r="H142">
            <v>78.571428571428569</v>
          </cell>
          <cell r="I142">
            <v>0</v>
          </cell>
          <cell r="J142">
            <v>100</v>
          </cell>
          <cell r="K142">
            <v>59.523809523809526</v>
          </cell>
          <cell r="L142" t="str">
            <v>A</v>
          </cell>
          <cell r="M142" t="str">
            <v>A</v>
          </cell>
          <cell r="N142" t="str">
            <v>B-</v>
          </cell>
          <cell r="O142" t="str">
            <v>AA</v>
          </cell>
          <cell r="P142" t="str">
            <v>BBB</v>
          </cell>
        </row>
        <row r="143">
          <cell r="A143">
            <v>2021</v>
          </cell>
          <cell r="B143">
            <v>3</v>
          </cell>
          <cell r="C143">
            <v>3.2115874666568902</v>
          </cell>
          <cell r="D143">
            <v>3.226265494100466</v>
          </cell>
          <cell r="E143">
            <v>0</v>
          </cell>
          <cell r="F143">
            <v>0.14120716365411948</v>
          </cell>
          <cell r="G143">
            <v>78.571428571428569</v>
          </cell>
          <cell r="H143">
            <v>78.571428571428569</v>
          </cell>
          <cell r="I143">
            <v>0</v>
          </cell>
          <cell r="J143">
            <v>100</v>
          </cell>
          <cell r="K143">
            <v>59.523809523809526</v>
          </cell>
          <cell r="L143" t="str">
            <v>A</v>
          </cell>
          <cell r="M143" t="str">
            <v>A</v>
          </cell>
          <cell r="N143" t="str">
            <v>B-</v>
          </cell>
          <cell r="O143" t="str">
            <v>AA</v>
          </cell>
          <cell r="P143" t="str">
            <v>BBB</v>
          </cell>
        </row>
        <row r="144">
          <cell r="A144">
            <v>2022</v>
          </cell>
          <cell r="B144">
            <v>3</v>
          </cell>
          <cell r="C144">
            <v>3.1736624591854645</v>
          </cell>
          <cell r="D144">
            <v>3.1927725903039903</v>
          </cell>
          <cell r="E144">
            <v>0</v>
          </cell>
          <cell r="F144">
            <v>0.13900634568742115</v>
          </cell>
          <cell r="G144">
            <v>71.428571428571431</v>
          </cell>
          <cell r="H144">
            <v>78.571428571428569</v>
          </cell>
          <cell r="I144">
            <v>0</v>
          </cell>
          <cell r="J144">
            <v>100</v>
          </cell>
          <cell r="K144">
            <v>59.523809523809526</v>
          </cell>
          <cell r="L144" t="str">
            <v>A-</v>
          </cell>
          <cell r="M144" t="str">
            <v>A</v>
          </cell>
          <cell r="N144" t="str">
            <v>B-</v>
          </cell>
          <cell r="O144" t="str">
            <v>AA</v>
          </cell>
          <cell r="P144" t="str">
            <v>BBB</v>
          </cell>
        </row>
        <row r="145">
          <cell r="A145">
            <v>2023</v>
          </cell>
          <cell r="B145">
            <v>3</v>
          </cell>
          <cell r="C145">
            <v>3.1366278631904985</v>
          </cell>
          <cell r="D145">
            <v>3.1600660401013214</v>
          </cell>
          <cell r="E145">
            <v>0</v>
          </cell>
          <cell r="F145">
            <v>0.13685953224139441</v>
          </cell>
          <cell r="G145">
            <v>71.428571428571431</v>
          </cell>
          <cell r="H145">
            <v>71.428571428571431</v>
          </cell>
          <cell r="I145">
            <v>0</v>
          </cell>
          <cell r="J145">
            <v>100</v>
          </cell>
          <cell r="K145">
            <v>57.142857142857146</v>
          </cell>
          <cell r="L145" t="str">
            <v>A-</v>
          </cell>
          <cell r="M145" t="str">
            <v>A-</v>
          </cell>
          <cell r="N145" t="str">
            <v>B-</v>
          </cell>
          <cell r="O145" t="str">
            <v>AA</v>
          </cell>
          <cell r="P145" t="str">
            <v>BBB-</v>
          </cell>
        </row>
        <row r="146">
          <cell r="A146">
            <v>2024</v>
          </cell>
          <cell r="B146">
            <v>3</v>
          </cell>
          <cell r="C146">
            <v>3.1004526849630976</v>
          </cell>
          <cell r="D146">
            <v>3.1281184718614585</v>
          </cell>
          <cell r="E146">
            <v>0</v>
          </cell>
          <cell r="F146">
            <v>0.13476475965379883</v>
          </cell>
          <cell r="G146">
            <v>71.428571428571431</v>
          </cell>
          <cell r="H146">
            <v>71.428571428571431</v>
          </cell>
          <cell r="I146">
            <v>0</v>
          </cell>
          <cell r="J146">
            <v>100</v>
          </cell>
          <cell r="K146">
            <v>57.142857142857146</v>
          </cell>
          <cell r="L146" t="str">
            <v>A-</v>
          </cell>
          <cell r="M146" t="str">
            <v>A-</v>
          </cell>
          <cell r="N146" t="str">
            <v>B-</v>
          </cell>
          <cell r="O146" t="str">
            <v>AA</v>
          </cell>
          <cell r="P146" t="str">
            <v>BBB-</v>
          </cell>
        </row>
        <row r="147">
          <cell r="A147">
            <v>2025</v>
          </cell>
          <cell r="B147">
            <v>3</v>
          </cell>
          <cell r="C147">
            <v>3.0651073527470327</v>
          </cell>
          <cell r="D147">
            <v>3.0969037697296504</v>
          </cell>
          <cell r="E147">
            <v>0</v>
          </cell>
          <cell r="F147">
            <v>0.13272015832348627</v>
          </cell>
          <cell r="G147">
            <v>71.428571428571431</v>
          </cell>
          <cell r="H147">
            <v>71.428571428571431</v>
          </cell>
          <cell r="I147">
            <v>0</v>
          </cell>
          <cell r="J147">
            <v>100</v>
          </cell>
          <cell r="K147">
            <v>57.142857142857146</v>
          </cell>
          <cell r="L147" t="str">
            <v>A-</v>
          </cell>
          <cell r="M147" t="str">
            <v>A-</v>
          </cell>
          <cell r="N147" t="str">
            <v>B-</v>
          </cell>
          <cell r="O147" t="str">
            <v>AA</v>
          </cell>
          <cell r="P147" t="str">
            <v>BBB-</v>
          </cell>
        </row>
        <row r="153">
          <cell r="A153">
            <v>2002</v>
          </cell>
          <cell r="B153">
            <v>8</v>
          </cell>
          <cell r="C153">
            <v>5.8023225018651514</v>
          </cell>
          <cell r="D153">
            <v>5.5137860667640162</v>
          </cell>
          <cell r="E153">
            <v>0.24135405637380281</v>
          </cell>
          <cell r="F153">
            <v>0.33396254637598555</v>
          </cell>
          <cell r="G153">
            <v>64.285714285714292</v>
          </cell>
          <cell r="H153">
            <v>64.285714285714292</v>
          </cell>
          <cell r="I153">
            <v>35.714285714285715</v>
          </cell>
          <cell r="J153">
            <v>85.714285714285708</v>
          </cell>
          <cell r="K153">
            <v>61.904761904761912</v>
          </cell>
          <cell r="L153" t="str">
            <v>BBB+</v>
          </cell>
          <cell r="M153" t="str">
            <v>BBB+</v>
          </cell>
          <cell r="N153" t="str">
            <v>BB</v>
          </cell>
          <cell r="O153" t="str">
            <v>A+</v>
          </cell>
          <cell r="P153" t="str">
            <v>BBB</v>
          </cell>
        </row>
        <row r="154">
          <cell r="A154">
            <v>2003</v>
          </cell>
          <cell r="B154">
            <v>8</v>
          </cell>
          <cell r="C154">
            <v>5.4771495678699811</v>
          </cell>
          <cell r="D154">
            <v>6.0019275884235626</v>
          </cell>
          <cell r="E154">
            <v>0.3296413456936293</v>
          </cell>
          <cell r="F154">
            <v>0.40752190644643493</v>
          </cell>
          <cell r="G154">
            <v>57.142857142857153</v>
          </cell>
          <cell r="H154">
            <v>64.285714285714292</v>
          </cell>
          <cell r="I154">
            <v>50</v>
          </cell>
          <cell r="J154">
            <v>64.285714285714292</v>
          </cell>
          <cell r="K154">
            <v>59.523809523809533</v>
          </cell>
          <cell r="L154" t="str">
            <v>BBB</v>
          </cell>
          <cell r="M154" t="str">
            <v>BBB+</v>
          </cell>
          <cell r="N154" t="str">
            <v>BBB-</v>
          </cell>
          <cell r="O154" t="str">
            <v>BBB+</v>
          </cell>
          <cell r="P154" t="str">
            <v>BBB</v>
          </cell>
        </row>
        <row r="155">
          <cell r="A155">
            <v>2004</v>
          </cell>
          <cell r="B155">
            <v>8</v>
          </cell>
          <cell r="C155">
            <v>6.9044830047936161</v>
          </cell>
          <cell r="D155">
            <v>6.8466276302002385</v>
          </cell>
          <cell r="E155">
            <v>0.32723456175820814</v>
          </cell>
          <cell r="F155">
            <v>0.34038671391668507</v>
          </cell>
          <cell r="G155">
            <v>71.428571428571431</v>
          </cell>
          <cell r="H155">
            <v>78.571428571428569</v>
          </cell>
          <cell r="I155">
            <v>50</v>
          </cell>
          <cell r="J155">
            <v>85.714285714285708</v>
          </cell>
          <cell r="K155">
            <v>71.428571428571431</v>
          </cell>
          <cell r="L155" t="str">
            <v>A-</v>
          </cell>
          <cell r="M155" t="str">
            <v>A</v>
          </cell>
          <cell r="N155" t="str">
            <v>BBB-</v>
          </cell>
          <cell r="O155" t="str">
            <v>A+</v>
          </cell>
          <cell r="P155" t="str">
            <v>A-</v>
          </cell>
        </row>
        <row r="156">
          <cell r="A156">
            <v>2005</v>
          </cell>
          <cell r="B156">
            <v>8</v>
          </cell>
          <cell r="C156">
            <v>7.0071698597960275</v>
          </cell>
          <cell r="D156">
            <v>4.7515481583715404</v>
          </cell>
          <cell r="E156">
            <v>0.27100556335100401</v>
          </cell>
          <cell r="F156">
            <v>0.2673597407686325</v>
          </cell>
          <cell r="G156">
            <v>71.428571428571431</v>
          </cell>
          <cell r="H156">
            <v>50</v>
          </cell>
          <cell r="I156">
            <v>42.857142857142861</v>
          </cell>
          <cell r="J156">
            <v>100</v>
          </cell>
          <cell r="K156">
            <v>64.285714285714278</v>
          </cell>
          <cell r="L156" t="str">
            <v>A-</v>
          </cell>
          <cell r="M156" t="str">
            <v>BBB-</v>
          </cell>
          <cell r="N156" t="str">
            <v>BB+</v>
          </cell>
          <cell r="O156" t="str">
            <v>AA</v>
          </cell>
          <cell r="P156" t="str">
            <v>BBB</v>
          </cell>
        </row>
        <row r="157">
          <cell r="A157">
            <v>2006</v>
          </cell>
          <cell r="B157">
            <v>8</v>
          </cell>
          <cell r="C157">
            <v>3.8206567381137204</v>
          </cell>
          <cell r="D157">
            <v>4.9012000547014187</v>
          </cell>
          <cell r="E157">
            <v>0</v>
          </cell>
          <cell r="F157">
            <v>0.49790457538090838</v>
          </cell>
          <cell r="G157">
            <v>42.857142857142861</v>
          </cell>
          <cell r="H157">
            <v>57.142857142857153</v>
          </cell>
          <cell r="I157">
            <v>0</v>
          </cell>
          <cell r="J157">
            <v>42.857142857142861</v>
          </cell>
          <cell r="K157">
            <v>33.333333333333343</v>
          </cell>
          <cell r="L157" t="str">
            <v>BB+</v>
          </cell>
          <cell r="M157" t="str">
            <v>BBB</v>
          </cell>
          <cell r="N157" t="str">
            <v>B-</v>
          </cell>
          <cell r="O157" t="str">
            <v>BB+</v>
          </cell>
          <cell r="P157" t="str">
            <v>BB-</v>
          </cell>
        </row>
        <row r="158">
          <cell r="A158">
            <v>2007</v>
          </cell>
          <cell r="B158">
            <v>8</v>
          </cell>
          <cell r="C158">
            <v>9.3058601308042821</v>
          </cell>
          <cell r="D158">
            <v>11.279900516846507</v>
          </cell>
          <cell r="E158">
            <v>0</v>
          </cell>
          <cell r="F158">
            <v>0.77094664078566977</v>
          </cell>
          <cell r="G158">
            <v>92.857142857142847</v>
          </cell>
          <cell r="H158">
            <v>100</v>
          </cell>
          <cell r="I158">
            <v>0</v>
          </cell>
          <cell r="J158">
            <v>0</v>
          </cell>
          <cell r="K158">
            <v>33.333333333333329</v>
          </cell>
          <cell r="L158" t="str">
            <v>AA-</v>
          </cell>
          <cell r="M158" t="str">
            <v>AA</v>
          </cell>
          <cell r="N158" t="str">
            <v>B-</v>
          </cell>
          <cell r="O158" t="str">
            <v>B-</v>
          </cell>
          <cell r="P158" t="str">
            <v>BB-</v>
          </cell>
        </row>
        <row r="159">
          <cell r="A159">
            <v>2008</v>
          </cell>
          <cell r="B159">
            <v>8</v>
          </cell>
          <cell r="C159">
            <v>4.5220498491067502</v>
          </cell>
          <cell r="D159">
            <v>6.70403037388804</v>
          </cell>
          <cell r="E159">
            <v>0</v>
          </cell>
          <cell r="F159">
            <v>0.5305885931412021</v>
          </cell>
          <cell r="G159">
            <v>50</v>
          </cell>
          <cell r="H159">
            <v>71.428571428571431</v>
          </cell>
          <cell r="I159">
            <v>0</v>
          </cell>
          <cell r="J159">
            <v>35.714285714285715</v>
          </cell>
          <cell r="K159">
            <v>35.714285714285715</v>
          </cell>
          <cell r="L159" t="str">
            <v>BBB-</v>
          </cell>
          <cell r="M159" t="str">
            <v>A-</v>
          </cell>
          <cell r="N159" t="str">
            <v>B-</v>
          </cell>
          <cell r="O159" t="str">
            <v>BB</v>
          </cell>
          <cell r="P159" t="str">
            <v>BB</v>
          </cell>
        </row>
        <row r="160">
          <cell r="A160">
            <v>2009</v>
          </cell>
          <cell r="B160">
            <v>8</v>
          </cell>
          <cell r="C160">
            <v>4.7790427064260257</v>
          </cell>
          <cell r="D160">
            <v>6.8539469365082315</v>
          </cell>
          <cell r="E160">
            <v>0</v>
          </cell>
          <cell r="F160">
            <v>0.48195880995593854</v>
          </cell>
          <cell r="G160">
            <v>57.142857142857153</v>
          </cell>
          <cell r="H160">
            <v>78.571428571428569</v>
          </cell>
          <cell r="I160">
            <v>0</v>
          </cell>
          <cell r="J160">
            <v>50</v>
          </cell>
          <cell r="K160">
            <v>42.857142857142861</v>
          </cell>
          <cell r="L160" t="str">
            <v>BBB</v>
          </cell>
          <cell r="M160" t="str">
            <v>A</v>
          </cell>
          <cell r="N160" t="str">
            <v>B-</v>
          </cell>
          <cell r="O160" t="str">
            <v>BBB-</v>
          </cell>
          <cell r="P160" t="str">
            <v>BB+</v>
          </cell>
        </row>
        <row r="161">
          <cell r="A161">
            <v>2010</v>
          </cell>
          <cell r="B161">
            <v>8</v>
          </cell>
          <cell r="C161">
            <v>4.3471231367227743</v>
          </cell>
          <cell r="D161">
            <v>6.2815989810796635</v>
          </cell>
          <cell r="E161">
            <v>0</v>
          </cell>
          <cell r="F161">
            <v>0.41436528086789115</v>
          </cell>
          <cell r="G161">
            <v>50</v>
          </cell>
          <cell r="H161">
            <v>71.428571428571431</v>
          </cell>
          <cell r="I161">
            <v>0</v>
          </cell>
          <cell r="J161">
            <v>64.285714285714292</v>
          </cell>
          <cell r="K161">
            <v>45.238095238095241</v>
          </cell>
          <cell r="L161" t="str">
            <v>BBB-</v>
          </cell>
          <cell r="M161" t="str">
            <v>A-</v>
          </cell>
          <cell r="N161" t="str">
            <v>B-</v>
          </cell>
          <cell r="O161" t="str">
            <v>BBB+</v>
          </cell>
          <cell r="P161" t="str">
            <v>BB+</v>
          </cell>
        </row>
        <row r="162">
          <cell r="A162">
            <v>2011</v>
          </cell>
          <cell r="B162">
            <v>8</v>
          </cell>
          <cell r="C162">
            <v>4.5627902847590809</v>
          </cell>
          <cell r="D162">
            <v>6.5693059563810916</v>
          </cell>
          <cell r="E162">
            <v>0</v>
          </cell>
          <cell r="F162">
            <v>0.40707993727418856</v>
          </cell>
          <cell r="G162">
            <v>50</v>
          </cell>
          <cell r="H162">
            <v>71.428571428571431</v>
          </cell>
          <cell r="I162">
            <v>0</v>
          </cell>
          <cell r="J162">
            <v>64.285714285714292</v>
          </cell>
          <cell r="K162">
            <v>45.238095238095241</v>
          </cell>
          <cell r="L162" t="str">
            <v>BBB-</v>
          </cell>
          <cell r="M162" t="str">
            <v>A-</v>
          </cell>
          <cell r="N162" t="str">
            <v>B-</v>
          </cell>
          <cell r="O162" t="str">
            <v>BBB+</v>
          </cell>
          <cell r="P162" t="str">
            <v>BB+</v>
          </cell>
        </row>
        <row r="163">
          <cell r="A163">
            <v>2012</v>
          </cell>
          <cell r="B163">
            <v>8</v>
          </cell>
          <cell r="C163">
            <v>4.8184385814504882</v>
          </cell>
          <cell r="D163">
            <v>6.8318123688254522</v>
          </cell>
          <cell r="E163">
            <v>0</v>
          </cell>
          <cell r="F163">
            <v>0.427213508289852</v>
          </cell>
          <cell r="G163">
            <v>57.142857142857153</v>
          </cell>
          <cell r="H163">
            <v>71.428571428571431</v>
          </cell>
          <cell r="I163">
            <v>0</v>
          </cell>
          <cell r="J163">
            <v>57.142857142857153</v>
          </cell>
          <cell r="K163">
            <v>42.857142857142861</v>
          </cell>
          <cell r="L163" t="str">
            <v>BBB</v>
          </cell>
          <cell r="M163" t="str">
            <v>A-</v>
          </cell>
          <cell r="N163" t="str">
            <v>B-</v>
          </cell>
          <cell r="O163" t="str">
            <v>BBB</v>
          </cell>
          <cell r="P163" t="str">
            <v>BB+</v>
          </cell>
        </row>
        <row r="164">
          <cell r="A164">
            <v>2013</v>
          </cell>
          <cell r="B164">
            <v>8</v>
          </cell>
          <cell r="C164">
            <v>4.515889832800557</v>
          </cell>
          <cell r="D164">
            <v>6.5088263880945965</v>
          </cell>
          <cell r="E164">
            <v>0</v>
          </cell>
          <cell r="F164">
            <v>0.41158841954753983</v>
          </cell>
          <cell r="G164">
            <v>50</v>
          </cell>
          <cell r="H164">
            <v>71.428571428571431</v>
          </cell>
          <cell r="I164">
            <v>0</v>
          </cell>
          <cell r="J164">
            <v>64.285714285714292</v>
          </cell>
          <cell r="K164">
            <v>45.238095238095241</v>
          </cell>
          <cell r="L164" t="str">
            <v>BBB-</v>
          </cell>
          <cell r="M164" t="str">
            <v>A-</v>
          </cell>
          <cell r="N164" t="str">
            <v>B-</v>
          </cell>
          <cell r="O164" t="str">
            <v>BBB+</v>
          </cell>
          <cell r="P164" t="str">
            <v>BB+</v>
          </cell>
        </row>
        <row r="165">
          <cell r="A165">
            <v>2014</v>
          </cell>
          <cell r="B165">
            <v>8</v>
          </cell>
          <cell r="C165">
            <v>4.2794444783779308</v>
          </cell>
          <cell r="D165">
            <v>6.2538574882188946</v>
          </cell>
          <cell r="E165">
            <v>0</v>
          </cell>
          <cell r="F165">
            <v>0.40003009383122784</v>
          </cell>
          <cell r="G165">
            <v>50</v>
          </cell>
          <cell r="H165">
            <v>71.428571428571431</v>
          </cell>
          <cell r="I165">
            <v>0</v>
          </cell>
          <cell r="J165">
            <v>64.285714285714292</v>
          </cell>
          <cell r="K165">
            <v>45.238095238095241</v>
          </cell>
          <cell r="L165" t="str">
            <v>BBB-</v>
          </cell>
          <cell r="M165" t="str">
            <v>A-</v>
          </cell>
          <cell r="N165" t="str">
            <v>B-</v>
          </cell>
          <cell r="O165" t="str">
            <v>BBB+</v>
          </cell>
          <cell r="P165" t="str">
            <v>BB+</v>
          </cell>
        </row>
        <row r="166">
          <cell r="A166">
            <v>2015</v>
          </cell>
          <cell r="B166">
            <v>8</v>
          </cell>
          <cell r="C166">
            <v>4.2368925445399004</v>
          </cell>
          <cell r="D166">
            <v>6.2403405999680039</v>
          </cell>
          <cell r="E166">
            <v>0</v>
          </cell>
          <cell r="F166">
            <v>0.4082734022474222</v>
          </cell>
          <cell r="G166">
            <v>50</v>
          </cell>
          <cell r="H166">
            <v>71.428571428571431</v>
          </cell>
          <cell r="I166">
            <v>0</v>
          </cell>
          <cell r="J166">
            <v>64.285714285714292</v>
          </cell>
          <cell r="K166">
            <v>45.238095238095241</v>
          </cell>
          <cell r="L166" t="str">
            <v>BBB-</v>
          </cell>
          <cell r="M166" t="str">
            <v>A-</v>
          </cell>
          <cell r="N166" t="str">
            <v>B-</v>
          </cell>
          <cell r="O166" t="str">
            <v>BBB+</v>
          </cell>
          <cell r="P166" t="str">
            <v>BB+</v>
          </cell>
        </row>
        <row r="167">
          <cell r="A167">
            <v>2016</v>
          </cell>
          <cell r="B167">
            <v>8</v>
          </cell>
          <cell r="C167">
            <v>4.1315635781578797</v>
          </cell>
          <cell r="D167">
            <v>6.1634490330323484</v>
          </cell>
          <cell r="E167">
            <v>0</v>
          </cell>
          <cell r="F167">
            <v>0.40745341172436156</v>
          </cell>
          <cell r="G167">
            <v>50</v>
          </cell>
          <cell r="H167">
            <v>64.285714285714292</v>
          </cell>
          <cell r="I167">
            <v>0</v>
          </cell>
          <cell r="J167">
            <v>64.285714285714292</v>
          </cell>
          <cell r="K167">
            <v>42.857142857142861</v>
          </cell>
          <cell r="L167" t="str">
            <v>BBB-</v>
          </cell>
          <cell r="M167" t="str">
            <v>BBB+</v>
          </cell>
          <cell r="N167" t="str">
            <v>B-</v>
          </cell>
          <cell r="O167" t="str">
            <v>BBB+</v>
          </cell>
          <cell r="P167" t="str">
            <v>BB+</v>
          </cell>
        </row>
        <row r="168">
          <cell r="A168">
            <v>2017</v>
          </cell>
          <cell r="B168">
            <v>8</v>
          </cell>
          <cell r="C168">
            <v>4.0787154527911751</v>
          </cell>
          <cell r="D168">
            <v>6.1526530916841198</v>
          </cell>
          <cell r="E168">
            <v>0</v>
          </cell>
          <cell r="F168">
            <v>0.41177233996941365</v>
          </cell>
          <cell r="G168">
            <v>50</v>
          </cell>
          <cell r="H168">
            <v>64.285714285714292</v>
          </cell>
          <cell r="I168">
            <v>0</v>
          </cell>
          <cell r="J168">
            <v>64.285714285714292</v>
          </cell>
          <cell r="K168">
            <v>42.857142857142861</v>
          </cell>
          <cell r="L168" t="str">
            <v>BBB-</v>
          </cell>
          <cell r="M168" t="str">
            <v>BBB+</v>
          </cell>
          <cell r="N168" t="str">
            <v>B-</v>
          </cell>
          <cell r="O168" t="str">
            <v>BBB+</v>
          </cell>
          <cell r="P168" t="str">
            <v>BB+</v>
          </cell>
        </row>
        <row r="169">
          <cell r="A169">
            <v>2018</v>
          </cell>
          <cell r="B169">
            <v>8</v>
          </cell>
          <cell r="C169">
            <v>4.078205985602378</v>
          </cell>
          <cell r="D169">
            <v>6.2255083935542963</v>
          </cell>
          <cell r="E169">
            <v>0</v>
          </cell>
          <cell r="F169">
            <v>0.43160375530564293</v>
          </cell>
          <cell r="G169">
            <v>50</v>
          </cell>
          <cell r="H169">
            <v>71.428571428571431</v>
          </cell>
          <cell r="I169">
            <v>0</v>
          </cell>
          <cell r="J169">
            <v>57.142857142857153</v>
          </cell>
          <cell r="K169">
            <v>42.857142857142861</v>
          </cell>
          <cell r="L169" t="str">
            <v>BBB-</v>
          </cell>
          <cell r="M169" t="str">
            <v>A-</v>
          </cell>
          <cell r="N169" t="str">
            <v>B-</v>
          </cell>
          <cell r="O169" t="str">
            <v>BBB</v>
          </cell>
          <cell r="P169" t="str">
            <v>BB+</v>
          </cell>
        </row>
        <row r="170">
          <cell r="A170">
            <v>2019</v>
          </cell>
          <cell r="B170">
            <v>8</v>
          </cell>
          <cell r="C170">
            <v>4.4989504614604847</v>
          </cell>
          <cell r="D170">
            <v>6.8504408139391595</v>
          </cell>
          <cell r="E170">
            <v>0</v>
          </cell>
          <cell r="F170">
            <v>0.47815873149683152</v>
          </cell>
          <cell r="G170">
            <v>50</v>
          </cell>
          <cell r="H170">
            <v>78.571428571428569</v>
          </cell>
          <cell r="I170">
            <v>0</v>
          </cell>
          <cell r="J170">
            <v>50</v>
          </cell>
          <cell r="K170">
            <v>42.857142857142861</v>
          </cell>
          <cell r="L170" t="str">
            <v>BBB-</v>
          </cell>
          <cell r="M170" t="str">
            <v>A</v>
          </cell>
          <cell r="N170" t="str">
            <v>B-</v>
          </cell>
          <cell r="O170" t="str">
            <v>BBB-</v>
          </cell>
          <cell r="P170" t="str">
            <v>BB+</v>
          </cell>
        </row>
        <row r="171">
          <cell r="A171">
            <v>2020</v>
          </cell>
          <cell r="B171">
            <v>8</v>
          </cell>
          <cell r="C171">
            <v>5.3143060271665616</v>
          </cell>
          <cell r="D171">
            <v>8.04922877586848</v>
          </cell>
          <cell r="E171">
            <v>0</v>
          </cell>
          <cell r="F171">
            <v>0.56035106172575588</v>
          </cell>
          <cell r="G171">
            <v>57.142857142857153</v>
          </cell>
          <cell r="H171">
            <v>85.714285714285708</v>
          </cell>
          <cell r="I171">
            <v>0</v>
          </cell>
          <cell r="J171">
            <v>21.428571428571431</v>
          </cell>
          <cell r="K171">
            <v>35.714285714285715</v>
          </cell>
          <cell r="L171" t="str">
            <v>BBB</v>
          </cell>
          <cell r="M171" t="str">
            <v>A+</v>
          </cell>
          <cell r="N171" t="str">
            <v>B-</v>
          </cell>
          <cell r="O171" t="str">
            <v>B+</v>
          </cell>
          <cell r="P171" t="str">
            <v>BB</v>
          </cell>
        </row>
        <row r="172">
          <cell r="A172">
            <v>2021</v>
          </cell>
          <cell r="B172">
            <v>8</v>
          </cell>
          <cell r="C172">
            <v>6.4658309569786567</v>
          </cell>
          <cell r="D172">
            <v>9.7458656769815875</v>
          </cell>
          <cell r="E172">
            <v>0</v>
          </cell>
          <cell r="F172">
            <v>0.68876430752471796</v>
          </cell>
          <cell r="G172">
            <v>71.428571428571431</v>
          </cell>
          <cell r="H172">
            <v>92.857142857142847</v>
          </cell>
          <cell r="I172">
            <v>0</v>
          </cell>
          <cell r="J172">
            <v>0</v>
          </cell>
          <cell r="K172">
            <v>30.952380952380949</v>
          </cell>
          <cell r="L172" t="str">
            <v>A-</v>
          </cell>
          <cell r="M172" t="str">
            <v>AA-</v>
          </cell>
          <cell r="N172" t="str">
            <v>B-</v>
          </cell>
          <cell r="O172" t="str">
            <v>B-</v>
          </cell>
          <cell r="P172" t="str">
            <v>BB-</v>
          </cell>
        </row>
        <row r="173">
          <cell r="A173">
            <v>2022</v>
          </cell>
          <cell r="B173">
            <v>8</v>
          </cell>
          <cell r="C173">
            <v>8.505407269646426</v>
          </cell>
          <cell r="D173">
            <v>12.730779978290709</v>
          </cell>
          <cell r="E173">
            <v>0</v>
          </cell>
          <cell r="F173">
            <v>0.89256835959048042</v>
          </cell>
          <cell r="G173">
            <v>85.714285714285708</v>
          </cell>
          <cell r="H173">
            <v>100</v>
          </cell>
          <cell r="I173">
            <v>0</v>
          </cell>
          <cell r="J173">
            <v>0</v>
          </cell>
          <cell r="K173">
            <v>33.333333333333329</v>
          </cell>
          <cell r="L173" t="str">
            <v>A+</v>
          </cell>
          <cell r="M173" t="str">
            <v>AA</v>
          </cell>
          <cell r="N173" t="str">
            <v>B-</v>
          </cell>
          <cell r="O173" t="str">
            <v>B-</v>
          </cell>
          <cell r="P173" t="str">
            <v>BB-</v>
          </cell>
        </row>
        <row r="174">
          <cell r="A174">
            <v>2023</v>
          </cell>
          <cell r="B174">
            <v>8</v>
          </cell>
          <cell r="C174">
            <v>14.065898873051703</v>
          </cell>
          <cell r="D174">
            <v>20.831268015429348</v>
          </cell>
          <cell r="E174">
            <v>0</v>
          </cell>
          <cell r="F174">
            <v>1.3191101676229866</v>
          </cell>
          <cell r="G174">
            <v>100</v>
          </cell>
          <cell r="H174">
            <v>100</v>
          </cell>
          <cell r="I174">
            <v>0</v>
          </cell>
          <cell r="J174">
            <v>0</v>
          </cell>
          <cell r="K174">
            <v>33.333333333333329</v>
          </cell>
          <cell r="L174" t="str">
            <v>AA</v>
          </cell>
          <cell r="M174" t="str">
            <v>AA</v>
          </cell>
          <cell r="N174" t="str">
            <v>B-</v>
          </cell>
          <cell r="O174" t="str">
            <v>B-</v>
          </cell>
          <cell r="P174" t="str">
            <v>BB-</v>
          </cell>
        </row>
        <row r="175">
          <cell r="A175">
            <v>2024</v>
          </cell>
          <cell r="B175">
            <v>8</v>
          </cell>
          <cell r="C175">
            <v>20.638202941038976</v>
          </cell>
          <cell r="D175">
            <v>30.392907182876979</v>
          </cell>
          <cell r="E175">
            <v>0</v>
          </cell>
          <cell r="F175">
            <v>2.695614037382712</v>
          </cell>
          <cell r="G175">
            <v>100</v>
          </cell>
          <cell r="H175">
            <v>100</v>
          </cell>
          <cell r="I175">
            <v>0</v>
          </cell>
          <cell r="J175">
            <v>0</v>
          </cell>
          <cell r="K175">
            <v>33.333333333333329</v>
          </cell>
          <cell r="L175" t="str">
            <v>AA</v>
          </cell>
          <cell r="M175" t="str">
            <v>AA</v>
          </cell>
          <cell r="N175" t="str">
            <v>B-</v>
          </cell>
          <cell r="O175" t="str">
            <v>B-</v>
          </cell>
          <cell r="P175" t="str">
            <v>BB-</v>
          </cell>
        </row>
        <row r="176">
          <cell r="A176">
            <v>2025</v>
          </cell>
          <cell r="B176">
            <v>8</v>
          </cell>
          <cell r="C176">
            <v>151.48703701168466</v>
          </cell>
          <cell r="D176">
            <v>220.67593882168654</v>
          </cell>
          <cell r="E176">
            <v>0</v>
          </cell>
          <cell r="F176">
            <v>-28.055306216321856</v>
          </cell>
          <cell r="G176">
            <v>100</v>
          </cell>
          <cell r="H176">
            <v>100</v>
          </cell>
          <cell r="I176">
            <v>0</v>
          </cell>
          <cell r="J176" t="e">
            <v>#N/A</v>
          </cell>
          <cell r="K176" t="e">
            <v>#N/A</v>
          </cell>
          <cell r="L176" t="str">
            <v>AA</v>
          </cell>
          <cell r="M176" t="str">
            <v>AA</v>
          </cell>
          <cell r="N176" t="str">
            <v>B-</v>
          </cell>
          <cell r="O176" t="e">
            <v>#N/A</v>
          </cell>
          <cell r="P176" t="e">
            <v>#N/A</v>
          </cell>
        </row>
        <row r="182">
          <cell r="A182">
            <v>2002</v>
          </cell>
          <cell r="B182">
            <v>10</v>
          </cell>
          <cell r="C182">
            <v>1.5246093333487223</v>
          </cell>
          <cell r="D182">
            <v>1.1695873711919587</v>
          </cell>
          <cell r="E182">
            <v>1.7094967882292235E-2</v>
          </cell>
          <cell r="F182">
            <v>0.3879640009212052</v>
          </cell>
          <cell r="G182" t="e">
            <v>#N/A</v>
          </cell>
          <cell r="H182">
            <v>0</v>
          </cell>
          <cell r="I182">
            <v>0</v>
          </cell>
          <cell r="J182">
            <v>57.142857142857153</v>
          </cell>
          <cell r="K182" t="e">
            <v>#N/A</v>
          </cell>
          <cell r="L182" t="e">
            <v>#N/A</v>
          </cell>
          <cell r="M182" t="str">
            <v>B-</v>
          </cell>
          <cell r="N182" t="e">
            <v>#N/A</v>
          </cell>
          <cell r="O182" t="str">
            <v>BBB</v>
          </cell>
          <cell r="P182" t="e">
            <v>#N/A</v>
          </cell>
        </row>
        <row r="183">
          <cell r="A183">
            <v>2003</v>
          </cell>
          <cell r="B183">
            <v>10</v>
          </cell>
          <cell r="C183">
            <v>2.7508223836651351</v>
          </cell>
          <cell r="D183">
            <v>2.8482390791170356</v>
          </cell>
          <cell r="E183">
            <v>5.6425675793552607E-2</v>
          </cell>
          <cell r="F183">
            <v>0.45744298991929089</v>
          </cell>
          <cell r="G183">
            <v>7.1428571428571432</v>
          </cell>
          <cell r="H183">
            <v>14.285714285714286</v>
          </cell>
          <cell r="I183">
            <v>0</v>
          </cell>
          <cell r="J183">
            <v>42.857142857142861</v>
          </cell>
          <cell r="K183">
            <v>19.047619047619051</v>
          </cell>
          <cell r="L183" t="str">
            <v>B-</v>
          </cell>
          <cell r="M183" t="str">
            <v>B</v>
          </cell>
          <cell r="N183" t="e">
            <v>#N/A</v>
          </cell>
          <cell r="O183" t="str">
            <v>BB+</v>
          </cell>
          <cell r="P183" t="str">
            <v>B</v>
          </cell>
        </row>
        <row r="184">
          <cell r="A184">
            <v>2004</v>
          </cell>
          <cell r="B184">
            <v>10</v>
          </cell>
          <cell r="C184">
            <v>3.8001587721621997</v>
          </cell>
          <cell r="D184">
            <v>2.1317557277169517</v>
          </cell>
          <cell r="E184">
            <v>5.8360154516856791E-2</v>
          </cell>
          <cell r="F184">
            <v>0.36647414201068479</v>
          </cell>
          <cell r="G184">
            <v>21.428571428571431</v>
          </cell>
          <cell r="H184">
            <v>7.1428571428571432</v>
          </cell>
          <cell r="I184">
            <v>0</v>
          </cell>
          <cell r="J184">
            <v>57.142857142857153</v>
          </cell>
          <cell r="K184">
            <v>21.428571428571434</v>
          </cell>
          <cell r="L184" t="str">
            <v>B+</v>
          </cell>
          <cell r="M184" t="str">
            <v>B-</v>
          </cell>
          <cell r="N184" t="e">
            <v>#N/A</v>
          </cell>
          <cell r="O184" t="str">
            <v>BBB</v>
          </cell>
          <cell r="P184" t="str">
            <v>B+</v>
          </cell>
        </row>
        <row r="185">
          <cell r="A185">
            <v>2005</v>
          </cell>
          <cell r="B185">
            <v>10</v>
          </cell>
          <cell r="C185">
            <v>4.9287416682654168</v>
          </cell>
          <cell r="D185">
            <v>2.2930821733302102</v>
          </cell>
          <cell r="E185">
            <v>0.21305563379953488</v>
          </cell>
          <cell r="F185" t="e">
            <v>#DIV/0!</v>
          </cell>
          <cell r="G185">
            <v>35.714285714285715</v>
          </cell>
          <cell r="H185">
            <v>7.1428571428571432</v>
          </cell>
          <cell r="I185">
            <v>14.285714285714286</v>
          </cell>
          <cell r="J185" t="e">
            <v>#DIV/0!</v>
          </cell>
          <cell r="K185" t="e">
            <v>#DIV/0!</v>
          </cell>
          <cell r="L185" t="str">
            <v>BB</v>
          </cell>
          <cell r="M185" t="str">
            <v>B-</v>
          </cell>
          <cell r="N185" t="e">
            <v>#N/A</v>
          </cell>
          <cell r="O185" t="e">
            <v>#DIV/0!</v>
          </cell>
          <cell r="P185" t="e">
            <v>#DIV/0!</v>
          </cell>
        </row>
        <row r="186">
          <cell r="A186">
            <v>2006</v>
          </cell>
          <cell r="B186">
            <v>10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e">
            <v>#N/A</v>
          </cell>
          <cell r="H186">
            <v>0</v>
          </cell>
          <cell r="I186">
            <v>0</v>
          </cell>
          <cell r="J186">
            <v>100</v>
          </cell>
          <cell r="K186" t="e">
            <v>#N/A</v>
          </cell>
          <cell r="L186" t="e">
            <v>#N/A</v>
          </cell>
          <cell r="M186" t="str">
            <v>B-</v>
          </cell>
          <cell r="N186" t="e">
            <v>#N/A</v>
          </cell>
          <cell r="O186" t="str">
            <v>AA</v>
          </cell>
          <cell r="P186" t="e">
            <v>#N/A</v>
          </cell>
        </row>
        <row r="187">
          <cell r="A187">
            <v>2007</v>
          </cell>
          <cell r="B187">
            <v>10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e">
            <v>#N/A</v>
          </cell>
          <cell r="H187">
            <v>0</v>
          </cell>
          <cell r="I187">
            <v>0</v>
          </cell>
          <cell r="J187">
            <v>100</v>
          </cell>
          <cell r="K187" t="e">
            <v>#N/A</v>
          </cell>
          <cell r="L187" t="e">
            <v>#N/A</v>
          </cell>
          <cell r="M187" t="str">
            <v>B-</v>
          </cell>
          <cell r="N187" t="e">
            <v>#N/A</v>
          </cell>
          <cell r="O187" t="str">
            <v>AA</v>
          </cell>
          <cell r="P187" t="e">
            <v>#N/A</v>
          </cell>
        </row>
        <row r="188">
          <cell r="A188">
            <v>2008</v>
          </cell>
          <cell r="B188">
            <v>10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e">
            <v>#N/A</v>
          </cell>
          <cell r="H188">
            <v>0</v>
          </cell>
          <cell r="I188">
            <v>0</v>
          </cell>
          <cell r="J188">
            <v>100</v>
          </cell>
          <cell r="K188" t="e">
            <v>#N/A</v>
          </cell>
          <cell r="L188" t="e">
            <v>#N/A</v>
          </cell>
          <cell r="M188" t="str">
            <v>B-</v>
          </cell>
          <cell r="N188" t="e">
            <v>#N/A</v>
          </cell>
          <cell r="O188" t="str">
            <v>AA</v>
          </cell>
          <cell r="P188" t="e">
            <v>#N/A</v>
          </cell>
        </row>
        <row r="189">
          <cell r="A189">
            <v>2009</v>
          </cell>
          <cell r="B189">
            <v>10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e">
            <v>#N/A</v>
          </cell>
          <cell r="H189">
            <v>0</v>
          </cell>
          <cell r="I189">
            <v>0</v>
          </cell>
          <cell r="J189">
            <v>100</v>
          </cell>
          <cell r="K189" t="e">
            <v>#N/A</v>
          </cell>
          <cell r="L189" t="e">
            <v>#N/A</v>
          </cell>
          <cell r="M189" t="str">
            <v>B-</v>
          </cell>
          <cell r="N189" t="e">
            <v>#N/A</v>
          </cell>
          <cell r="O189" t="str">
            <v>AA</v>
          </cell>
          <cell r="P189" t="e">
            <v>#N/A</v>
          </cell>
        </row>
        <row r="190">
          <cell r="A190">
            <v>2010</v>
          </cell>
          <cell r="B190">
            <v>10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e">
            <v>#N/A</v>
          </cell>
          <cell r="H190">
            <v>0</v>
          </cell>
          <cell r="I190">
            <v>0</v>
          </cell>
          <cell r="J190">
            <v>100</v>
          </cell>
          <cell r="K190" t="e">
            <v>#N/A</v>
          </cell>
          <cell r="L190" t="e">
            <v>#N/A</v>
          </cell>
          <cell r="M190" t="str">
            <v>B-</v>
          </cell>
          <cell r="N190" t="e">
            <v>#N/A</v>
          </cell>
          <cell r="O190" t="str">
            <v>AA</v>
          </cell>
          <cell r="P190" t="e">
            <v>#N/A</v>
          </cell>
        </row>
        <row r="191">
          <cell r="A191">
            <v>2011</v>
          </cell>
          <cell r="B191">
            <v>10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e">
            <v>#N/A</v>
          </cell>
          <cell r="H191">
            <v>0</v>
          </cell>
          <cell r="I191">
            <v>0</v>
          </cell>
          <cell r="J191">
            <v>100</v>
          </cell>
          <cell r="K191" t="e">
            <v>#N/A</v>
          </cell>
          <cell r="L191" t="e">
            <v>#N/A</v>
          </cell>
          <cell r="M191" t="str">
            <v>B-</v>
          </cell>
          <cell r="N191" t="e">
            <v>#N/A</v>
          </cell>
          <cell r="O191" t="str">
            <v>AA</v>
          </cell>
          <cell r="P191" t="e">
            <v>#N/A</v>
          </cell>
        </row>
        <row r="192">
          <cell r="A192">
            <v>2012</v>
          </cell>
          <cell r="B192">
            <v>10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e">
            <v>#N/A</v>
          </cell>
          <cell r="H192">
            <v>0</v>
          </cell>
          <cell r="I192">
            <v>0</v>
          </cell>
          <cell r="J192">
            <v>100</v>
          </cell>
          <cell r="K192" t="e">
            <v>#N/A</v>
          </cell>
          <cell r="L192" t="e">
            <v>#N/A</v>
          </cell>
          <cell r="M192" t="str">
            <v>B-</v>
          </cell>
          <cell r="N192" t="e">
            <v>#N/A</v>
          </cell>
          <cell r="O192" t="str">
            <v>AA</v>
          </cell>
          <cell r="P192" t="e">
            <v>#N/A</v>
          </cell>
        </row>
        <row r="193">
          <cell r="A193">
            <v>2013</v>
          </cell>
          <cell r="B193">
            <v>10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e">
            <v>#N/A</v>
          </cell>
          <cell r="H193">
            <v>0</v>
          </cell>
          <cell r="I193">
            <v>0</v>
          </cell>
          <cell r="J193">
            <v>100</v>
          </cell>
          <cell r="K193" t="e">
            <v>#N/A</v>
          </cell>
          <cell r="L193" t="e">
            <v>#N/A</v>
          </cell>
          <cell r="M193" t="str">
            <v>B-</v>
          </cell>
          <cell r="N193" t="e">
            <v>#N/A</v>
          </cell>
          <cell r="O193" t="str">
            <v>AA</v>
          </cell>
          <cell r="P193" t="e">
            <v>#N/A</v>
          </cell>
        </row>
        <row r="194">
          <cell r="A194">
            <v>2014</v>
          </cell>
          <cell r="B194">
            <v>10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e">
            <v>#N/A</v>
          </cell>
          <cell r="H194">
            <v>0</v>
          </cell>
          <cell r="I194">
            <v>0</v>
          </cell>
          <cell r="J194">
            <v>100</v>
          </cell>
          <cell r="K194" t="e">
            <v>#N/A</v>
          </cell>
          <cell r="L194" t="e">
            <v>#N/A</v>
          </cell>
          <cell r="M194" t="str">
            <v>B-</v>
          </cell>
          <cell r="N194" t="e">
            <v>#N/A</v>
          </cell>
          <cell r="O194" t="str">
            <v>AA</v>
          </cell>
          <cell r="P194" t="e">
            <v>#N/A</v>
          </cell>
        </row>
        <row r="195">
          <cell r="A195">
            <v>2015</v>
          </cell>
          <cell r="B195">
            <v>10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e">
            <v>#N/A</v>
          </cell>
          <cell r="H195">
            <v>0</v>
          </cell>
          <cell r="I195">
            <v>0</v>
          </cell>
          <cell r="J195">
            <v>100</v>
          </cell>
          <cell r="K195" t="e">
            <v>#N/A</v>
          </cell>
          <cell r="L195" t="e">
            <v>#N/A</v>
          </cell>
          <cell r="M195" t="str">
            <v>B-</v>
          </cell>
          <cell r="N195" t="e">
            <v>#N/A</v>
          </cell>
          <cell r="O195" t="str">
            <v>AA</v>
          </cell>
          <cell r="P195" t="e">
            <v>#N/A</v>
          </cell>
        </row>
        <row r="196">
          <cell r="A196">
            <v>2016</v>
          </cell>
          <cell r="B196">
            <v>10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e">
            <v>#N/A</v>
          </cell>
          <cell r="H196">
            <v>0</v>
          </cell>
          <cell r="I196">
            <v>0</v>
          </cell>
          <cell r="J196">
            <v>100</v>
          </cell>
          <cell r="K196" t="e">
            <v>#N/A</v>
          </cell>
          <cell r="L196" t="e">
            <v>#N/A</v>
          </cell>
          <cell r="M196" t="str">
            <v>B-</v>
          </cell>
          <cell r="N196" t="e">
            <v>#N/A</v>
          </cell>
          <cell r="O196" t="str">
            <v>AA</v>
          </cell>
          <cell r="P196" t="e">
            <v>#N/A</v>
          </cell>
        </row>
        <row r="197">
          <cell r="A197">
            <v>2017</v>
          </cell>
          <cell r="B197">
            <v>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e">
            <v>#N/A</v>
          </cell>
          <cell r="H197">
            <v>0</v>
          </cell>
          <cell r="I197">
            <v>0</v>
          </cell>
          <cell r="J197">
            <v>100</v>
          </cell>
          <cell r="K197" t="e">
            <v>#N/A</v>
          </cell>
          <cell r="L197" t="e">
            <v>#N/A</v>
          </cell>
          <cell r="M197" t="str">
            <v>B-</v>
          </cell>
          <cell r="N197" t="e">
            <v>#N/A</v>
          </cell>
          <cell r="O197" t="str">
            <v>AA</v>
          </cell>
          <cell r="P197" t="e">
            <v>#N/A</v>
          </cell>
        </row>
        <row r="198">
          <cell r="A198">
            <v>2018</v>
          </cell>
          <cell r="B198">
            <v>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e">
            <v>#N/A</v>
          </cell>
          <cell r="H198">
            <v>0</v>
          </cell>
          <cell r="I198">
            <v>0</v>
          </cell>
          <cell r="J198">
            <v>100</v>
          </cell>
          <cell r="K198" t="e">
            <v>#N/A</v>
          </cell>
          <cell r="L198" t="e">
            <v>#N/A</v>
          </cell>
          <cell r="M198" t="str">
            <v>B-</v>
          </cell>
          <cell r="N198" t="e">
            <v>#N/A</v>
          </cell>
          <cell r="O198" t="str">
            <v>AA</v>
          </cell>
          <cell r="P198" t="e">
            <v>#N/A</v>
          </cell>
        </row>
        <row r="199">
          <cell r="A199">
            <v>2019</v>
          </cell>
          <cell r="B199">
            <v>10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e">
            <v>#N/A</v>
          </cell>
          <cell r="H199">
            <v>0</v>
          </cell>
          <cell r="I199">
            <v>0</v>
          </cell>
          <cell r="J199">
            <v>100</v>
          </cell>
          <cell r="K199" t="e">
            <v>#N/A</v>
          </cell>
          <cell r="L199" t="e">
            <v>#N/A</v>
          </cell>
          <cell r="M199" t="str">
            <v>B-</v>
          </cell>
          <cell r="N199" t="e">
            <v>#N/A</v>
          </cell>
          <cell r="O199" t="str">
            <v>AA</v>
          </cell>
          <cell r="P199" t="e">
            <v>#N/A</v>
          </cell>
        </row>
        <row r="200">
          <cell r="A200">
            <v>2020</v>
          </cell>
          <cell r="B200">
            <v>10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e">
            <v>#N/A</v>
          </cell>
          <cell r="H200">
            <v>0</v>
          </cell>
          <cell r="I200">
            <v>0</v>
          </cell>
          <cell r="J200">
            <v>100</v>
          </cell>
          <cell r="K200" t="e">
            <v>#N/A</v>
          </cell>
          <cell r="L200" t="e">
            <v>#N/A</v>
          </cell>
          <cell r="M200" t="str">
            <v>B-</v>
          </cell>
          <cell r="N200" t="e">
            <v>#N/A</v>
          </cell>
          <cell r="O200" t="str">
            <v>AA</v>
          </cell>
          <cell r="P200" t="e">
            <v>#N/A</v>
          </cell>
        </row>
        <row r="201">
          <cell r="A201">
            <v>2021</v>
          </cell>
          <cell r="B201">
            <v>10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e">
            <v>#N/A</v>
          </cell>
          <cell r="H201">
            <v>0</v>
          </cell>
          <cell r="I201">
            <v>0</v>
          </cell>
          <cell r="J201">
            <v>100</v>
          </cell>
          <cell r="K201" t="e">
            <v>#N/A</v>
          </cell>
          <cell r="L201" t="e">
            <v>#N/A</v>
          </cell>
          <cell r="M201" t="str">
            <v>B-</v>
          </cell>
          <cell r="N201" t="e">
            <v>#N/A</v>
          </cell>
          <cell r="O201" t="str">
            <v>AA</v>
          </cell>
          <cell r="P201" t="e">
            <v>#N/A</v>
          </cell>
        </row>
        <row r="202">
          <cell r="A202">
            <v>2022</v>
          </cell>
          <cell r="B202">
            <v>10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e">
            <v>#N/A</v>
          </cell>
          <cell r="H202">
            <v>0</v>
          </cell>
          <cell r="I202">
            <v>0</v>
          </cell>
          <cell r="J202">
            <v>100</v>
          </cell>
          <cell r="K202" t="e">
            <v>#N/A</v>
          </cell>
          <cell r="L202" t="e">
            <v>#N/A</v>
          </cell>
          <cell r="M202" t="str">
            <v>B-</v>
          </cell>
          <cell r="N202" t="e">
            <v>#N/A</v>
          </cell>
          <cell r="O202" t="str">
            <v>AA</v>
          </cell>
          <cell r="P202" t="e">
            <v>#N/A</v>
          </cell>
        </row>
        <row r="203">
          <cell r="A203">
            <v>2023</v>
          </cell>
          <cell r="B203">
            <v>10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e">
            <v>#N/A</v>
          </cell>
          <cell r="H203">
            <v>0</v>
          </cell>
          <cell r="I203">
            <v>0</v>
          </cell>
          <cell r="J203">
            <v>100</v>
          </cell>
          <cell r="K203" t="e">
            <v>#N/A</v>
          </cell>
          <cell r="L203" t="e">
            <v>#N/A</v>
          </cell>
          <cell r="M203" t="str">
            <v>B-</v>
          </cell>
          <cell r="N203" t="e">
            <v>#N/A</v>
          </cell>
          <cell r="O203" t="str">
            <v>AA</v>
          </cell>
          <cell r="P203" t="e">
            <v>#N/A</v>
          </cell>
        </row>
        <row r="204">
          <cell r="A204">
            <v>2024</v>
          </cell>
          <cell r="B204">
            <v>10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e">
            <v>#N/A</v>
          </cell>
          <cell r="H204">
            <v>0</v>
          </cell>
          <cell r="I204">
            <v>0</v>
          </cell>
          <cell r="J204">
            <v>100</v>
          </cell>
          <cell r="K204" t="e">
            <v>#N/A</v>
          </cell>
          <cell r="L204" t="e">
            <v>#N/A</v>
          </cell>
          <cell r="M204" t="str">
            <v>B-</v>
          </cell>
          <cell r="N204" t="e">
            <v>#N/A</v>
          </cell>
          <cell r="O204" t="str">
            <v>AA</v>
          </cell>
          <cell r="P204" t="e">
            <v>#N/A</v>
          </cell>
        </row>
        <row r="205">
          <cell r="A205">
            <v>2025</v>
          </cell>
          <cell r="B205">
            <v>10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e">
            <v>#N/A</v>
          </cell>
          <cell r="H205">
            <v>0</v>
          </cell>
          <cell r="I205">
            <v>0</v>
          </cell>
          <cell r="J205">
            <v>100</v>
          </cell>
          <cell r="K205" t="e">
            <v>#N/A</v>
          </cell>
          <cell r="L205" t="e">
            <v>#N/A</v>
          </cell>
          <cell r="M205" t="str">
            <v>B-</v>
          </cell>
          <cell r="N205" t="e">
            <v>#N/A</v>
          </cell>
          <cell r="O205" t="str">
            <v>AA</v>
          </cell>
          <cell r="P205" t="e">
            <v>#N/A</v>
          </cell>
        </row>
        <row r="211">
          <cell r="A211">
            <v>2004</v>
          </cell>
          <cell r="B211">
            <v>6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e">
            <v>#N/A</v>
          </cell>
          <cell r="H211">
            <v>0</v>
          </cell>
          <cell r="I211">
            <v>0</v>
          </cell>
          <cell r="J211">
            <v>100</v>
          </cell>
          <cell r="K211" t="e">
            <v>#N/A</v>
          </cell>
          <cell r="L211" t="e">
            <v>#N/A</v>
          </cell>
          <cell r="M211" t="str">
            <v>B-</v>
          </cell>
          <cell r="N211" t="str">
            <v>B-</v>
          </cell>
          <cell r="O211" t="str">
            <v>AA</v>
          </cell>
          <cell r="P211" t="e">
            <v>#N/A</v>
          </cell>
        </row>
        <row r="212">
          <cell r="A212">
            <v>2005</v>
          </cell>
          <cell r="B212">
            <v>6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e">
            <v>#N/A</v>
          </cell>
          <cell r="H212">
            <v>0</v>
          </cell>
          <cell r="I212">
            <v>0</v>
          </cell>
          <cell r="J212">
            <v>100</v>
          </cell>
          <cell r="K212" t="e">
            <v>#N/A</v>
          </cell>
          <cell r="L212" t="e">
            <v>#N/A</v>
          </cell>
          <cell r="M212" t="str">
            <v>B-</v>
          </cell>
          <cell r="N212" t="str">
            <v>B-</v>
          </cell>
          <cell r="O212" t="str">
            <v>AA</v>
          </cell>
          <cell r="P212" t="e">
            <v>#N/A</v>
          </cell>
        </row>
        <row r="213">
          <cell r="A213">
            <v>2006</v>
          </cell>
          <cell r="B213">
            <v>6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e">
            <v>#N/A</v>
          </cell>
          <cell r="H213">
            <v>0</v>
          </cell>
          <cell r="I213">
            <v>0</v>
          </cell>
          <cell r="J213">
            <v>100</v>
          </cell>
          <cell r="K213" t="e">
            <v>#N/A</v>
          </cell>
          <cell r="L213" t="e">
            <v>#N/A</v>
          </cell>
          <cell r="M213" t="str">
            <v>B-</v>
          </cell>
          <cell r="N213" t="str">
            <v>B-</v>
          </cell>
          <cell r="O213" t="str">
            <v>AA</v>
          </cell>
          <cell r="P213" t="e">
            <v>#N/A</v>
          </cell>
        </row>
        <row r="214">
          <cell r="A214">
            <v>2007</v>
          </cell>
          <cell r="B214">
            <v>6</v>
          </cell>
          <cell r="C214">
            <v>4.6044087147617336</v>
          </cell>
          <cell r="D214">
            <v>2.0391212372371204</v>
          </cell>
          <cell r="E214" t="str">
            <v>N/A</v>
          </cell>
          <cell r="F214" t="str">
            <v>N/A</v>
          </cell>
          <cell r="G214">
            <v>71.428571428571431</v>
          </cell>
          <cell r="H214">
            <v>21.428571428571431</v>
          </cell>
          <cell r="I214" t="e">
            <v>#N/A</v>
          </cell>
          <cell r="J214" t="e">
            <v>#N/A</v>
          </cell>
          <cell r="K214" t="e">
            <v>#N/A</v>
          </cell>
          <cell r="L214" t="str">
            <v>A-</v>
          </cell>
          <cell r="M214" t="str">
            <v>B+</v>
          </cell>
          <cell r="N214" t="e">
            <v>#N/A</v>
          </cell>
          <cell r="O214" t="e">
            <v>#N/A</v>
          </cell>
          <cell r="P214" t="e">
            <v>#N/A</v>
          </cell>
        </row>
        <row r="215">
          <cell r="A215">
            <v>2008</v>
          </cell>
          <cell r="B215">
            <v>6</v>
          </cell>
          <cell r="C215">
            <v>3.6959320431077201</v>
          </cell>
          <cell r="D215">
            <v>17.282869430864185</v>
          </cell>
          <cell r="E215" t="str">
            <v>N/A</v>
          </cell>
          <cell r="F215" t="str">
            <v>N/A</v>
          </cell>
          <cell r="G215">
            <v>57.142857142857153</v>
          </cell>
          <cell r="H215">
            <v>100</v>
          </cell>
          <cell r="I215" t="e">
            <v>#N/A</v>
          </cell>
          <cell r="J215" t="e">
            <v>#N/A</v>
          </cell>
          <cell r="K215" t="e">
            <v>#N/A</v>
          </cell>
          <cell r="L215" t="str">
            <v>BBB</v>
          </cell>
          <cell r="M215" t="str">
            <v>AA</v>
          </cell>
          <cell r="N215" t="e">
            <v>#N/A</v>
          </cell>
          <cell r="O215" t="e">
            <v>#N/A</v>
          </cell>
          <cell r="P215" t="e">
            <v>#N/A</v>
          </cell>
        </row>
        <row r="216">
          <cell r="A216">
            <v>2009</v>
          </cell>
          <cell r="B216">
            <v>6</v>
          </cell>
          <cell r="C216">
            <v>2.5591109356248776</v>
          </cell>
          <cell r="D216">
            <v>9.6208641246079161</v>
          </cell>
          <cell r="E216" t="str">
            <v>N/A</v>
          </cell>
          <cell r="F216" t="str">
            <v>N/A</v>
          </cell>
          <cell r="G216">
            <v>35.714285714285715</v>
          </cell>
          <cell r="H216">
            <v>100</v>
          </cell>
          <cell r="I216" t="e">
            <v>#N/A</v>
          </cell>
          <cell r="J216" t="e">
            <v>#N/A</v>
          </cell>
          <cell r="K216" t="e">
            <v>#N/A</v>
          </cell>
          <cell r="L216" t="str">
            <v>BB</v>
          </cell>
          <cell r="M216" t="str">
            <v>AA</v>
          </cell>
          <cell r="N216" t="e">
            <v>#N/A</v>
          </cell>
          <cell r="O216" t="e">
            <v>#N/A</v>
          </cell>
          <cell r="P216" t="e">
            <v>#N/A</v>
          </cell>
        </row>
        <row r="217">
          <cell r="A217">
            <v>2010</v>
          </cell>
          <cell r="B217">
            <v>6</v>
          </cell>
          <cell r="C217">
            <v>2.8372369374816575</v>
          </cell>
          <cell r="D217">
            <v>6.9206190965429597</v>
          </cell>
          <cell r="E217" t="str">
            <v>N/A</v>
          </cell>
          <cell r="F217" t="str">
            <v>N/A</v>
          </cell>
          <cell r="G217">
            <v>42.857142857142861</v>
          </cell>
          <cell r="H217">
            <v>100</v>
          </cell>
          <cell r="I217" t="e">
            <v>#N/A</v>
          </cell>
          <cell r="J217" t="e">
            <v>#N/A</v>
          </cell>
          <cell r="K217" t="e">
            <v>#N/A</v>
          </cell>
          <cell r="L217" t="str">
            <v>BB+</v>
          </cell>
          <cell r="M217" t="str">
            <v>AA</v>
          </cell>
          <cell r="N217" t="e">
            <v>#N/A</v>
          </cell>
          <cell r="O217" t="e">
            <v>#N/A</v>
          </cell>
          <cell r="P217" t="e">
            <v>#N/A</v>
          </cell>
        </row>
        <row r="218">
          <cell r="A218">
            <v>2011</v>
          </cell>
          <cell r="B218">
            <v>6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e">
            <v>#N/A</v>
          </cell>
          <cell r="H218">
            <v>0</v>
          </cell>
          <cell r="I218">
            <v>0</v>
          </cell>
          <cell r="J218">
            <v>100</v>
          </cell>
          <cell r="K218" t="e">
            <v>#N/A</v>
          </cell>
          <cell r="L218" t="e">
            <v>#N/A</v>
          </cell>
          <cell r="M218" t="str">
            <v>B-</v>
          </cell>
          <cell r="N218" t="str">
            <v>B-</v>
          </cell>
          <cell r="O218" t="str">
            <v>AA</v>
          </cell>
          <cell r="P218" t="e">
            <v>#N/A</v>
          </cell>
        </row>
        <row r="219">
          <cell r="A219">
            <v>2012</v>
          </cell>
          <cell r="B219">
            <v>6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e">
            <v>#N/A</v>
          </cell>
          <cell r="H219">
            <v>0</v>
          </cell>
          <cell r="I219">
            <v>0</v>
          </cell>
          <cell r="J219">
            <v>100</v>
          </cell>
          <cell r="K219" t="e">
            <v>#N/A</v>
          </cell>
          <cell r="L219" t="e">
            <v>#N/A</v>
          </cell>
          <cell r="M219" t="str">
            <v>B-</v>
          </cell>
          <cell r="N219" t="str">
            <v>B-</v>
          </cell>
          <cell r="O219" t="str">
            <v>AA</v>
          </cell>
          <cell r="P219" t="e">
            <v>#N/A</v>
          </cell>
        </row>
        <row r="220">
          <cell r="A220">
            <v>2013</v>
          </cell>
          <cell r="B220">
            <v>6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e">
            <v>#N/A</v>
          </cell>
          <cell r="H220">
            <v>0</v>
          </cell>
          <cell r="I220">
            <v>0</v>
          </cell>
          <cell r="J220">
            <v>100</v>
          </cell>
          <cell r="K220" t="e">
            <v>#N/A</v>
          </cell>
          <cell r="L220" t="e">
            <v>#N/A</v>
          </cell>
          <cell r="M220" t="str">
            <v>B-</v>
          </cell>
          <cell r="N220" t="str">
            <v>B-</v>
          </cell>
          <cell r="O220" t="str">
            <v>AA</v>
          </cell>
          <cell r="P220" t="e">
            <v>#N/A</v>
          </cell>
        </row>
        <row r="221">
          <cell r="A221">
            <v>2014</v>
          </cell>
          <cell r="B221">
            <v>6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e">
            <v>#N/A</v>
          </cell>
          <cell r="H221">
            <v>0</v>
          </cell>
          <cell r="I221">
            <v>0</v>
          </cell>
          <cell r="J221">
            <v>100</v>
          </cell>
          <cell r="K221" t="e">
            <v>#N/A</v>
          </cell>
          <cell r="L221" t="e">
            <v>#N/A</v>
          </cell>
          <cell r="M221" t="str">
            <v>B-</v>
          </cell>
          <cell r="N221" t="str">
            <v>B-</v>
          </cell>
          <cell r="O221" t="str">
            <v>AA</v>
          </cell>
          <cell r="P221" t="e">
            <v>#N/A</v>
          </cell>
        </row>
        <row r="222">
          <cell r="A222">
            <v>2015</v>
          </cell>
          <cell r="B222">
            <v>6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e">
            <v>#N/A</v>
          </cell>
          <cell r="H222">
            <v>0</v>
          </cell>
          <cell r="I222">
            <v>0</v>
          </cell>
          <cell r="J222">
            <v>100</v>
          </cell>
          <cell r="K222" t="e">
            <v>#N/A</v>
          </cell>
          <cell r="L222" t="e">
            <v>#N/A</v>
          </cell>
          <cell r="M222" t="str">
            <v>B-</v>
          </cell>
          <cell r="N222" t="str">
            <v>B-</v>
          </cell>
          <cell r="O222" t="str">
            <v>AA</v>
          </cell>
          <cell r="P222" t="e">
            <v>#N/A</v>
          </cell>
        </row>
        <row r="223">
          <cell r="A223">
            <v>2016</v>
          </cell>
          <cell r="B223">
            <v>6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e">
            <v>#N/A</v>
          </cell>
          <cell r="H223">
            <v>0</v>
          </cell>
          <cell r="I223">
            <v>0</v>
          </cell>
          <cell r="J223">
            <v>100</v>
          </cell>
          <cell r="K223" t="e">
            <v>#N/A</v>
          </cell>
          <cell r="L223" t="e">
            <v>#N/A</v>
          </cell>
          <cell r="M223" t="str">
            <v>B-</v>
          </cell>
          <cell r="N223" t="str">
            <v>B-</v>
          </cell>
          <cell r="O223" t="str">
            <v>AA</v>
          </cell>
          <cell r="P223" t="e">
            <v>#N/A</v>
          </cell>
        </row>
        <row r="224">
          <cell r="A224">
            <v>2017</v>
          </cell>
          <cell r="B224">
            <v>6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e">
            <v>#N/A</v>
          </cell>
          <cell r="H224">
            <v>0</v>
          </cell>
          <cell r="I224">
            <v>0</v>
          </cell>
          <cell r="J224">
            <v>100</v>
          </cell>
          <cell r="K224" t="e">
            <v>#N/A</v>
          </cell>
          <cell r="L224" t="e">
            <v>#N/A</v>
          </cell>
          <cell r="M224" t="str">
            <v>B-</v>
          </cell>
          <cell r="N224" t="str">
            <v>B-</v>
          </cell>
          <cell r="O224" t="str">
            <v>AA</v>
          </cell>
          <cell r="P224" t="e">
            <v>#N/A</v>
          </cell>
        </row>
        <row r="225">
          <cell r="A225">
            <v>2018</v>
          </cell>
          <cell r="B225">
            <v>6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e">
            <v>#N/A</v>
          </cell>
          <cell r="H225">
            <v>0</v>
          </cell>
          <cell r="I225">
            <v>0</v>
          </cell>
          <cell r="J225">
            <v>100</v>
          </cell>
          <cell r="K225" t="e">
            <v>#N/A</v>
          </cell>
          <cell r="L225" t="e">
            <v>#N/A</v>
          </cell>
          <cell r="M225" t="str">
            <v>B-</v>
          </cell>
          <cell r="N225" t="str">
            <v>B-</v>
          </cell>
          <cell r="O225" t="str">
            <v>AA</v>
          </cell>
          <cell r="P225" t="e">
            <v>#N/A</v>
          </cell>
        </row>
        <row r="226">
          <cell r="A226">
            <v>2019</v>
          </cell>
          <cell r="B226">
            <v>6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e">
            <v>#N/A</v>
          </cell>
          <cell r="H226">
            <v>0</v>
          </cell>
          <cell r="I226">
            <v>0</v>
          </cell>
          <cell r="J226">
            <v>100</v>
          </cell>
          <cell r="K226" t="e">
            <v>#N/A</v>
          </cell>
          <cell r="L226" t="e">
            <v>#N/A</v>
          </cell>
          <cell r="M226" t="str">
            <v>B-</v>
          </cell>
          <cell r="N226" t="str">
            <v>B-</v>
          </cell>
          <cell r="O226" t="str">
            <v>AA</v>
          </cell>
          <cell r="P226" t="e">
            <v>#N/A</v>
          </cell>
        </row>
        <row r="227">
          <cell r="A227">
            <v>2020</v>
          </cell>
          <cell r="B227">
            <v>6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e">
            <v>#N/A</v>
          </cell>
          <cell r="H227">
            <v>0</v>
          </cell>
          <cell r="I227">
            <v>0</v>
          </cell>
          <cell r="J227">
            <v>100</v>
          </cell>
          <cell r="K227" t="e">
            <v>#N/A</v>
          </cell>
          <cell r="L227" t="e">
            <v>#N/A</v>
          </cell>
          <cell r="M227" t="str">
            <v>B-</v>
          </cell>
          <cell r="N227" t="str">
            <v>B-</v>
          </cell>
          <cell r="O227" t="str">
            <v>AA</v>
          </cell>
          <cell r="P227" t="e">
            <v>#N/A</v>
          </cell>
        </row>
        <row r="228">
          <cell r="A228">
            <v>2021</v>
          </cell>
          <cell r="B228">
            <v>6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e">
            <v>#N/A</v>
          </cell>
          <cell r="H228">
            <v>0</v>
          </cell>
          <cell r="I228">
            <v>0</v>
          </cell>
          <cell r="J228">
            <v>100</v>
          </cell>
          <cell r="K228" t="e">
            <v>#N/A</v>
          </cell>
          <cell r="L228" t="e">
            <v>#N/A</v>
          </cell>
          <cell r="M228" t="str">
            <v>B-</v>
          </cell>
          <cell r="N228" t="str">
            <v>B-</v>
          </cell>
          <cell r="O228" t="str">
            <v>AA</v>
          </cell>
          <cell r="P228" t="e">
            <v>#N/A</v>
          </cell>
        </row>
        <row r="229">
          <cell r="A229">
            <v>2022</v>
          </cell>
          <cell r="B229">
            <v>6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e">
            <v>#N/A</v>
          </cell>
          <cell r="H229">
            <v>0</v>
          </cell>
          <cell r="I229">
            <v>0</v>
          </cell>
          <cell r="J229">
            <v>100</v>
          </cell>
          <cell r="K229" t="e">
            <v>#N/A</v>
          </cell>
          <cell r="L229" t="e">
            <v>#N/A</v>
          </cell>
          <cell r="M229" t="str">
            <v>B-</v>
          </cell>
          <cell r="N229" t="str">
            <v>B-</v>
          </cell>
          <cell r="O229" t="str">
            <v>AA</v>
          </cell>
          <cell r="P229" t="e">
            <v>#N/A</v>
          </cell>
        </row>
        <row r="230">
          <cell r="A230">
            <v>2023</v>
          </cell>
          <cell r="B230">
            <v>6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e">
            <v>#N/A</v>
          </cell>
          <cell r="H230">
            <v>0</v>
          </cell>
          <cell r="I230">
            <v>0</v>
          </cell>
          <cell r="J230">
            <v>100</v>
          </cell>
          <cell r="K230" t="e">
            <v>#N/A</v>
          </cell>
          <cell r="L230" t="e">
            <v>#N/A</v>
          </cell>
          <cell r="M230" t="str">
            <v>B-</v>
          </cell>
          <cell r="N230" t="str">
            <v>B-</v>
          </cell>
          <cell r="O230" t="str">
            <v>AA</v>
          </cell>
          <cell r="P230" t="e">
            <v>#N/A</v>
          </cell>
        </row>
        <row r="231">
          <cell r="A231">
            <v>2024</v>
          </cell>
          <cell r="B231">
            <v>6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e">
            <v>#N/A</v>
          </cell>
          <cell r="H231">
            <v>0</v>
          </cell>
          <cell r="I231">
            <v>0</v>
          </cell>
          <cell r="J231">
            <v>100</v>
          </cell>
          <cell r="K231" t="e">
            <v>#N/A</v>
          </cell>
          <cell r="L231" t="e">
            <v>#N/A</v>
          </cell>
          <cell r="M231" t="str">
            <v>B-</v>
          </cell>
          <cell r="N231" t="str">
            <v>B-</v>
          </cell>
          <cell r="O231" t="str">
            <v>AA</v>
          </cell>
          <cell r="P231" t="e">
            <v>#N/A</v>
          </cell>
        </row>
        <row r="232">
          <cell r="A232">
            <v>2025</v>
          </cell>
          <cell r="B232">
            <v>6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e">
            <v>#N/A</v>
          </cell>
          <cell r="H232">
            <v>0</v>
          </cell>
          <cell r="I232">
            <v>0</v>
          </cell>
          <cell r="J232">
            <v>100</v>
          </cell>
          <cell r="K232" t="e">
            <v>#N/A</v>
          </cell>
          <cell r="L232" t="e">
            <v>#N/A</v>
          </cell>
          <cell r="M232" t="str">
            <v>B-</v>
          </cell>
          <cell r="N232" t="str">
            <v>B-</v>
          </cell>
          <cell r="O232" t="str">
            <v>AA</v>
          </cell>
          <cell r="P232" t="e">
            <v>#N/A</v>
          </cell>
        </row>
      </sheetData>
      <sheetData sheetId="22" refreshError="1"/>
      <sheetData sheetId="23" refreshError="1">
        <row r="169"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</row>
        <row r="170"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</row>
        <row r="171"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</row>
        <row r="172"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</row>
        <row r="173"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</row>
        <row r="174">
          <cell r="AW174">
            <v>0.17986928112622794</v>
          </cell>
          <cell r="AX174">
            <v>0.16030575259250715</v>
          </cell>
          <cell r="AY174">
            <v>0.14844434482572599</v>
          </cell>
          <cell r="AZ174">
            <v>0.13750267614026074</v>
          </cell>
          <cell r="BA174">
            <v>0.12574783826346167</v>
          </cell>
          <cell r="BB174">
            <v>0.11242848359177178</v>
          </cell>
          <cell r="BC174">
            <v>0.10064452500655416</v>
          </cell>
          <cell r="BD174">
            <v>8.9271276553389414E-2</v>
          </cell>
          <cell r="BE174">
            <v>8.0774917515328643E-2</v>
          </cell>
          <cell r="BF174">
            <v>7.3379830293964166E-2</v>
          </cell>
          <cell r="BG174">
            <v>6.6861311519492012E-2</v>
          </cell>
          <cell r="BH174">
            <v>6.1067184476580175E-2</v>
          </cell>
        </row>
        <row r="177">
          <cell r="AW177">
            <v>2185.8042017553316</v>
          </cell>
          <cell r="AX177">
            <v>2565.8919086177684</v>
          </cell>
          <cell r="AY177">
            <v>2992.5593360661865</v>
          </cell>
          <cell r="AZ177">
            <v>3453.5052093073964</v>
          </cell>
          <cell r="BA177">
            <v>3951.3183809577604</v>
          </cell>
          <cell r="BB177">
            <v>4495.8572961437294</v>
          </cell>
          <cell r="BC177">
            <v>5105.1021659260041</v>
          </cell>
          <cell r="BD177">
            <v>5785.8848230548319</v>
          </cell>
          <cell r="BE177">
            <v>6553.6157523941456</v>
          </cell>
          <cell r="BF177">
            <v>7402.3210483779176</v>
          </cell>
          <cell r="BG177">
            <v>8336.7772871446923</v>
          </cell>
          <cell r="BH177">
            <v>9362.5553672364294</v>
          </cell>
        </row>
        <row r="178">
          <cell r="AW178">
            <v>380.08770686244327</v>
          </cell>
          <cell r="AX178">
            <v>426.66742744843015</v>
          </cell>
          <cell r="AY178">
            <v>460.94587324123148</v>
          </cell>
          <cell r="AZ178">
            <v>497.81317165040491</v>
          </cell>
          <cell r="BA178">
            <v>544.53891518604303</v>
          </cell>
          <cell r="BB178">
            <v>609.24486978241248</v>
          </cell>
          <cell r="BC178">
            <v>680.7826571290791</v>
          </cell>
          <cell r="BD178">
            <v>767.73092933978046</v>
          </cell>
          <cell r="BE178">
            <v>848.70529598462826</v>
          </cell>
          <cell r="BF178">
            <v>934.45623876836135</v>
          </cell>
          <cell r="BG178">
            <v>1025.7780800946018</v>
          </cell>
          <cell r="BH178">
            <v>1123.3219291053483</v>
          </cell>
        </row>
      </sheetData>
      <sheetData sheetId="24" refreshError="1"/>
      <sheetData sheetId="25" refreshError="1">
        <row r="6">
          <cell r="G6">
            <v>1.1278329038173005</v>
          </cell>
        </row>
        <row r="7">
          <cell r="G7">
            <v>6</v>
          </cell>
        </row>
        <row r="11">
          <cell r="AB11">
            <v>0.38750000000000001</v>
          </cell>
          <cell r="AC11">
            <v>0.38750000000000001</v>
          </cell>
          <cell r="AD11">
            <v>0.38750000000000001</v>
          </cell>
          <cell r="AE11">
            <v>0.38750000000000001</v>
          </cell>
          <cell r="AF11">
            <v>0.38750000000000001</v>
          </cell>
          <cell r="AG11">
            <v>0.38750000000000001</v>
          </cell>
          <cell r="AH11">
            <v>0.38750000000000001</v>
          </cell>
          <cell r="AI11">
            <v>0.38750000000000001</v>
          </cell>
          <cell r="AJ11">
            <v>0.38750000000000001</v>
          </cell>
          <cell r="AK11">
            <v>0.38750000000000001</v>
          </cell>
          <cell r="AL11">
            <v>0.38750000000000001</v>
          </cell>
          <cell r="AM11">
            <v>0.38750000000000001</v>
          </cell>
          <cell r="AN11">
            <v>0.38750000000000001</v>
          </cell>
          <cell r="AO11">
            <v>0.38750000000000001</v>
          </cell>
          <cell r="AP11">
            <v>0.38750000000000001</v>
          </cell>
          <cell r="AQ11">
            <v>0.38750000000000001</v>
          </cell>
          <cell r="AR11">
            <v>0.38750000000000001</v>
          </cell>
          <cell r="AS11">
            <v>0.38750000000000001</v>
          </cell>
          <cell r="AT11">
            <v>0.38750000000000001</v>
          </cell>
          <cell r="AU11">
            <v>0.38750000000000001</v>
          </cell>
          <cell r="AV11">
            <v>0.38750000000000001</v>
          </cell>
          <cell r="AW11">
            <v>0.38750000000000001</v>
          </cell>
          <cell r="AX11">
            <v>0.38750000000000001</v>
          </cell>
          <cell r="AY11">
            <v>0.38750000000000001</v>
          </cell>
          <cell r="AZ11">
            <v>0.38750000000000001</v>
          </cell>
          <cell r="BA11">
            <v>0.38750000000000001</v>
          </cell>
          <cell r="BB11">
            <v>0.38750000000000001</v>
          </cell>
          <cell r="BC11">
            <v>0.38750000000000001</v>
          </cell>
          <cell r="BD11">
            <v>0.38750000000000001</v>
          </cell>
          <cell r="CM11">
            <v>0.38750000000000001</v>
          </cell>
          <cell r="CN11">
            <v>0.38750000000000001</v>
          </cell>
          <cell r="CO11">
            <v>0.38750000000000001</v>
          </cell>
          <cell r="CP11">
            <v>0.38750000000000001</v>
          </cell>
          <cell r="CQ11">
            <v>0.38750000000000001</v>
          </cell>
          <cell r="CR11">
            <v>0.38750000000000001</v>
          </cell>
          <cell r="CS11">
            <v>0.38750000000000001</v>
          </cell>
          <cell r="CT11">
            <v>0.38750000000000001</v>
          </cell>
          <cell r="CU11">
            <v>0.38750000000000001</v>
          </cell>
          <cell r="CV11">
            <v>0.38750000000000001</v>
          </cell>
          <cell r="CW11">
            <v>0.38750000000000001</v>
          </cell>
          <cell r="CX11">
            <v>0.38750000000000001</v>
          </cell>
          <cell r="CY11">
            <v>0.38750000000000001</v>
          </cell>
          <cell r="CZ11">
            <v>0.38750000000000001</v>
          </cell>
          <cell r="DA11">
            <v>0.38750000000000001</v>
          </cell>
          <cell r="DB11">
            <v>0.38750000000000001</v>
          </cell>
          <cell r="DC11">
            <v>0.38750000000000001</v>
          </cell>
          <cell r="DD11">
            <v>0.38750000000000001</v>
          </cell>
          <cell r="DE11">
            <v>0.38750000000000001</v>
          </cell>
          <cell r="DF11">
            <v>0.38750000000000001</v>
          </cell>
          <cell r="DG11">
            <v>0.38750000000000001</v>
          </cell>
          <cell r="DH11">
            <v>0.38750000000000001</v>
          </cell>
          <cell r="DI11">
            <v>0.38750000000000001</v>
          </cell>
          <cell r="DJ11">
            <v>0.38750000000000001</v>
          </cell>
          <cell r="DK11">
            <v>0.38750000000000001</v>
          </cell>
          <cell r="DL11">
            <v>0.38750000000000001</v>
          </cell>
          <cell r="DM11">
            <v>0.38750000000000001</v>
          </cell>
          <cell r="DN11">
            <v>0.38750000000000001</v>
          </cell>
          <cell r="DO11">
            <v>0.38750000000000001</v>
          </cell>
        </row>
        <row r="12">
          <cell r="AB12">
            <v>0.18291503299034001</v>
          </cell>
          <cell r="AC12">
            <v>0.18291503299034001</v>
          </cell>
          <cell r="AD12">
            <v>0.18291503299034001</v>
          </cell>
          <cell r="AE12">
            <v>-0.3050264817202834</v>
          </cell>
          <cell r="AF12">
            <v>-0.30502648172028379</v>
          </cell>
          <cell r="AG12">
            <v>-0.3050264817202834</v>
          </cell>
          <cell r="AH12">
            <v>-0.30502648172028379</v>
          </cell>
          <cell r="AI12">
            <v>-0.3050264817202834</v>
          </cell>
          <cell r="AJ12">
            <v>-0.21169916093575977</v>
          </cell>
          <cell r="AK12">
            <v>-0.21169916093576072</v>
          </cell>
          <cell r="AL12">
            <v>-0.21169916093575977</v>
          </cell>
          <cell r="AM12">
            <v>-0.21169916093576072</v>
          </cell>
          <cell r="AN12">
            <v>-0.21169916093575977</v>
          </cell>
          <cell r="AO12">
            <v>-0.22570575814939975</v>
          </cell>
          <cell r="AP12">
            <v>-0.19313842423108166</v>
          </cell>
          <cell r="AQ12">
            <v>-0.15165792995582431</v>
          </cell>
          <cell r="AR12">
            <v>-0.1542196374836711</v>
          </cell>
          <cell r="AS12">
            <v>-0.1611679260999177</v>
          </cell>
          <cell r="AT12">
            <v>-0.16608273924516542</v>
          </cell>
          <cell r="AU12">
            <v>-0.17764823988529319</v>
          </cell>
          <cell r="AV12">
            <v>-0.18481269062470621</v>
          </cell>
          <cell r="AW12">
            <v>-0.20589479779529354</v>
          </cell>
          <cell r="AX12">
            <v>-0.20344479677214564</v>
          </cell>
          <cell r="AY12">
            <v>-0.18272089397179717</v>
          </cell>
          <cell r="AZ12">
            <v>-0.16454449950523453</v>
          </cell>
          <cell r="BA12">
            <v>-0.14767819458926246</v>
          </cell>
          <cell r="BB12">
            <v>-0.12936788797875526</v>
          </cell>
          <cell r="BC12">
            <v>-0.13139567218743226</v>
          </cell>
          <cell r="BD12">
            <v>-0.12002837957322791</v>
          </cell>
          <cell r="CM12">
            <v>0.18291503299034001</v>
          </cell>
          <cell r="CN12">
            <v>0.18291503299034001</v>
          </cell>
          <cell r="CO12">
            <v>0.18291503299034001</v>
          </cell>
          <cell r="CP12">
            <v>-0.1588926221986994</v>
          </cell>
          <cell r="CQ12">
            <v>-0.1588926221986994</v>
          </cell>
          <cell r="CR12">
            <v>-0.1588926221986994</v>
          </cell>
          <cell r="CS12">
            <v>-0.1588926221986994</v>
          </cell>
          <cell r="CT12">
            <v>-0.1588926221986994</v>
          </cell>
          <cell r="CU12">
            <v>-0.10330042064453632</v>
          </cell>
          <cell r="CV12">
            <v>-0.10330042064453722</v>
          </cell>
          <cell r="CW12">
            <v>-0.10330042064453632</v>
          </cell>
          <cell r="CX12">
            <v>-0.10330042064453722</v>
          </cell>
          <cell r="CY12">
            <v>-0.10330042064453632</v>
          </cell>
          <cell r="CZ12">
            <v>-0.12033272720161506</v>
          </cell>
          <cell r="DA12">
            <v>-0.10223943812950487</v>
          </cell>
          <cell r="DB12">
            <v>-8.4066425168668246E-2</v>
          </cell>
          <cell r="DC12">
            <v>-9.3858068922048635E-2</v>
          </cell>
          <cell r="DD12">
            <v>-0.10824577057581222</v>
          </cell>
          <cell r="DE12">
            <v>-0.12349244721884525</v>
          </cell>
          <cell r="DF12">
            <v>-0.1417977936877069</v>
          </cell>
          <cell r="DG12">
            <v>-0.15563557961345181</v>
          </cell>
          <cell r="DH12">
            <v>-0.16974748811836302</v>
          </cell>
          <cell r="DI12">
            <v>-0.16678163108548114</v>
          </cell>
          <cell r="DJ12">
            <v>-0.15436636666219894</v>
          </cell>
          <cell r="DK12">
            <v>-0.14256576476785968</v>
          </cell>
          <cell r="DL12">
            <v>-0.13020382158950952</v>
          </cell>
          <cell r="DM12">
            <v>-0.11539480922445793</v>
          </cell>
          <cell r="DN12">
            <v>-0.11761839671730426</v>
          </cell>
          <cell r="DO12">
            <v>-0.10822615328754058</v>
          </cell>
        </row>
        <row r="14">
          <cell r="AB14">
            <v>92.222576362642144</v>
          </cell>
          <cell r="AC14">
            <v>95.105920694116691</v>
          </cell>
          <cell r="AD14">
            <v>447.43817566675875</v>
          </cell>
          <cell r="AE14">
            <v>86.937164001474983</v>
          </cell>
          <cell r="AF14">
            <v>92.502835334003393</v>
          </cell>
          <cell r="AG14">
            <v>97.09523762674246</v>
          </cell>
          <cell r="AH14">
            <v>113.89461397690107</v>
          </cell>
          <cell r="AI14">
            <v>390.42985093912193</v>
          </cell>
          <cell r="AJ14">
            <v>137.0479221018804</v>
          </cell>
          <cell r="AK14">
            <v>140.12955782224725</v>
          </cell>
          <cell r="AL14">
            <v>139.97888943163068</v>
          </cell>
          <cell r="AM14">
            <v>156.17357080307715</v>
          </cell>
          <cell r="AN14">
            <v>573.32994015883548</v>
          </cell>
          <cell r="AO14">
            <v>681.91119614161596</v>
          </cell>
          <cell r="AP14">
            <v>829.69404824247147</v>
          </cell>
          <cell r="AQ14">
            <v>1034.6991613574887</v>
          </cell>
          <cell r="AR14">
            <v>1170.1361002277672</v>
          </cell>
          <cell r="AS14">
            <v>1322.8174305726425</v>
          </cell>
          <cell r="AT14">
            <v>1541.4409286101541</v>
          </cell>
          <cell r="AU14">
            <v>1720.7752237996353</v>
          </cell>
          <cell r="AV14">
            <v>1914.4095348478645</v>
          </cell>
          <cell r="AW14">
            <v>2124.3353628893506</v>
          </cell>
          <cell r="AX14">
            <v>2382.5840471221381</v>
          </cell>
          <cell r="AY14">
            <v>2683.6853102278496</v>
          </cell>
          <cell r="AZ14">
            <v>3022.0110168155879</v>
          </cell>
          <cell r="BA14">
            <v>3331.595056057381</v>
          </cell>
          <cell r="BB14">
            <v>3660.4473844229424</v>
          </cell>
          <cell r="BC14">
            <v>3923.8420347054744</v>
          </cell>
          <cell r="BD14">
            <v>4240.2675456474572</v>
          </cell>
          <cell r="CM14">
            <v>92.222576362642144</v>
          </cell>
          <cell r="CN14">
            <v>95.105920694116691</v>
          </cell>
          <cell r="CO14">
            <v>447.43817566675875</v>
          </cell>
          <cell r="CP14">
            <v>89.033237966080961</v>
          </cell>
          <cell r="CQ14">
            <v>96.80173494626932</v>
          </cell>
          <cell r="CR14">
            <v>101.56014731976704</v>
          </cell>
          <cell r="CS14">
            <v>118.13861473458765</v>
          </cell>
          <cell r="CT14">
            <v>405.53373496670497</v>
          </cell>
          <cell r="CU14">
            <v>140.76005115660263</v>
          </cell>
          <cell r="CV14">
            <v>143.46892872064589</v>
          </cell>
          <cell r="CW14">
            <v>143.38054049073591</v>
          </cell>
          <cell r="CX14">
            <v>159.39311642488121</v>
          </cell>
          <cell r="CY14">
            <v>587.00263679286559</v>
          </cell>
          <cell r="CZ14">
            <v>691.2939890459329</v>
          </cell>
          <cell r="DA14">
            <v>833.22974071048247</v>
          </cell>
          <cell r="DB14">
            <v>1031.3533691338175</v>
          </cell>
          <cell r="DC14">
            <v>1159.5142595691811</v>
          </cell>
          <cell r="DD14">
            <v>1304.5639847546338</v>
          </cell>
          <cell r="DE14">
            <v>1514.6107980529928</v>
          </cell>
          <cell r="DF14">
            <v>1685.2150499733705</v>
          </cell>
          <cell r="DG14">
            <v>1869.2797006728897</v>
          </cell>
          <cell r="DH14">
            <v>2090.4208814847407</v>
          </cell>
          <cell r="DI14">
            <v>2355.169620897248</v>
          </cell>
          <cell r="DJ14">
            <v>2645.6978232569763</v>
          </cell>
          <cell r="DK14">
            <v>2972.8721646414797</v>
          </cell>
          <cell r="DL14">
            <v>3270.5291534457933</v>
          </cell>
          <cell r="DM14">
            <v>3586.7442967973875</v>
          </cell>
          <cell r="DN14">
            <v>3848.5472040824543</v>
          </cell>
          <cell r="DO14">
            <v>4154.0446710988463</v>
          </cell>
        </row>
        <row r="15">
          <cell r="AB15">
            <v>78.069766365456729</v>
          </cell>
          <cell r="AC15">
            <v>93.095041655697031</v>
          </cell>
          <cell r="AD15">
            <v>289.96480802115377</v>
          </cell>
          <cell r="AE15">
            <v>55.867130266306091</v>
          </cell>
          <cell r="AF15">
            <v>168.97011488994195</v>
          </cell>
          <cell r="AG15">
            <v>193.19252176006145</v>
          </cell>
          <cell r="AH15">
            <v>139.16730971596002</v>
          </cell>
          <cell r="AI15">
            <v>557.1970766322695</v>
          </cell>
          <cell r="AJ15">
            <v>60.668072664637187</v>
          </cell>
          <cell r="AK15">
            <v>195.70049008790545</v>
          </cell>
          <cell r="AL15">
            <v>225.50535921314966</v>
          </cell>
          <cell r="AM15">
            <v>164.57349033217429</v>
          </cell>
          <cell r="AN15">
            <v>646.44741229786655</v>
          </cell>
          <cell r="AO15">
            <v>750.49884131684257</v>
          </cell>
          <cell r="AP15">
            <v>854.51578141270875</v>
          </cell>
          <cell r="AQ15">
            <v>944.38455893807168</v>
          </cell>
          <cell r="AR15">
            <v>1048.8079207433234</v>
          </cell>
          <cell r="AS15">
            <v>1153.2312825485753</v>
          </cell>
          <cell r="AT15">
            <v>1263.1530428595629</v>
          </cell>
          <cell r="AU15">
            <v>1373.0748031705507</v>
          </cell>
          <cell r="AV15">
            <v>1482.9965634815383</v>
          </cell>
          <cell r="AW15">
            <v>1592.9183237925261</v>
          </cell>
          <cell r="AX15">
            <v>1702.8400841035136</v>
          </cell>
          <cell r="AY15">
            <v>1812.7618444145014</v>
          </cell>
          <cell r="AZ15">
            <v>1812.7618444145014</v>
          </cell>
          <cell r="BA15">
            <v>1812.7618444145014</v>
          </cell>
          <cell r="BB15">
            <v>1812.7618444145014</v>
          </cell>
          <cell r="BC15">
            <v>1812.7618444145014</v>
          </cell>
          <cell r="BD15">
            <v>1812.7618444145014</v>
          </cell>
          <cell r="CM15">
            <v>78.069766365456729</v>
          </cell>
          <cell r="CN15">
            <v>93.095041655697031</v>
          </cell>
          <cell r="CO15">
            <v>289.96480802115377</v>
          </cell>
          <cell r="CP15">
            <v>55.867130266306091</v>
          </cell>
          <cell r="CQ15">
            <v>168.97011488994195</v>
          </cell>
          <cell r="CR15">
            <v>193.19252176006145</v>
          </cell>
          <cell r="CS15">
            <v>139.16730971596002</v>
          </cell>
          <cell r="CT15">
            <v>557.1970766322695</v>
          </cell>
          <cell r="CU15">
            <v>60.668072664637187</v>
          </cell>
          <cell r="CV15">
            <v>195.70049008790545</v>
          </cell>
          <cell r="CW15">
            <v>225.50535921314966</v>
          </cell>
          <cell r="CX15">
            <v>164.57349033217429</v>
          </cell>
          <cell r="CY15">
            <v>646.44741229786655</v>
          </cell>
          <cell r="CZ15">
            <v>750.49884131684257</v>
          </cell>
          <cell r="DA15">
            <v>854.51578141270875</v>
          </cell>
          <cell r="DB15">
            <v>944.38455893807168</v>
          </cell>
          <cell r="DC15">
            <v>1048.8079207433234</v>
          </cell>
          <cell r="DD15">
            <v>1153.2312825485753</v>
          </cell>
          <cell r="DE15">
            <v>1263.1530428595629</v>
          </cell>
          <cell r="DF15">
            <v>1373.0748031705507</v>
          </cell>
          <cell r="DG15">
            <v>1482.9965634815383</v>
          </cell>
          <cell r="DH15">
            <v>1592.9183237925261</v>
          </cell>
          <cell r="DI15">
            <v>1702.8400841035136</v>
          </cell>
          <cell r="DJ15">
            <v>1812.7618444145014</v>
          </cell>
          <cell r="DK15">
            <v>1812.7618444145014</v>
          </cell>
          <cell r="DL15">
            <v>1812.7618444145014</v>
          </cell>
          <cell r="DM15">
            <v>1812.7618444145014</v>
          </cell>
          <cell r="DN15">
            <v>1812.7618444145014</v>
          </cell>
          <cell r="DO15">
            <v>1812.7618444145014</v>
          </cell>
        </row>
        <row r="16">
          <cell r="AB16">
            <v>35.13139486445553</v>
          </cell>
          <cell r="AC16">
            <v>41.892768745063663</v>
          </cell>
          <cell r="AD16">
            <v>130.48416360951921</v>
          </cell>
          <cell r="AE16">
            <v>25.140208619837743</v>
          </cell>
          <cell r="AF16">
            <v>76.036551700473879</v>
          </cell>
          <cell r="AG16">
            <v>86.936634792027661</v>
          </cell>
          <cell r="AH16">
            <v>62.62528937218201</v>
          </cell>
          <cell r="AI16">
            <v>250.73868448452129</v>
          </cell>
          <cell r="AJ16">
            <v>27.300632699086734</v>
          </cell>
          <cell r="AK16">
            <v>88.065220539557458</v>
          </cell>
          <cell r="AL16">
            <v>101.47741164591734</v>
          </cell>
          <cell r="AM16">
            <v>74.058070649478438</v>
          </cell>
          <cell r="AN16">
            <v>290.90133553403996</v>
          </cell>
          <cell r="AO16">
            <v>337.72447859257915</v>
          </cell>
          <cell r="AP16">
            <v>384.53210163571896</v>
          </cell>
          <cell r="AQ16">
            <v>424.97305152213227</v>
          </cell>
          <cell r="AR16">
            <v>471.96356433449552</v>
          </cell>
          <cell r="AS16">
            <v>518.95407714685894</v>
          </cell>
          <cell r="AT16">
            <v>568.41886928680333</v>
          </cell>
          <cell r="AU16">
            <v>617.88366142674784</v>
          </cell>
          <cell r="AV16">
            <v>667.34845356669223</v>
          </cell>
          <cell r="AW16">
            <v>716.81324570663674</v>
          </cell>
          <cell r="AX16">
            <v>766.27803784658113</v>
          </cell>
          <cell r="AY16">
            <v>815.74282998652563</v>
          </cell>
          <cell r="AZ16">
            <v>815.74282998652563</v>
          </cell>
          <cell r="BA16">
            <v>815.74282998652563</v>
          </cell>
          <cell r="BB16">
            <v>815.74282998652563</v>
          </cell>
          <cell r="BC16">
            <v>815.74282998652563</v>
          </cell>
          <cell r="BD16">
            <v>815.74282998652563</v>
          </cell>
          <cell r="CM16">
            <v>35.13139486445553</v>
          </cell>
          <cell r="CN16">
            <v>41.892768745063663</v>
          </cell>
          <cell r="CO16">
            <v>130.48416360951921</v>
          </cell>
          <cell r="CP16">
            <v>25.140208619837743</v>
          </cell>
          <cell r="CQ16">
            <v>76.036551700473879</v>
          </cell>
          <cell r="CR16">
            <v>86.936634792027661</v>
          </cell>
          <cell r="CS16">
            <v>62.62528937218201</v>
          </cell>
          <cell r="CT16">
            <v>250.73868448452129</v>
          </cell>
          <cell r="CU16">
            <v>27.300632699086734</v>
          </cell>
          <cell r="CV16">
            <v>88.065220539557458</v>
          </cell>
          <cell r="CW16">
            <v>101.47741164591734</v>
          </cell>
          <cell r="CX16">
            <v>74.058070649478438</v>
          </cell>
          <cell r="CY16">
            <v>290.90133553403996</v>
          </cell>
          <cell r="CZ16">
            <v>337.72447859257915</v>
          </cell>
          <cell r="DA16">
            <v>384.53210163571896</v>
          </cell>
          <cell r="DB16">
            <v>424.97305152213227</v>
          </cell>
          <cell r="DC16">
            <v>471.96356433449552</v>
          </cell>
          <cell r="DD16">
            <v>518.95407714685894</v>
          </cell>
          <cell r="DE16">
            <v>568.41886928680333</v>
          </cell>
          <cell r="DF16">
            <v>617.88366142674784</v>
          </cell>
          <cell r="DG16">
            <v>667.34845356669223</v>
          </cell>
          <cell r="DH16">
            <v>716.81324570663674</v>
          </cell>
          <cell r="DI16">
            <v>766.27803784658113</v>
          </cell>
          <cell r="DJ16">
            <v>815.74282998652563</v>
          </cell>
          <cell r="DK16">
            <v>815.74282998652563</v>
          </cell>
          <cell r="DL16">
            <v>815.74282998652563</v>
          </cell>
          <cell r="DM16">
            <v>815.74282998652563</v>
          </cell>
          <cell r="DN16">
            <v>815.74282998652563</v>
          </cell>
          <cell r="DO16">
            <v>815.74282998652563</v>
          </cell>
        </row>
        <row r="17">
          <cell r="AB17">
            <v>90.288766365456723</v>
          </cell>
          <cell r="AC17">
            <v>104.81004165569703</v>
          </cell>
          <cell r="AD17">
            <v>316.79880802115377</v>
          </cell>
          <cell r="AE17">
            <v>55.867130266306091</v>
          </cell>
          <cell r="AF17">
            <v>168.97011488994195</v>
          </cell>
          <cell r="AG17">
            <v>193.19252176006145</v>
          </cell>
          <cell r="AH17">
            <v>139.16730971596002</v>
          </cell>
          <cell r="AI17">
            <v>557.1970766322695</v>
          </cell>
          <cell r="AJ17">
            <v>60.668072664637187</v>
          </cell>
          <cell r="AK17">
            <v>195.70049008790545</v>
          </cell>
          <cell r="AL17">
            <v>225.50535921314966</v>
          </cell>
          <cell r="AM17">
            <v>164.57349033217429</v>
          </cell>
          <cell r="AN17">
            <v>646.44741229786655</v>
          </cell>
          <cell r="AO17">
            <v>750.49884131684257</v>
          </cell>
          <cell r="AP17">
            <v>854.51578141270875</v>
          </cell>
          <cell r="AQ17">
            <v>944.38455893807168</v>
          </cell>
          <cell r="AR17">
            <v>1048.8079207433234</v>
          </cell>
          <cell r="AS17">
            <v>1153.2312825485753</v>
          </cell>
          <cell r="AT17">
            <v>1263.1530428595629</v>
          </cell>
          <cell r="AU17">
            <v>1373.0748031705507</v>
          </cell>
          <cell r="AV17">
            <v>1482.9965634815383</v>
          </cell>
          <cell r="AW17">
            <v>1592.9183237925261</v>
          </cell>
          <cell r="AX17">
            <v>1702.8400841035136</v>
          </cell>
          <cell r="AY17">
            <v>1812.7618444145014</v>
          </cell>
          <cell r="AZ17">
            <v>1812.7618444145014</v>
          </cell>
          <cell r="BA17">
            <v>1812.7618444145014</v>
          </cell>
          <cell r="BB17">
            <v>1812.7618444145014</v>
          </cell>
          <cell r="BC17">
            <v>1812.7618444145014</v>
          </cell>
          <cell r="BD17">
            <v>1812.7618444145014</v>
          </cell>
          <cell r="CM17">
            <v>90.288766365456723</v>
          </cell>
          <cell r="CN17">
            <v>104.81004165569703</v>
          </cell>
          <cell r="CO17">
            <v>316.79880802115377</v>
          </cell>
          <cell r="CP17">
            <v>55.867130266306091</v>
          </cell>
          <cell r="CQ17">
            <v>168.97011488994195</v>
          </cell>
          <cell r="CR17">
            <v>193.19252176006145</v>
          </cell>
          <cell r="CS17">
            <v>139.16730971596002</v>
          </cell>
          <cell r="CT17">
            <v>557.1970766322695</v>
          </cell>
          <cell r="CU17">
            <v>60.668072664637187</v>
          </cell>
          <cell r="CV17">
            <v>195.70049008790545</v>
          </cell>
          <cell r="CW17">
            <v>225.50535921314966</v>
          </cell>
          <cell r="CX17">
            <v>164.57349033217429</v>
          </cell>
          <cell r="CY17">
            <v>646.44741229786655</v>
          </cell>
          <cell r="CZ17">
            <v>750.49884131684257</v>
          </cell>
          <cell r="DA17">
            <v>854.51578141270875</v>
          </cell>
          <cell r="DB17">
            <v>944.38455893807168</v>
          </cell>
          <cell r="DC17">
            <v>1048.8079207433234</v>
          </cell>
          <cell r="DD17">
            <v>1153.2312825485753</v>
          </cell>
          <cell r="DE17">
            <v>1263.1530428595629</v>
          </cell>
          <cell r="DF17">
            <v>1373.0748031705507</v>
          </cell>
          <cell r="DG17">
            <v>1482.9965634815383</v>
          </cell>
          <cell r="DH17">
            <v>1592.9183237925261</v>
          </cell>
          <cell r="DI17">
            <v>1702.8400841035136</v>
          </cell>
          <cell r="DJ17">
            <v>1812.7618444145014</v>
          </cell>
          <cell r="DK17">
            <v>1812.7618444145014</v>
          </cell>
          <cell r="DL17">
            <v>1812.7618444145014</v>
          </cell>
          <cell r="DM17">
            <v>1812.7618444145014</v>
          </cell>
          <cell r="DN17">
            <v>1812.7618444145014</v>
          </cell>
          <cell r="DO17">
            <v>1812.7618444145014</v>
          </cell>
        </row>
        <row r="18">
          <cell r="AB18">
            <v>55.157371501001194</v>
          </cell>
          <cell r="AC18">
            <v>62.917272910633372</v>
          </cell>
          <cell r="AD18">
            <v>186.31464441163456</v>
          </cell>
          <cell r="AE18">
            <v>30.726921646468348</v>
          </cell>
          <cell r="AF18">
            <v>92.933563189468074</v>
          </cell>
          <cell r="AG18">
            <v>106.25588696803379</v>
          </cell>
          <cell r="AH18">
            <v>76.542020343778006</v>
          </cell>
          <cell r="AI18">
            <v>306.45839214774821</v>
          </cell>
          <cell r="AJ18">
            <v>33.367439965550453</v>
          </cell>
          <cell r="AK18">
            <v>107.63526954834799</v>
          </cell>
          <cell r="AL18">
            <v>124.02794756723232</v>
          </cell>
          <cell r="AM18">
            <v>90.51541968269585</v>
          </cell>
          <cell r="AN18">
            <v>355.54607676382659</v>
          </cell>
          <cell r="AO18">
            <v>412.77436272426343</v>
          </cell>
          <cell r="AP18">
            <v>469.98367977698979</v>
          </cell>
          <cell r="AQ18">
            <v>519.41150741593947</v>
          </cell>
          <cell r="AR18">
            <v>576.84435640882793</v>
          </cell>
          <cell r="AS18">
            <v>634.2772054017164</v>
          </cell>
          <cell r="AT18">
            <v>694.73417357275957</v>
          </cell>
          <cell r="AU18">
            <v>755.19114174380286</v>
          </cell>
          <cell r="AV18">
            <v>815.64810991484603</v>
          </cell>
          <cell r="AW18">
            <v>876.10507808588932</v>
          </cell>
          <cell r="AX18">
            <v>936.56204625693249</v>
          </cell>
          <cell r="AY18">
            <v>997.01901442797578</v>
          </cell>
          <cell r="AZ18">
            <v>997.01901442797578</v>
          </cell>
          <cell r="BA18">
            <v>997.01901442797578</v>
          </cell>
          <cell r="BB18">
            <v>997.01901442797578</v>
          </cell>
          <cell r="BC18">
            <v>997.01901442797578</v>
          </cell>
          <cell r="BD18">
            <v>997.01901442797578</v>
          </cell>
          <cell r="CM18">
            <v>55.157371501001194</v>
          </cell>
          <cell r="CN18">
            <v>62.917272910633372</v>
          </cell>
          <cell r="CO18">
            <v>186.31464441163456</v>
          </cell>
          <cell r="CP18">
            <v>30.726921646468348</v>
          </cell>
          <cell r="CQ18">
            <v>92.933563189468074</v>
          </cell>
          <cell r="CR18">
            <v>106.25588696803379</v>
          </cell>
          <cell r="CS18">
            <v>76.542020343778006</v>
          </cell>
          <cell r="CT18">
            <v>306.45839214774821</v>
          </cell>
          <cell r="CU18">
            <v>33.367439965550453</v>
          </cell>
          <cell r="CV18">
            <v>107.63526954834799</v>
          </cell>
          <cell r="CW18">
            <v>124.02794756723232</v>
          </cell>
          <cell r="CX18">
            <v>90.51541968269585</v>
          </cell>
          <cell r="CY18">
            <v>355.54607676382659</v>
          </cell>
          <cell r="CZ18">
            <v>412.77436272426343</v>
          </cell>
          <cell r="DA18">
            <v>469.98367977698979</v>
          </cell>
          <cell r="DB18">
            <v>519.41150741593947</v>
          </cell>
          <cell r="DC18">
            <v>576.84435640882793</v>
          </cell>
          <cell r="DD18">
            <v>634.2772054017164</v>
          </cell>
          <cell r="DE18">
            <v>694.73417357275957</v>
          </cell>
          <cell r="DF18">
            <v>755.19114174380286</v>
          </cell>
          <cell r="DG18">
            <v>815.64810991484603</v>
          </cell>
          <cell r="DH18">
            <v>876.10507808588932</v>
          </cell>
          <cell r="DI18">
            <v>936.56204625693249</v>
          </cell>
          <cell r="DJ18">
            <v>997.01901442797578</v>
          </cell>
          <cell r="DK18">
            <v>997.01901442797578</v>
          </cell>
          <cell r="DL18">
            <v>997.01901442797578</v>
          </cell>
          <cell r="DM18">
            <v>997.01901442797578</v>
          </cell>
          <cell r="DN18">
            <v>997.01901442797578</v>
          </cell>
          <cell r="DO18">
            <v>997.01901442797578</v>
          </cell>
        </row>
        <row r="19">
          <cell r="AB19">
            <v>28.861068358536741</v>
          </cell>
          <cell r="AC19">
            <v>28.861068358536741</v>
          </cell>
          <cell r="AD19">
            <v>115.44427343414696</v>
          </cell>
          <cell r="AE19">
            <v>36.379221333311598</v>
          </cell>
          <cell r="AF19">
            <v>36.379221333311598</v>
          </cell>
          <cell r="AG19">
            <v>36.379221333311598</v>
          </cell>
          <cell r="AH19">
            <v>36.379221333311598</v>
          </cell>
          <cell r="AI19">
            <v>145.51688533324639</v>
          </cell>
          <cell r="AJ19">
            <v>44.137363446499727</v>
          </cell>
          <cell r="AK19">
            <v>44.137363446499727</v>
          </cell>
          <cell r="AL19">
            <v>44.137363446499727</v>
          </cell>
          <cell r="AM19">
            <v>44.137363446499727</v>
          </cell>
          <cell r="AN19">
            <v>176.54945378599891</v>
          </cell>
          <cell r="AO19">
            <v>225.10864959492028</v>
          </cell>
          <cell r="AP19">
            <v>272.95798500779097</v>
          </cell>
          <cell r="AQ19">
            <v>329.26309271074064</v>
          </cell>
          <cell r="AR19">
            <v>385.38300840762145</v>
          </cell>
          <cell r="AS19">
            <v>435.24209811277251</v>
          </cell>
          <cell r="AT19">
            <v>485.70525798578399</v>
          </cell>
          <cell r="AU19">
            <v>544.58390092247134</v>
          </cell>
          <cell r="AV19">
            <v>602.06425406667529</v>
          </cell>
          <cell r="AW19">
            <v>660.45564210283624</v>
          </cell>
          <cell r="AX19">
            <v>719.24305751118607</v>
          </cell>
          <cell r="AY19">
            <v>778.66832074119725</v>
          </cell>
          <cell r="AZ19">
            <v>838.72035935428562</v>
          </cell>
          <cell r="BA19">
            <v>890.403151058341</v>
          </cell>
          <cell r="BB19">
            <v>927.41490697265363</v>
          </cell>
          <cell r="BC19">
            <v>953.85273915385096</v>
          </cell>
          <cell r="BD19">
            <v>972.7394960104848</v>
          </cell>
          <cell r="CM19">
            <v>28.861068358536741</v>
          </cell>
          <cell r="CN19">
            <v>28.861068358536741</v>
          </cell>
          <cell r="CO19">
            <v>115.44427343414696</v>
          </cell>
          <cell r="CP19">
            <v>36.379221333311598</v>
          </cell>
          <cell r="CQ19">
            <v>36.379221333311598</v>
          </cell>
          <cell r="CR19">
            <v>36.379221333311598</v>
          </cell>
          <cell r="CS19">
            <v>36.379221333311598</v>
          </cell>
          <cell r="CT19">
            <v>145.51688533324639</v>
          </cell>
          <cell r="CU19">
            <v>44.137363446499727</v>
          </cell>
          <cell r="CV19">
            <v>44.137363446499727</v>
          </cell>
          <cell r="CW19">
            <v>44.137363446499727</v>
          </cell>
          <cell r="CX19">
            <v>44.137363446499727</v>
          </cell>
          <cell r="CY19">
            <v>176.54945378599891</v>
          </cell>
          <cell r="CZ19">
            <v>225.10864959492028</v>
          </cell>
          <cell r="DA19">
            <v>272.95798500779097</v>
          </cell>
          <cell r="DB19">
            <v>329.26309271074064</v>
          </cell>
          <cell r="DC19">
            <v>385.38300840762145</v>
          </cell>
          <cell r="DD19">
            <v>435.24209811277251</v>
          </cell>
          <cell r="DE19">
            <v>485.70525798578399</v>
          </cell>
          <cell r="DF19">
            <v>544.58390092247134</v>
          </cell>
          <cell r="DG19">
            <v>602.06425406667529</v>
          </cell>
          <cell r="DH19">
            <v>660.45564210283624</v>
          </cell>
          <cell r="DI19">
            <v>719.24305751118607</v>
          </cell>
          <cell r="DJ19">
            <v>778.66832074119725</v>
          </cell>
          <cell r="DK19">
            <v>838.72035935428562</v>
          </cell>
          <cell r="DL19">
            <v>890.403151058341</v>
          </cell>
          <cell r="DM19">
            <v>927.41490697265363</v>
          </cell>
          <cell r="DN19">
            <v>953.85273915385096</v>
          </cell>
          <cell r="DO19">
            <v>972.7394960104848</v>
          </cell>
        </row>
        <row r="20">
          <cell r="AB20">
            <v>28.230113139649873</v>
          </cell>
          <cell r="AC20">
            <v>24.352083590516287</v>
          </cell>
          <cell r="AD20">
            <v>201.50973862309257</v>
          </cell>
          <cell r="AE20">
            <v>25.417734048325642</v>
          </cell>
          <cell r="AF20">
            <v>-19.912937699782084</v>
          </cell>
          <cell r="AG20">
            <v>-26.220618498596799</v>
          </cell>
          <cell r="AH20">
            <v>14.890103271407462</v>
          </cell>
          <cell r="AI20">
            <v>-5.8257188786457448</v>
          </cell>
          <cell r="AJ20">
            <v>65.609925956293949</v>
          </cell>
          <cell r="AK20">
            <v>7.926973836190065</v>
          </cell>
          <cell r="AL20">
            <v>-5.6358856607863927</v>
          </cell>
          <cell r="AM20">
            <v>37.97813670709899</v>
          </cell>
          <cell r="AN20">
            <v>105.87915083879662</v>
          </cell>
          <cell r="AO20">
            <v>119.07806795411653</v>
          </cell>
          <cell r="AP20">
            <v>172.20396159896154</v>
          </cell>
          <cell r="AQ20">
            <v>280.46301712461587</v>
          </cell>
          <cell r="AR20">
            <v>312.7895274856503</v>
          </cell>
          <cell r="AS20">
            <v>368.62125531301103</v>
          </cell>
          <cell r="AT20">
            <v>487.31680133756674</v>
          </cell>
          <cell r="AU20">
            <v>558.30766145041628</v>
          </cell>
          <cell r="AV20">
            <v>644.9968272144971</v>
          </cell>
          <cell r="AW20">
            <v>747.06647507987759</v>
          </cell>
          <cell r="AX20">
            <v>897.06295176437095</v>
          </cell>
          <cell r="AY20">
            <v>1089.2741595001269</v>
          </cell>
          <cell r="AZ20">
            <v>1367.5478274747768</v>
          </cell>
          <cell r="BA20">
            <v>1625.4490750125146</v>
          </cell>
          <cell r="BB20">
            <v>1917.2896474637632</v>
          </cell>
          <cell r="BC20">
            <v>2154.2464655650979</v>
          </cell>
          <cell r="BD20">
            <v>2451.7852196504468</v>
          </cell>
          <cell r="CM20">
            <v>28.230113139649873</v>
          </cell>
          <cell r="CN20">
            <v>24.352083590516287</v>
          </cell>
          <cell r="CO20">
            <v>201.50973862309257</v>
          </cell>
          <cell r="CP20">
            <v>27.513808012931619</v>
          </cell>
          <cell r="CQ20">
            <v>-15.614038087516157</v>
          </cell>
          <cell r="CR20">
            <v>-21.755708805572219</v>
          </cell>
          <cell r="CS20">
            <v>19.13410402909404</v>
          </cell>
          <cell r="CT20">
            <v>9.2781651489372905</v>
          </cell>
          <cell r="CU20">
            <v>69.322055011016175</v>
          </cell>
          <cell r="CV20">
            <v>11.266344734588706</v>
          </cell>
          <cell r="CW20">
            <v>-2.2342346016811589</v>
          </cell>
          <cell r="CX20">
            <v>41.197682328903049</v>
          </cell>
          <cell r="CY20">
            <v>119.55184747282672</v>
          </cell>
          <cell r="CZ20">
            <v>128.46086085843348</v>
          </cell>
          <cell r="DA20">
            <v>175.73965406697255</v>
          </cell>
          <cell r="DB20">
            <v>277.11722490094468</v>
          </cell>
          <cell r="DC20">
            <v>302.16768682706424</v>
          </cell>
          <cell r="DD20">
            <v>350.36780949500235</v>
          </cell>
          <cell r="DE20">
            <v>460.48667078040546</v>
          </cell>
          <cell r="DF20">
            <v>522.7474876241514</v>
          </cell>
          <cell r="DG20">
            <v>599.8669930395223</v>
          </cell>
          <cell r="DH20">
            <v>713.1519936752677</v>
          </cell>
          <cell r="DI20">
            <v>869.64852553948083</v>
          </cell>
          <cell r="DJ20">
            <v>1051.2866725292536</v>
          </cell>
          <cell r="DK20">
            <v>1318.4089753006685</v>
          </cell>
          <cell r="DL20">
            <v>1564.3831724009269</v>
          </cell>
          <cell r="DM20">
            <v>1843.5865598382084</v>
          </cell>
          <cell r="DN20">
            <v>2078.9516349420778</v>
          </cell>
          <cell r="DO20">
            <v>2365.5623451018359</v>
          </cell>
        </row>
        <row r="21">
          <cell r="AB21">
            <v>10.868593558765202</v>
          </cell>
          <cell r="AC21">
            <v>9.3755521823487715</v>
          </cell>
          <cell r="AD21">
            <v>77.581249369890642</v>
          </cell>
          <cell r="AE21">
            <v>9.7858276086053717</v>
          </cell>
          <cell r="AF21">
            <v>-7.6664810144161022</v>
          </cell>
          <cell r="AG21">
            <v>-10.094938121959768</v>
          </cell>
          <cell r="AH21">
            <v>5.7326897594918726</v>
          </cell>
          <cell r="AI21">
            <v>-2.2429017682786117</v>
          </cell>
          <cell r="AJ21">
            <v>25.25982149317317</v>
          </cell>
          <cell r="AK21">
            <v>3.0518849269331749</v>
          </cell>
          <cell r="AL21">
            <v>-2.1698159794027614</v>
          </cell>
          <cell r="AM21">
            <v>14.621582632233112</v>
          </cell>
          <cell r="AN21">
            <v>40.763473072936698</v>
          </cell>
          <cell r="AO21">
            <v>45.845056162334863</v>
          </cell>
          <cell r="AP21">
            <v>66.298525215600193</v>
          </cell>
          <cell r="AQ21">
            <v>107.97826159297712</v>
          </cell>
          <cell r="AR21">
            <v>120.42396808197536</v>
          </cell>
          <cell r="AS21">
            <v>141.91918329550924</v>
          </cell>
          <cell r="AT21">
            <v>187.61696851496319</v>
          </cell>
          <cell r="AU21">
            <v>214.94844965841028</v>
          </cell>
          <cell r="AV21">
            <v>248.32377847758139</v>
          </cell>
          <cell r="AW21">
            <v>287.62059290575286</v>
          </cell>
          <cell r="AX21">
            <v>345.36923642928281</v>
          </cell>
          <cell r="AY21">
            <v>419.37055140754887</v>
          </cell>
          <cell r="AZ21">
            <v>526.5059135777891</v>
          </cell>
          <cell r="BA21">
            <v>625.79789387981816</v>
          </cell>
          <cell r="BB21">
            <v>738.15651427354885</v>
          </cell>
          <cell r="BC21">
            <v>829.38488924256274</v>
          </cell>
          <cell r="BD21">
            <v>943.93730956542208</v>
          </cell>
          <cell r="CM21">
            <v>10.868593558765202</v>
          </cell>
          <cell r="CN21">
            <v>9.3755521823487715</v>
          </cell>
          <cell r="CO21">
            <v>77.581249369890642</v>
          </cell>
          <cell r="CP21">
            <v>10.592816084978674</v>
          </cell>
          <cell r="CQ21">
            <v>-6.0114046636937202</v>
          </cell>
          <cell r="CR21">
            <v>-8.3759478901453051</v>
          </cell>
          <cell r="CS21">
            <v>7.3666300512012057</v>
          </cell>
          <cell r="CT21">
            <v>3.5720935823408571</v>
          </cell>
          <cell r="CU21">
            <v>26.688991179241228</v>
          </cell>
          <cell r="CV21">
            <v>4.3375427228166519</v>
          </cell>
          <cell r="CW21">
            <v>-0.86018032164724623</v>
          </cell>
          <cell r="CX21">
            <v>15.861107696627675</v>
          </cell>
          <cell r="CY21">
            <v>46.027461277038292</v>
          </cell>
          <cell r="CZ21">
            <v>49.457431430496889</v>
          </cell>
          <cell r="DA21">
            <v>67.659766815784437</v>
          </cell>
          <cell r="DB21">
            <v>106.6901315868637</v>
          </cell>
          <cell r="DC21">
            <v>116.33455942841974</v>
          </cell>
          <cell r="DD21">
            <v>134.89160665557591</v>
          </cell>
          <cell r="DE21">
            <v>177.2873682504561</v>
          </cell>
          <cell r="DF21">
            <v>201.25778273529829</v>
          </cell>
          <cell r="DG21">
            <v>230.94879232021609</v>
          </cell>
          <cell r="DH21">
            <v>274.5635175649781</v>
          </cell>
          <cell r="DI21">
            <v>334.8146823327001</v>
          </cell>
          <cell r="DJ21">
            <v>404.74536892376261</v>
          </cell>
          <cell r="DK21">
            <v>507.58745549075741</v>
          </cell>
          <cell r="DL21">
            <v>602.28752137435686</v>
          </cell>
          <cell r="DM21">
            <v>709.78082553771026</v>
          </cell>
          <cell r="DN21">
            <v>800.39637945269999</v>
          </cell>
          <cell r="DO21">
            <v>910.74150286420684</v>
          </cell>
        </row>
        <row r="22">
          <cell r="AB22">
            <v>0.11785176675207147</v>
          </cell>
          <cell r="AC22">
            <v>9.8580110616906622E-2</v>
          </cell>
          <cell r="AD22">
            <v>0.17338987504649425</v>
          </cell>
          <cell r="AE22">
            <v>0.11256207539090353</v>
          </cell>
          <cell r="AF22">
            <v>-8.2878335423281421E-2</v>
          </cell>
          <cell r="AG22">
            <v>-0.10396944658364345</v>
          </cell>
          <cell r="AH22">
            <v>5.0333282315303492E-2</v>
          </cell>
          <cell r="AI22">
            <v>-5.7446984724237636E-3</v>
          </cell>
          <cell r="AJ22">
            <v>0.1843137867817887</v>
          </cell>
          <cell r="AK22">
            <v>2.1779023457737991E-2</v>
          </cell>
          <cell r="AL22">
            <v>-1.5501022962912961E-2</v>
          </cell>
          <cell r="AM22">
            <v>9.3623924695106067E-2</v>
          </cell>
          <cell r="AN22">
            <v>7.1099501731312992E-2</v>
          </cell>
          <cell r="AO22">
            <v>6.7230244087111285E-2</v>
          </cell>
          <cell r="AP22">
            <v>7.9907196340674461E-2</v>
          </cell>
          <cell r="AQ22">
            <v>0.10435715580489449</v>
          </cell>
          <cell r="AR22">
            <v>0.10291449691923428</v>
          </cell>
          <cell r="AS22">
            <v>0.10728554070690842</v>
          </cell>
          <cell r="AT22">
            <v>0.12171531521751451</v>
          </cell>
          <cell r="AU22">
            <v>0.12491372881565767</v>
          </cell>
          <cell r="AV22">
            <v>0.12971298667153544</v>
          </cell>
          <cell r="AW22">
            <v>0.13539321424021977</v>
          </cell>
          <cell r="AX22">
            <v>0.14495574116113361</v>
          </cell>
          <cell r="AY22">
            <v>0.15626666428037481</v>
          </cell>
          <cell r="AZ22">
            <v>0.1742236909952066</v>
          </cell>
          <cell r="BA22">
            <v>0.18783732216855584</v>
          </cell>
          <cell r="BB22">
            <v>0.20165745788746445</v>
          </cell>
          <cell r="BC22">
            <v>0.21137061122920989</v>
          </cell>
          <cell r="BD22">
            <v>0.22261267700769338</v>
          </cell>
          <cell r="CM22">
            <v>0.11785176675207147</v>
          </cell>
          <cell r="CN22">
            <v>9.8580110616906622E-2</v>
          </cell>
          <cell r="CO22">
            <v>0.17338987504649425</v>
          </cell>
          <cell r="CP22">
            <v>0.11897597264758836</v>
          </cell>
          <cell r="CQ22">
            <v>-6.2100174826726036E-2</v>
          </cell>
          <cell r="CR22">
            <v>-8.2472782003488315E-2</v>
          </cell>
          <cell r="CS22">
            <v>6.2355818779077532E-2</v>
          </cell>
          <cell r="CT22">
            <v>8.80837591140015E-3</v>
          </cell>
          <cell r="CU22">
            <v>0.18960629070494145</v>
          </cell>
          <cell r="CV22">
            <v>3.0233324814618608E-2</v>
          </cell>
          <cell r="CW22">
            <v>-5.999282180853713E-3</v>
          </cell>
          <cell r="CX22">
            <v>9.9509364346375001E-2</v>
          </cell>
          <cell r="CY22">
            <v>7.8410995781063086E-2</v>
          </cell>
          <cell r="CZ22">
            <v>7.1543268441772459E-2</v>
          </cell>
          <cell r="DA22">
            <v>8.1201814469670716E-2</v>
          </cell>
          <cell r="DB22">
            <v>0.10344672813399296</v>
          </cell>
          <cell r="DC22">
            <v>0.10033042583852654</v>
          </cell>
          <cell r="DD22">
            <v>0.10339976285712557</v>
          </cell>
          <cell r="DE22">
            <v>0.11705143557563176</v>
          </cell>
          <cell r="DF22">
            <v>0.1194255787939222</v>
          </cell>
          <cell r="DG22">
            <v>0.12354961766132742</v>
          </cell>
          <cell r="DH22">
            <v>0.13134365428361336</v>
          </cell>
          <cell r="DI22">
            <v>0.14216160032038197</v>
          </cell>
          <cell r="DJ22">
            <v>0.15298246283678094</v>
          </cell>
          <cell r="DK22">
            <v>0.17073975178881298</v>
          </cell>
          <cell r="DL22">
            <v>0.18415598611612846</v>
          </cell>
          <cell r="DM22">
            <v>0.19788999906446503</v>
          </cell>
          <cell r="DN22">
            <v>0.20797364226263279</v>
          </cell>
          <cell r="DO22">
            <v>0.21924210618161058</v>
          </cell>
        </row>
        <row r="24">
          <cell r="AD24">
            <v>0.73194357366771157</v>
          </cell>
          <cell r="AI24">
            <v>0.75952830188679232</v>
          </cell>
          <cell r="AN24">
            <v>0.76762897914379802</v>
          </cell>
          <cell r="AO24">
            <v>0.77146341463414636</v>
          </cell>
          <cell r="AP24">
            <v>0.77458699472759229</v>
          </cell>
          <cell r="AQ24">
            <v>0.77994171523730227</v>
          </cell>
          <cell r="AR24">
            <v>0.78219251336898399</v>
          </cell>
          <cell r="AS24">
            <v>0.78410021171489053</v>
          </cell>
          <cell r="AT24">
            <v>0.78490272373540848</v>
          </cell>
          <cell r="AU24">
            <v>0.78558488302339524</v>
          </cell>
          <cell r="AV24">
            <v>0.78617187499999996</v>
          </cell>
          <cell r="AW24">
            <v>0.7866823161189358</v>
          </cell>
          <cell r="AX24">
            <v>0.78713026444662093</v>
          </cell>
          <cell r="AY24">
            <v>0.78752653437932618</v>
          </cell>
          <cell r="AZ24">
            <v>0.78752653437932618</v>
          </cell>
          <cell r="BA24">
            <v>0.78752653437932618</v>
          </cell>
          <cell r="BB24">
            <v>0.78752653437932618</v>
          </cell>
          <cell r="BC24">
            <v>0.78752653437932618</v>
          </cell>
          <cell r="BD24">
            <v>0.78752653437932618</v>
          </cell>
          <cell r="CO24">
            <v>0.73194357366771157</v>
          </cell>
          <cell r="CT24">
            <v>0.75952830188679232</v>
          </cell>
          <cell r="CY24">
            <v>0.76762897914379802</v>
          </cell>
          <cell r="CZ24">
            <v>0.77146341463414636</v>
          </cell>
          <cell r="DA24">
            <v>0.77458699472759229</v>
          </cell>
          <cell r="DB24">
            <v>0.77994171523730227</v>
          </cell>
          <cell r="DC24">
            <v>0.78219251336898399</v>
          </cell>
          <cell r="DD24">
            <v>0.78410021171489053</v>
          </cell>
          <cell r="DE24">
            <v>0.78490272373540848</v>
          </cell>
          <cell r="DF24">
            <v>0.78558488302339524</v>
          </cell>
          <cell r="DG24">
            <v>0.78617187499999996</v>
          </cell>
          <cell r="DH24">
            <v>0.7866823161189358</v>
          </cell>
          <cell r="DI24">
            <v>0.78713026444662093</v>
          </cell>
          <cell r="DJ24">
            <v>0.78752653437932618</v>
          </cell>
          <cell r="DK24">
            <v>0.78752653437932618</v>
          </cell>
          <cell r="DL24">
            <v>0.78752653437932618</v>
          </cell>
          <cell r="DM24">
            <v>0.78752653437932618</v>
          </cell>
          <cell r="DN24">
            <v>0.78752653437932618</v>
          </cell>
          <cell r="DO24">
            <v>0.78752653437932618</v>
          </cell>
        </row>
        <row r="26">
          <cell r="AD26">
            <v>108.48769961481425</v>
          </cell>
          <cell r="AI26">
            <v>216.32683513495738</v>
          </cell>
          <cell r="AN26">
            <v>253.65426496470775</v>
          </cell>
          <cell r="AO26">
            <v>295.95315034401352</v>
          </cell>
          <cell r="AP26">
            <v>338.33575397960766</v>
          </cell>
          <cell r="AQ26">
            <v>376.50316626226083</v>
          </cell>
          <cell r="AR26">
            <v>419.3408965803996</v>
          </cell>
          <cell r="AS26">
            <v>462.21665645464248</v>
          </cell>
          <cell r="AT26">
            <v>506.79160800954281</v>
          </cell>
          <cell r="AU26">
            <v>551.37227115513497</v>
          </cell>
          <cell r="AV26">
            <v>595.95745066457209</v>
          </cell>
          <cell r="AW26">
            <v>640.54626305509896</v>
          </cell>
          <cell r="AX26">
            <v>685.13804117176494</v>
          </cell>
          <cell r="AY26">
            <v>729.73227179477237</v>
          </cell>
          <cell r="AZ26">
            <v>729.73227179477237</v>
          </cell>
          <cell r="BA26">
            <v>729.73227179477237</v>
          </cell>
          <cell r="BB26">
            <v>729.73227179477237</v>
          </cell>
          <cell r="BC26">
            <v>729.73227179477237</v>
          </cell>
          <cell r="BD26">
            <v>729.73227179477237</v>
          </cell>
          <cell r="CO26">
            <v>108.48769961481425</v>
          </cell>
          <cell r="CT26">
            <v>216.32683513495738</v>
          </cell>
          <cell r="CY26">
            <v>253.65426496470775</v>
          </cell>
          <cell r="CZ26">
            <v>295.95315034401352</v>
          </cell>
          <cell r="DA26">
            <v>338.33575397960766</v>
          </cell>
          <cell r="DB26">
            <v>376.50316626226083</v>
          </cell>
          <cell r="DC26">
            <v>419.3408965803996</v>
          </cell>
          <cell r="DD26">
            <v>462.21665645464248</v>
          </cell>
          <cell r="DE26">
            <v>506.79160800954281</v>
          </cell>
          <cell r="DF26">
            <v>551.37227115513497</v>
          </cell>
          <cell r="DG26">
            <v>595.95745066457209</v>
          </cell>
          <cell r="DH26">
            <v>640.54626305509896</v>
          </cell>
          <cell r="DI26">
            <v>685.13804117176494</v>
          </cell>
          <cell r="DJ26">
            <v>729.73227179477237</v>
          </cell>
          <cell r="DK26">
            <v>729.73227179477237</v>
          </cell>
          <cell r="DL26">
            <v>729.73227179477237</v>
          </cell>
          <cell r="DM26">
            <v>729.73227179477237</v>
          </cell>
          <cell r="DN26">
            <v>729.73227179477237</v>
          </cell>
          <cell r="DO26">
            <v>729.73227179477237</v>
          </cell>
        </row>
        <row r="27">
          <cell r="AD27">
            <v>116.66403429905515</v>
          </cell>
          <cell r="AI27">
            <v>133.07833209567502</v>
          </cell>
          <cell r="AN27">
            <v>177.21187725386196</v>
          </cell>
          <cell r="AO27">
            <v>201.55765168585515</v>
          </cell>
          <cell r="AP27">
            <v>224.6912303554135</v>
          </cell>
          <cell r="AQ27">
            <v>267.09455134777392</v>
          </cell>
          <cell r="AR27">
            <v>284.7164862950475</v>
          </cell>
          <cell r="AS27">
            <v>308.56666542517064</v>
          </cell>
          <cell r="AT27">
            <v>354.68619703828284</v>
          </cell>
          <cell r="AU27">
            <v>386.58595605963029</v>
          </cell>
          <cell r="AV27">
            <v>419.66148927472477</v>
          </cell>
          <cell r="AW27">
            <v>479.93257397716911</v>
          </cell>
          <cell r="AX27">
            <v>567.73403066494495</v>
          </cell>
          <cell r="AY27">
            <v>656.73571429344963</v>
          </cell>
          <cell r="AZ27">
            <v>758.37785876212683</v>
          </cell>
          <cell r="BA27">
            <v>852.17328898755045</v>
          </cell>
          <cell r="BB27">
            <v>953.54973060171551</v>
          </cell>
          <cell r="BC27">
            <v>1060.9804554174232</v>
          </cell>
          <cell r="BD27">
            <v>1171.5544157773629</v>
          </cell>
          <cell r="CO27">
            <v>116.66403429905515</v>
          </cell>
          <cell r="CT27">
            <v>113.41186136272231</v>
          </cell>
          <cell r="CY27">
            <v>152.04609502286797</v>
          </cell>
          <cell r="CZ27">
            <v>171.87246095190031</v>
          </cell>
          <cell r="DA27">
            <v>191.4209234171158</v>
          </cell>
          <cell r="DB27">
            <v>232.23183186534408</v>
          </cell>
          <cell r="DC27">
            <v>248.08588054364145</v>
          </cell>
          <cell r="DD27">
            <v>269.97070287708073</v>
          </cell>
          <cell r="DE27">
            <v>313.9645528529033</v>
          </cell>
          <cell r="DF27">
            <v>343.53146726239157</v>
          </cell>
          <cell r="DG27">
            <v>374.0577421813598</v>
          </cell>
          <cell r="DH27">
            <v>431.84020900917784</v>
          </cell>
          <cell r="DI27">
            <v>517.35777443808558</v>
          </cell>
          <cell r="DJ27">
            <v>603.53659444873131</v>
          </cell>
          <cell r="DK27">
            <v>702.17835829583498</v>
          </cell>
          <cell r="DL27">
            <v>792.77461780879776</v>
          </cell>
          <cell r="DM27">
            <v>890.74556075238138</v>
          </cell>
          <cell r="DN27">
            <v>994.8168198538765</v>
          </cell>
          <cell r="DO27">
            <v>1101.6065503044829</v>
          </cell>
        </row>
        <row r="29">
          <cell r="AD29">
            <v>0</v>
          </cell>
          <cell r="AI29">
            <v>-83.248503039282355</v>
          </cell>
          <cell r="AN29">
            <v>-76.442387710845793</v>
          </cell>
          <cell r="AO29">
            <v>-94.395498658158374</v>
          </cell>
          <cell r="AP29">
            <v>-113.64452362419416</v>
          </cell>
          <cell r="AQ29">
            <v>-109.40861491448692</v>
          </cell>
          <cell r="AR29">
            <v>-134.6244102853521</v>
          </cell>
          <cell r="AS29">
            <v>-153.64999102947183</v>
          </cell>
          <cell r="AT29">
            <v>-152.10541097125997</v>
          </cell>
          <cell r="AU29">
            <v>-164.78631509550468</v>
          </cell>
          <cell r="AV29">
            <v>-176.29596138984732</v>
          </cell>
          <cell r="AW29">
            <v>-160.61368907792985</v>
          </cell>
          <cell r="AX29">
            <v>-117.40401050681999</v>
          </cell>
          <cell r="AY29">
            <v>-72.996557501322741</v>
          </cell>
          <cell r="AZ29">
            <v>28.645586967354461</v>
          </cell>
          <cell r="BA29">
            <v>122.44101719277808</v>
          </cell>
          <cell r="BB29">
            <v>223.81745880694314</v>
          </cell>
          <cell r="BC29">
            <v>331.2481836226508</v>
          </cell>
          <cell r="BD29">
            <v>441.82214398259055</v>
          </cell>
          <cell r="CO29">
            <v>0</v>
          </cell>
          <cell r="CT29">
            <v>-102.91497377223507</v>
          </cell>
          <cell r="CY29">
            <v>-101.60816994183978</v>
          </cell>
          <cell r="CZ29">
            <v>-124.08068939211321</v>
          </cell>
          <cell r="DA29">
            <v>-146.91483056249186</v>
          </cell>
          <cell r="DB29">
            <v>-144.27133439691676</v>
          </cell>
          <cell r="DC29">
            <v>-171.25501603675815</v>
          </cell>
          <cell r="DD29">
            <v>-192.24595357756175</v>
          </cell>
          <cell r="DE29">
            <v>-192.82705515663952</v>
          </cell>
          <cell r="DF29">
            <v>-207.84080389274339</v>
          </cell>
          <cell r="DG29">
            <v>-221.89970848321229</v>
          </cell>
          <cell r="DH29">
            <v>-208.70605404592112</v>
          </cell>
          <cell r="DI29">
            <v>-167.78026673367935</v>
          </cell>
          <cell r="DJ29">
            <v>-126.19567734604107</v>
          </cell>
          <cell r="DK29">
            <v>-27.553913498937391</v>
          </cell>
          <cell r="DL29">
            <v>63.042346014025384</v>
          </cell>
          <cell r="DM29">
            <v>161.01328895760901</v>
          </cell>
          <cell r="DN29">
            <v>265.08454805910412</v>
          </cell>
          <cell r="DO29">
            <v>371.87427850971051</v>
          </cell>
        </row>
        <row r="30">
          <cell r="AD30">
            <v>108.48769961481425</v>
          </cell>
          <cell r="AI30">
            <v>133.07833209567502</v>
          </cell>
          <cell r="AN30">
            <v>177.21187725386196</v>
          </cell>
          <cell r="AO30">
            <v>201.55765168585515</v>
          </cell>
          <cell r="AP30">
            <v>224.6912303554135</v>
          </cell>
          <cell r="AQ30">
            <v>267.09455134777392</v>
          </cell>
          <cell r="AR30">
            <v>284.7164862950475</v>
          </cell>
          <cell r="AS30">
            <v>308.56666542517064</v>
          </cell>
          <cell r="AT30">
            <v>354.68619703828284</v>
          </cell>
          <cell r="AU30">
            <v>386.58595605963029</v>
          </cell>
          <cell r="AV30">
            <v>419.66148927472477</v>
          </cell>
          <cell r="AW30">
            <v>479.93257397716911</v>
          </cell>
          <cell r="AX30">
            <v>567.73403066494495</v>
          </cell>
          <cell r="AY30">
            <v>656.73571429344963</v>
          </cell>
          <cell r="AZ30">
            <v>758.37785876212683</v>
          </cell>
          <cell r="BA30">
            <v>852.17328898755045</v>
          </cell>
          <cell r="BB30">
            <v>953.54973060171551</v>
          </cell>
          <cell r="BC30">
            <v>1060.9804554174232</v>
          </cell>
          <cell r="BD30">
            <v>1171.5544157773629</v>
          </cell>
          <cell r="CO30">
            <v>108.48769961481425</v>
          </cell>
          <cell r="CT30">
            <v>113.41186136272231</v>
          </cell>
          <cell r="CY30">
            <v>152.04609502286797</v>
          </cell>
          <cell r="CZ30">
            <v>171.87246095190031</v>
          </cell>
          <cell r="DA30">
            <v>191.4209234171158</v>
          </cell>
          <cell r="DB30">
            <v>232.23183186534408</v>
          </cell>
          <cell r="DC30">
            <v>248.08588054364145</v>
          </cell>
          <cell r="DD30">
            <v>269.97070287708073</v>
          </cell>
          <cell r="DE30">
            <v>313.9645528529033</v>
          </cell>
          <cell r="DF30">
            <v>343.53146726239157</v>
          </cell>
          <cell r="DG30">
            <v>374.0577421813598</v>
          </cell>
          <cell r="DH30">
            <v>431.84020900917784</v>
          </cell>
          <cell r="DI30">
            <v>517.35777443808558</v>
          </cell>
          <cell r="DJ30">
            <v>603.53659444873131</v>
          </cell>
          <cell r="DK30">
            <v>702.17835829583498</v>
          </cell>
          <cell r="DL30">
            <v>792.77461780879776</v>
          </cell>
          <cell r="DM30">
            <v>890.74556075238138</v>
          </cell>
          <cell r="DN30">
            <v>994.8168198538765</v>
          </cell>
          <cell r="DO30">
            <v>1101.6065503044829</v>
          </cell>
        </row>
        <row r="31">
          <cell r="AD31">
            <v>0</v>
          </cell>
          <cell r="AI31">
            <v>83.248503039282355</v>
          </cell>
          <cell r="AN31">
            <v>159.69089075012815</v>
          </cell>
          <cell r="AO31">
            <v>254.08638940828652</v>
          </cell>
          <cell r="AP31">
            <v>367.73091303248066</v>
          </cell>
          <cell r="AQ31">
            <v>477.13952794696758</v>
          </cell>
          <cell r="AR31">
            <v>611.76393823231967</v>
          </cell>
          <cell r="AS31">
            <v>765.41392926179151</v>
          </cell>
          <cell r="AT31">
            <v>917.51934023305148</v>
          </cell>
          <cell r="AU31">
            <v>1082.3056553285562</v>
          </cell>
          <cell r="AV31">
            <v>1258.6016167184034</v>
          </cell>
          <cell r="AW31">
            <v>1419.2153057963333</v>
          </cell>
          <cell r="AX31">
            <v>1536.6193163031533</v>
          </cell>
          <cell r="AY31">
            <v>1609.615873804476</v>
          </cell>
          <cell r="AZ31">
            <v>1580.9702868371214</v>
          </cell>
          <cell r="BA31">
            <v>1458.5292696443435</v>
          </cell>
          <cell r="BB31">
            <v>1234.7118108374002</v>
          </cell>
          <cell r="BC31">
            <v>903.46362721474941</v>
          </cell>
          <cell r="BD31">
            <v>461.64148323215886</v>
          </cell>
          <cell r="CO31">
            <v>0</v>
          </cell>
          <cell r="CT31">
            <v>102.91497377223507</v>
          </cell>
          <cell r="CY31">
            <v>204.52314371407485</v>
          </cell>
          <cell r="CZ31">
            <v>328.60383310618806</v>
          </cell>
          <cell r="DA31">
            <v>475.51866366867989</v>
          </cell>
          <cell r="DB31">
            <v>619.78999806559659</v>
          </cell>
          <cell r="DC31">
            <v>791.0450141023548</v>
          </cell>
          <cell r="DD31">
            <v>983.29096767991655</v>
          </cell>
          <cell r="DE31">
            <v>1176.1180228365561</v>
          </cell>
          <cell r="DF31">
            <v>1383.9588267292995</v>
          </cell>
          <cell r="DG31">
            <v>1605.8585352125119</v>
          </cell>
          <cell r="DH31">
            <v>1814.564589258433</v>
          </cell>
          <cell r="DI31">
            <v>1982.3448559921123</v>
          </cell>
          <cell r="DJ31">
            <v>2108.5405333381532</v>
          </cell>
          <cell r="DK31">
            <v>2136.0944468370908</v>
          </cell>
          <cell r="DL31">
            <v>2073.0521008230653</v>
          </cell>
          <cell r="DM31">
            <v>1912.0388118654564</v>
          </cell>
          <cell r="DN31">
            <v>1646.9542638063522</v>
          </cell>
          <cell r="DO31">
            <v>1275.0799852966416</v>
          </cell>
        </row>
        <row r="34">
          <cell r="AB34">
            <v>0.02</v>
          </cell>
          <cell r="AC34">
            <v>0.02</v>
          </cell>
          <cell r="AD34">
            <v>0.02</v>
          </cell>
          <cell r="AE34">
            <v>0.02</v>
          </cell>
          <cell r="AF34">
            <v>0.02</v>
          </cell>
          <cell r="AG34">
            <v>0.02</v>
          </cell>
          <cell r="AH34">
            <v>0.02</v>
          </cell>
          <cell r="AI34">
            <v>0.02</v>
          </cell>
          <cell r="AJ34">
            <v>0.02</v>
          </cell>
          <cell r="AK34">
            <v>0.02</v>
          </cell>
          <cell r="AL34">
            <v>0.02</v>
          </cell>
          <cell r="AM34">
            <v>0.02</v>
          </cell>
          <cell r="AN34">
            <v>0.02</v>
          </cell>
          <cell r="AO34">
            <v>0.02</v>
          </cell>
          <cell r="AP34">
            <v>0.02</v>
          </cell>
          <cell r="AQ34">
            <v>0.02</v>
          </cell>
          <cell r="AR34">
            <v>0.02</v>
          </cell>
          <cell r="AS34">
            <v>0.02</v>
          </cell>
          <cell r="AT34">
            <v>0.02</v>
          </cell>
          <cell r="AU34">
            <v>0.02</v>
          </cell>
          <cell r="AV34">
            <v>0.02</v>
          </cell>
          <cell r="AW34">
            <v>0.02</v>
          </cell>
          <cell r="AX34">
            <v>0.02</v>
          </cell>
          <cell r="AY34">
            <v>0.02</v>
          </cell>
          <cell r="AZ34">
            <v>0.02</v>
          </cell>
          <cell r="BA34">
            <v>0.02</v>
          </cell>
          <cell r="BB34">
            <v>0.02</v>
          </cell>
          <cell r="BC34">
            <v>0.02</v>
          </cell>
          <cell r="BD34">
            <v>0.02</v>
          </cell>
          <cell r="CM34">
            <v>0.02</v>
          </cell>
          <cell r="CN34">
            <v>0.02</v>
          </cell>
          <cell r="CO34">
            <v>0.02</v>
          </cell>
          <cell r="CP34">
            <v>0.02</v>
          </cell>
          <cell r="CQ34">
            <v>0.02</v>
          </cell>
          <cell r="CR34">
            <v>0.02</v>
          </cell>
          <cell r="CS34">
            <v>0.02</v>
          </cell>
          <cell r="CT34">
            <v>0.02</v>
          </cell>
          <cell r="CU34">
            <v>0.02</v>
          </cell>
          <cell r="CV34">
            <v>0.02</v>
          </cell>
          <cell r="CW34">
            <v>0.02</v>
          </cell>
          <cell r="CX34">
            <v>0.02</v>
          </cell>
          <cell r="CY34">
            <v>0.02</v>
          </cell>
          <cell r="CZ34">
            <v>0.02</v>
          </cell>
          <cell r="DA34">
            <v>0.02</v>
          </cell>
          <cell r="DB34">
            <v>0.02</v>
          </cell>
          <cell r="DC34">
            <v>0.02</v>
          </cell>
          <cell r="DD34">
            <v>0.02</v>
          </cell>
          <cell r="DE34">
            <v>0.02</v>
          </cell>
          <cell r="DF34">
            <v>0.02</v>
          </cell>
          <cell r="DG34">
            <v>0.02</v>
          </cell>
          <cell r="DH34">
            <v>0.02</v>
          </cell>
          <cell r="DI34">
            <v>0.02</v>
          </cell>
          <cell r="DJ34">
            <v>0.02</v>
          </cell>
          <cell r="DK34">
            <v>0.02</v>
          </cell>
          <cell r="DL34">
            <v>0.02</v>
          </cell>
          <cell r="DM34">
            <v>0.02</v>
          </cell>
          <cell r="DN34">
            <v>0.02</v>
          </cell>
          <cell r="DO34">
            <v>0.02</v>
          </cell>
        </row>
        <row r="35">
          <cell r="AB35">
            <v>6.4999999999999997E-3</v>
          </cell>
          <cell r="AC35">
            <v>6.4999999999999997E-3</v>
          </cell>
          <cell r="AD35">
            <v>6.4999999999999997E-3</v>
          </cell>
          <cell r="AE35">
            <v>6.4999999999999997E-3</v>
          </cell>
          <cell r="AF35">
            <v>6.4999999999999997E-3</v>
          </cell>
          <cell r="AG35">
            <v>6.4999999999999997E-3</v>
          </cell>
          <cell r="AH35">
            <v>6.4999999999999997E-3</v>
          </cell>
          <cell r="AI35">
            <v>6.4999999999999997E-3</v>
          </cell>
          <cell r="AJ35">
            <v>6.4999999999999997E-3</v>
          </cell>
          <cell r="AK35">
            <v>6.4999999999999997E-3</v>
          </cell>
          <cell r="AL35">
            <v>6.4999999999999997E-3</v>
          </cell>
          <cell r="AM35">
            <v>6.4999999999999997E-3</v>
          </cell>
          <cell r="AN35">
            <v>6.4999999999999997E-3</v>
          </cell>
          <cell r="AO35">
            <v>6.4999999999999997E-3</v>
          </cell>
          <cell r="AP35">
            <v>6.4999999999999997E-3</v>
          </cell>
          <cell r="AQ35">
            <v>6.4999999999999997E-3</v>
          </cell>
          <cell r="AR35">
            <v>6.4999999999999997E-3</v>
          </cell>
          <cell r="AS35">
            <v>6.4999999999999997E-3</v>
          </cell>
          <cell r="AT35">
            <v>6.4999999999999997E-3</v>
          </cell>
          <cell r="AU35">
            <v>6.4999999999999997E-3</v>
          </cell>
          <cell r="AV35">
            <v>6.4999999999999997E-3</v>
          </cell>
          <cell r="AW35">
            <v>6.4999999999999997E-3</v>
          </cell>
          <cell r="AX35">
            <v>6.4999999999999997E-3</v>
          </cell>
          <cell r="AY35">
            <v>6.4999999999999997E-3</v>
          </cell>
          <cell r="AZ35">
            <v>6.4999999999999997E-3</v>
          </cell>
          <cell r="BA35">
            <v>6.4999999999999997E-3</v>
          </cell>
          <cell r="BB35">
            <v>6.4999999999999997E-3</v>
          </cell>
          <cell r="BC35">
            <v>6.4999999999999997E-3</v>
          </cell>
          <cell r="BD35">
            <v>6.4999999999999997E-3</v>
          </cell>
          <cell r="CM35">
            <v>6.4999999999999997E-3</v>
          </cell>
          <cell r="CN35">
            <v>6.4999999999999997E-3</v>
          </cell>
          <cell r="CO35">
            <v>6.4999999999999997E-3</v>
          </cell>
          <cell r="CP35">
            <v>6.4999999999999997E-3</v>
          </cell>
          <cell r="CQ35">
            <v>6.4999999999999997E-3</v>
          </cell>
          <cell r="CR35">
            <v>6.4999999999999997E-3</v>
          </cell>
          <cell r="CS35">
            <v>6.4999999999999997E-3</v>
          </cell>
          <cell r="CT35">
            <v>6.4999999999999997E-3</v>
          </cell>
          <cell r="CU35">
            <v>6.4999999999999997E-3</v>
          </cell>
          <cell r="CV35">
            <v>6.4999999999999997E-3</v>
          </cell>
          <cell r="CW35">
            <v>6.4999999999999997E-3</v>
          </cell>
          <cell r="CX35">
            <v>6.4999999999999997E-3</v>
          </cell>
          <cell r="CY35">
            <v>6.4999999999999997E-3</v>
          </cell>
          <cell r="CZ35">
            <v>6.4999999999999997E-3</v>
          </cell>
          <cell r="DA35">
            <v>6.4999999999999997E-3</v>
          </cell>
          <cell r="DB35">
            <v>6.4999999999999997E-3</v>
          </cell>
          <cell r="DC35">
            <v>6.4999999999999997E-3</v>
          </cell>
          <cell r="DD35">
            <v>6.4999999999999997E-3</v>
          </cell>
          <cell r="DE35">
            <v>6.4999999999999997E-3</v>
          </cell>
          <cell r="DF35">
            <v>6.4999999999999997E-3</v>
          </cell>
          <cell r="DG35">
            <v>6.4999999999999997E-3</v>
          </cell>
          <cell r="DH35">
            <v>6.4999999999999997E-3</v>
          </cell>
          <cell r="DI35">
            <v>6.4999999999999997E-3</v>
          </cell>
          <cell r="DJ35">
            <v>6.4999999999999997E-3</v>
          </cell>
          <cell r="DK35">
            <v>6.4999999999999997E-3</v>
          </cell>
          <cell r="DL35">
            <v>6.4999999999999997E-3</v>
          </cell>
          <cell r="DM35">
            <v>6.4999999999999997E-3</v>
          </cell>
          <cell r="DN35">
            <v>6.4999999999999997E-3</v>
          </cell>
          <cell r="DO35">
            <v>6.4999999999999997E-3</v>
          </cell>
        </row>
        <row r="36">
          <cell r="AB36">
            <v>7.5480000000000005E-2</v>
          </cell>
          <cell r="AC36">
            <v>7.5480000000000005E-2</v>
          </cell>
          <cell r="AD36">
            <v>7.5480000000000005E-2</v>
          </cell>
          <cell r="AE36">
            <v>6.9500000000000006E-2</v>
          </cell>
          <cell r="AF36">
            <v>6.9500000000000006E-2</v>
          </cell>
          <cell r="AG36">
            <v>4.9500000000000002E-2</v>
          </cell>
          <cell r="AH36">
            <v>6.9500000000000006E-2</v>
          </cell>
          <cell r="AI36">
            <v>6.9500000000000006E-2</v>
          </cell>
          <cell r="AJ36">
            <v>6.9879999999999998E-2</v>
          </cell>
          <cell r="AK36">
            <v>6.9879999999999998E-2</v>
          </cell>
          <cell r="AL36">
            <v>6.9879999999999998E-2</v>
          </cell>
          <cell r="AM36">
            <v>6.9879999999999998E-2</v>
          </cell>
          <cell r="AN36">
            <v>6.9879999999999998E-2</v>
          </cell>
          <cell r="AO36">
            <v>7.3639999999999997E-2</v>
          </cell>
          <cell r="AP36">
            <v>7.6420000000000002E-2</v>
          </cell>
          <cell r="AQ36">
            <v>7.8759999999999997E-2</v>
          </cell>
          <cell r="AR36">
            <v>8.0610000000000001E-2</v>
          </cell>
          <cell r="AS36">
            <v>8.2360000000000003E-2</v>
          </cell>
          <cell r="AT36">
            <v>8.3769999999999997E-2</v>
          </cell>
          <cell r="AU36">
            <v>8.5040000000000004E-2</v>
          </cell>
          <cell r="AV36">
            <v>8.6230000000000001E-2</v>
          </cell>
          <cell r="AW36">
            <v>8.6230000000000001E-2</v>
          </cell>
          <cell r="AX36">
            <v>8.6230000000000001E-2</v>
          </cell>
          <cell r="AY36">
            <v>8.6230000000000001E-2</v>
          </cell>
          <cell r="AZ36">
            <v>8.6230000000000001E-2</v>
          </cell>
          <cell r="BA36">
            <v>8.6230000000000001E-2</v>
          </cell>
          <cell r="BB36">
            <v>8.6230000000000001E-2</v>
          </cell>
          <cell r="BC36">
            <v>6.6229999999999997E-2</v>
          </cell>
          <cell r="BD36">
            <v>6.6229999999999997E-2</v>
          </cell>
          <cell r="CM36">
            <v>7.5480000000000005E-2</v>
          </cell>
          <cell r="CN36">
            <v>7.5480000000000005E-2</v>
          </cell>
          <cell r="CO36">
            <v>7.5480000000000005E-2</v>
          </cell>
          <cell r="CP36">
            <v>6.9500000000000006E-2</v>
          </cell>
          <cell r="CQ36">
            <v>6.9500000000000006E-2</v>
          </cell>
          <cell r="CR36">
            <v>4.9500000000000002E-2</v>
          </cell>
          <cell r="CS36">
            <v>6.9500000000000006E-2</v>
          </cell>
          <cell r="CT36">
            <v>6.9500000000000006E-2</v>
          </cell>
          <cell r="CU36">
            <v>6.9879999999999998E-2</v>
          </cell>
          <cell r="CV36">
            <v>6.9879999999999998E-2</v>
          </cell>
          <cell r="CW36">
            <v>6.9879999999999998E-2</v>
          </cell>
          <cell r="CX36">
            <v>6.9879999999999998E-2</v>
          </cell>
          <cell r="CY36">
            <v>6.9879999999999998E-2</v>
          </cell>
          <cell r="CZ36">
            <v>7.3639999999999997E-2</v>
          </cell>
          <cell r="DA36">
            <v>7.6420000000000002E-2</v>
          </cell>
          <cell r="DB36">
            <v>7.8759999999999997E-2</v>
          </cell>
          <cell r="DC36">
            <v>8.0610000000000001E-2</v>
          </cell>
          <cell r="DD36">
            <v>8.2360000000000003E-2</v>
          </cell>
          <cell r="DE36">
            <v>8.3769999999999997E-2</v>
          </cell>
          <cell r="DF36">
            <v>8.5040000000000004E-2</v>
          </cell>
          <cell r="DG36">
            <v>8.6230000000000001E-2</v>
          </cell>
          <cell r="DH36">
            <v>8.6230000000000001E-2</v>
          </cell>
          <cell r="DI36">
            <v>8.6230000000000001E-2</v>
          </cell>
          <cell r="DJ36">
            <v>8.6230000000000001E-2</v>
          </cell>
          <cell r="DK36">
            <v>8.6230000000000001E-2</v>
          </cell>
          <cell r="DL36">
            <v>8.6230000000000001E-2</v>
          </cell>
          <cell r="DM36">
            <v>8.6230000000000001E-2</v>
          </cell>
          <cell r="DN36">
            <v>6.6229999999999997E-2</v>
          </cell>
          <cell r="DO36">
            <v>6.6229999999999997E-2</v>
          </cell>
        </row>
        <row r="37">
          <cell r="AB37">
            <v>7.0092926343729267E-2</v>
          </cell>
          <cell r="AC37">
            <v>7.0092926343729267E-2</v>
          </cell>
          <cell r="AD37">
            <v>7.0092926343729267E-2</v>
          </cell>
          <cell r="AE37">
            <v>6.9378131027602263E-2</v>
          </cell>
          <cell r="AF37">
            <v>6.9378131027602263E-2</v>
          </cell>
          <cell r="AG37">
            <v>7.0393496191226687E-2</v>
          </cell>
          <cell r="AH37">
            <v>7.0393496191226687E-2</v>
          </cell>
          <cell r="AI37">
            <v>7.0393496191226687E-2</v>
          </cell>
          <cell r="AJ37">
            <v>7.0393496191226687E-2</v>
          </cell>
          <cell r="AK37">
            <v>7.0393496191226687E-2</v>
          </cell>
          <cell r="AL37">
            <v>7.1167861753071007E-2</v>
          </cell>
          <cell r="AM37">
            <v>7.1145973657885955E-2</v>
          </cell>
          <cell r="AN37">
            <v>7.1145973657885955E-2</v>
          </cell>
          <cell r="AO37">
            <v>7.1486521932424427E-2</v>
          </cell>
          <cell r="AP37">
            <v>7.1676413427561841E-2</v>
          </cell>
          <cell r="AQ37">
            <v>7.2967853353766363E-2</v>
          </cell>
          <cell r="AR37">
            <v>7.2948545755497765E-2</v>
          </cell>
          <cell r="AS37">
            <v>7.2918127997158258E-2</v>
          </cell>
          <cell r="AT37">
            <v>7.365515505562116E-2</v>
          </cell>
          <cell r="AU37">
            <v>7.365515505562116E-2</v>
          </cell>
          <cell r="AV37">
            <v>7.365515505562116E-2</v>
          </cell>
          <cell r="AW37">
            <v>7.666667551544111E-2</v>
          </cell>
          <cell r="AX37">
            <v>7.666667551544111E-2</v>
          </cell>
          <cell r="AY37">
            <v>7.6574877723432633E-2</v>
          </cell>
          <cell r="AZ37">
            <v>7.6363146067415733E-2</v>
          </cell>
          <cell r="BA37">
            <v>7.6363146067415733E-2</v>
          </cell>
          <cell r="BB37">
            <v>7.6343566591422121E-2</v>
          </cell>
          <cell r="BC37">
            <v>7.6343566591422121E-2</v>
          </cell>
          <cell r="BD37">
            <v>7.6343566591422121E-2</v>
          </cell>
          <cell r="CM37">
            <v>7.0092926343729267E-2</v>
          </cell>
          <cell r="CN37">
            <v>7.0092926343729267E-2</v>
          </cell>
          <cell r="CO37">
            <v>7.0092926343729267E-2</v>
          </cell>
          <cell r="CP37">
            <v>7.0092926343729267E-2</v>
          </cell>
          <cell r="CQ37">
            <v>7.0092926343729267E-2</v>
          </cell>
          <cell r="CR37">
            <v>7.1520606848721288E-2</v>
          </cell>
          <cell r="CS37">
            <v>7.1520606848721288E-2</v>
          </cell>
          <cell r="CT37">
            <v>7.1520606848721288E-2</v>
          </cell>
          <cell r="CU37">
            <v>7.1520606848721288E-2</v>
          </cell>
          <cell r="CV37">
            <v>7.1520606848721288E-2</v>
          </cell>
          <cell r="CW37">
            <v>7.2306763548289438E-2</v>
          </cell>
          <cell r="CX37">
            <v>7.2276509822944465E-2</v>
          </cell>
          <cell r="CY37">
            <v>7.2276509822944465E-2</v>
          </cell>
          <cell r="CZ37">
            <v>7.2574091935152893E-2</v>
          </cell>
          <cell r="DA37">
            <v>7.2707924493890214E-2</v>
          </cell>
          <cell r="DB37">
            <v>7.4190193704600491E-2</v>
          </cell>
          <cell r="DC37">
            <v>7.4170028862220877E-2</v>
          </cell>
          <cell r="DD37">
            <v>7.4133254699033577E-2</v>
          </cell>
          <cell r="DE37">
            <v>7.5173008670286048E-2</v>
          </cell>
          <cell r="DF37">
            <v>7.5173008670286048E-2</v>
          </cell>
          <cell r="DG37">
            <v>7.5173008670286048E-2</v>
          </cell>
          <cell r="DH37">
            <v>7.666667551544111E-2</v>
          </cell>
          <cell r="DI37">
            <v>7.666667551544111E-2</v>
          </cell>
          <cell r="DJ37">
            <v>7.6574877723432633E-2</v>
          </cell>
          <cell r="DK37">
            <v>7.6363146067415733E-2</v>
          </cell>
          <cell r="DL37">
            <v>7.6363146067415733E-2</v>
          </cell>
          <cell r="DM37">
            <v>7.6343566591422121E-2</v>
          </cell>
          <cell r="DN37">
            <v>7.6343566591422121E-2</v>
          </cell>
          <cell r="DO37">
            <v>7.6343566591422121E-2</v>
          </cell>
        </row>
        <row r="38">
          <cell r="AB38">
            <v>1.3022571640225347</v>
          </cell>
          <cell r="AC38">
            <v>0.84611941734677576</v>
          </cell>
          <cell r="AD38">
            <v>3.8661158317491573</v>
          </cell>
          <cell r="AE38">
            <v>3.0742788707763968</v>
          </cell>
          <cell r="AF38">
            <v>-3.1795572848767475</v>
          </cell>
          <cell r="AG38">
            <v>4.8265112868521252</v>
          </cell>
          <cell r="AH38">
            <v>3.1359435222721417</v>
          </cell>
          <cell r="AI38">
            <v>7.8571763950239166</v>
          </cell>
          <cell r="AJ38">
            <v>3.4914312358659823</v>
          </cell>
          <cell r="AK38">
            <v>-3.6109949966381363</v>
          </cell>
          <cell r="AL38">
            <v>5.4814260434738857</v>
          </cell>
          <cell r="AM38">
            <v>3.5614632334273031</v>
          </cell>
          <cell r="AN38">
            <v>7.8571763950239166</v>
          </cell>
          <cell r="AO38">
            <v>7.8571763950239166</v>
          </cell>
          <cell r="AP38">
            <v>7.8571763950239166</v>
          </cell>
          <cell r="AQ38">
            <v>7.8571763950239166</v>
          </cell>
          <cell r="AR38">
            <v>7.8571763950239166</v>
          </cell>
          <cell r="AS38">
            <v>7.8571763950239166</v>
          </cell>
          <cell r="AT38">
            <v>7.8571763950239166</v>
          </cell>
          <cell r="AU38">
            <v>7.8571763950239166</v>
          </cell>
          <cell r="AV38">
            <v>7.8571763950239166</v>
          </cell>
          <cell r="AW38">
            <v>7.8571763950239166</v>
          </cell>
          <cell r="AX38">
            <v>7.8571763950239166</v>
          </cell>
          <cell r="AY38">
            <v>7.8571763950239166</v>
          </cell>
          <cell r="AZ38">
            <v>7.8571763950239166</v>
          </cell>
          <cell r="BA38">
            <v>7.8571763950239166</v>
          </cell>
          <cell r="BB38">
            <v>7.8571763950239166</v>
          </cell>
          <cell r="BC38">
            <v>7.8571763950239166</v>
          </cell>
          <cell r="BD38">
            <v>7.8571763950239166</v>
          </cell>
          <cell r="CM38">
            <v>1.3022571640225347</v>
          </cell>
          <cell r="CN38">
            <v>0.84611941734677576</v>
          </cell>
          <cell r="CO38">
            <v>3.8661158317491573</v>
          </cell>
          <cell r="CP38">
            <v>3.0742788707763968</v>
          </cell>
          <cell r="CQ38">
            <v>-3.1795572848767475</v>
          </cell>
          <cell r="CR38">
            <v>4.8265112868521252</v>
          </cell>
          <cell r="CS38">
            <v>3.1359435222721417</v>
          </cell>
          <cell r="CT38">
            <v>7.8571763950239166</v>
          </cell>
          <cell r="CU38">
            <v>3.4914312358659823</v>
          </cell>
          <cell r="CV38">
            <v>-3.6109949966381363</v>
          </cell>
          <cell r="CW38">
            <v>5.4814260434738857</v>
          </cell>
          <cell r="CX38">
            <v>3.5614632334273031</v>
          </cell>
          <cell r="CY38">
            <v>7.8571763950239166</v>
          </cell>
          <cell r="CZ38">
            <v>7.8571763950239166</v>
          </cell>
          <cell r="DA38">
            <v>7.8571763950239166</v>
          </cell>
          <cell r="DB38">
            <v>7.8571763950239166</v>
          </cell>
          <cell r="DC38">
            <v>7.8571763950239166</v>
          </cell>
          <cell r="DD38">
            <v>7.8571763950239166</v>
          </cell>
          <cell r="DE38">
            <v>7.8571763950239166</v>
          </cell>
          <cell r="DF38">
            <v>7.8571763950239166</v>
          </cell>
          <cell r="DG38">
            <v>7.8571763950239166</v>
          </cell>
          <cell r="DH38">
            <v>7.8571763950239166</v>
          </cell>
          <cell r="DI38">
            <v>7.8571763950239166</v>
          </cell>
          <cell r="DJ38">
            <v>7.8571763950239166</v>
          </cell>
          <cell r="DK38">
            <v>7.8571763950239166</v>
          </cell>
          <cell r="DL38">
            <v>7.8571763950239166</v>
          </cell>
          <cell r="DM38">
            <v>7.8571763950239166</v>
          </cell>
          <cell r="DN38">
            <v>7.8571763950239166</v>
          </cell>
          <cell r="DO38">
            <v>7.8571763950239166</v>
          </cell>
        </row>
        <row r="41">
          <cell r="AB41">
            <v>78.134992940520135</v>
          </cell>
          <cell r="AC41">
            <v>194.86876687411598</v>
          </cell>
          <cell r="AD41">
            <v>249.5372285929777</v>
          </cell>
          <cell r="AE41">
            <v>217.05070913939116</v>
          </cell>
          <cell r="AF41">
            <v>251.24854718863651</v>
          </cell>
          <cell r="AG41">
            <v>31.384637125548863</v>
          </cell>
          <cell r="AH41">
            <v>-203.77579487437481</v>
          </cell>
          <cell r="AI41">
            <v>-152.38795930837898</v>
          </cell>
          <cell r="AJ41">
            <v>-178.85848481570591</v>
          </cell>
          <cell r="AK41">
            <v>-148.46912115581461</v>
          </cell>
          <cell r="AL41">
            <v>-241.379665477179</v>
          </cell>
          <cell r="AM41">
            <v>-354.6790561365749</v>
          </cell>
          <cell r="AN41">
            <v>-318.20801330738823</v>
          </cell>
          <cell r="AO41">
            <v>-429.79912548898983</v>
          </cell>
          <cell r="AP41">
            <v>-668.66539902783484</v>
          </cell>
          <cell r="AQ41">
            <v>-910.74351071119418</v>
          </cell>
          <cell r="AR41">
            <v>-906.19847072505149</v>
          </cell>
          <cell r="AS41">
            <v>-675.62022253742066</v>
          </cell>
          <cell r="AT41">
            <v>-410.90896299930989</v>
          </cell>
          <cell r="AU41">
            <v>-197.99107903909021</v>
          </cell>
          <cell r="AV41">
            <v>-99.288836064180359</v>
          </cell>
          <cell r="AW41">
            <v>465.97639174427684</v>
          </cell>
          <cell r="AX41">
            <v>815.67442019597229</v>
          </cell>
          <cell r="AY41">
            <v>387.18891180070506</v>
          </cell>
          <cell r="AZ41">
            <v>-126.6249760269485</v>
          </cell>
          <cell r="BA41">
            <v>-956.67050459877703</v>
          </cell>
          <cell r="BB41">
            <v>-2234.4302026070823</v>
          </cell>
          <cell r="BC41">
            <v>-3806.6846543761831</v>
          </cell>
          <cell r="BD41">
            <v>-5683.611790840424</v>
          </cell>
          <cell r="CM41">
            <v>78.134992940520135</v>
          </cell>
          <cell r="CN41">
            <v>194.86876687411598</v>
          </cell>
          <cell r="CO41">
            <v>249.5372285929777</v>
          </cell>
          <cell r="CP41">
            <v>230.32250492016513</v>
          </cell>
          <cell r="CQ41">
            <v>276.22902882431896</v>
          </cell>
          <cell r="CR41">
            <v>50.434436866242038</v>
          </cell>
          <cell r="CS41">
            <v>-180.76372680285127</v>
          </cell>
          <cell r="CT41">
            <v>-121.0460509369013</v>
          </cell>
          <cell r="CU41">
            <v>-125.55319572737946</v>
          </cell>
          <cell r="CV41">
            <v>-73.852518961322914</v>
          </cell>
          <cell r="CW41">
            <v>-171.47993022456222</v>
          </cell>
          <cell r="CX41">
            <v>-278.34716692730183</v>
          </cell>
          <cell r="CY41">
            <v>-231.37917081026742</v>
          </cell>
          <cell r="CZ41">
            <v>-310.09666582892299</v>
          </cell>
          <cell r="DA41">
            <v>-478.78420569350516</v>
          </cell>
          <cell r="DB41">
            <v>-644.33225164653686</v>
          </cell>
          <cell r="DC41">
            <v>-559.11288762352274</v>
          </cell>
          <cell r="DD41">
            <v>-243.15460692702828</v>
          </cell>
          <cell r="DE41">
            <v>112.10498578851815</v>
          </cell>
          <cell r="DF41">
            <v>421.20025047224169</v>
          </cell>
          <cell r="DG41">
            <v>622.24256644440311</v>
          </cell>
          <cell r="DH41">
            <v>771.7175960038619</v>
          </cell>
          <cell r="DI41">
            <v>712.61640291541562</v>
          </cell>
          <cell r="DJ41">
            <v>407.24215129791958</v>
          </cell>
          <cell r="DK41">
            <v>23.904398330082358</v>
          </cell>
          <cell r="DL41">
            <v>-667.82879113652643</v>
          </cell>
          <cell r="DM41">
            <v>-1798.9327090002851</v>
          </cell>
          <cell r="DN41">
            <v>-3215.6464463606912</v>
          </cell>
          <cell r="DO41">
            <v>-4927.574691944792</v>
          </cell>
        </row>
        <row r="42">
          <cell r="AB42">
            <v>131.21412349859997</v>
          </cell>
          <cell r="AC42">
            <v>126.21412349859997</v>
          </cell>
          <cell r="AD42">
            <v>126.21412349859997</v>
          </cell>
          <cell r="AE42">
            <v>264.96412349859997</v>
          </cell>
          <cell r="AF42">
            <v>403.71412349859997</v>
          </cell>
          <cell r="AG42">
            <v>603.71412349859997</v>
          </cell>
          <cell r="AH42">
            <v>803.71412349859997</v>
          </cell>
          <cell r="AI42">
            <v>803.71412349859997</v>
          </cell>
          <cell r="AJ42">
            <v>803.71412349859997</v>
          </cell>
          <cell r="AK42">
            <v>803.71412349859997</v>
          </cell>
          <cell r="AL42">
            <v>1052.7141234986</v>
          </cell>
          <cell r="AM42">
            <v>1300.5641234986001</v>
          </cell>
          <cell r="AN42">
            <v>1299.4141234986</v>
          </cell>
          <cell r="AO42">
            <v>1449.4141234986</v>
          </cell>
          <cell r="AP42">
            <v>1721.4141234986</v>
          </cell>
          <cell r="AQ42">
            <v>2068.4141234986</v>
          </cell>
          <cell r="AR42">
            <v>2288.4141234986</v>
          </cell>
          <cell r="AS42">
            <v>2280.9141234986</v>
          </cell>
          <cell r="AT42">
            <v>2198.4141234986</v>
          </cell>
          <cell r="AU42">
            <v>2118.4141234986</v>
          </cell>
          <cell r="AV42">
            <v>2118.4141234986</v>
          </cell>
          <cell r="AW42">
            <v>1639.4141234986</v>
          </cell>
          <cell r="AX42">
            <v>1160.4141234986</v>
          </cell>
          <cell r="AY42">
            <v>1154.8141234986001</v>
          </cell>
          <cell r="AZ42">
            <v>1137.2141234986</v>
          </cell>
          <cell r="BA42">
            <v>1125.2141234986</v>
          </cell>
          <cell r="BB42">
            <v>1120.2141234986</v>
          </cell>
          <cell r="BC42">
            <v>1115.2141234986</v>
          </cell>
          <cell r="BD42">
            <v>1115.2141234986</v>
          </cell>
          <cell r="CM42">
            <v>131.21412349859997</v>
          </cell>
          <cell r="CN42">
            <v>126.21412349859997</v>
          </cell>
          <cell r="CO42">
            <v>126.21412349859997</v>
          </cell>
          <cell r="CP42">
            <v>126.21412349859997</v>
          </cell>
          <cell r="CQ42">
            <v>126.21412349859997</v>
          </cell>
          <cell r="CR42">
            <v>326.21412349859997</v>
          </cell>
          <cell r="CS42">
            <v>526.21412349859997</v>
          </cell>
          <cell r="CT42">
            <v>526.21412349859997</v>
          </cell>
          <cell r="CU42">
            <v>526.21412349859997</v>
          </cell>
          <cell r="CV42">
            <v>526.21412349859997</v>
          </cell>
          <cell r="CW42">
            <v>775.21412349859997</v>
          </cell>
          <cell r="CX42">
            <v>1023.0641234986</v>
          </cell>
          <cell r="CY42">
            <v>1021.9141234986</v>
          </cell>
          <cell r="CZ42">
            <v>1171.9141234986</v>
          </cell>
          <cell r="DA42">
            <v>1443.9141234986</v>
          </cell>
          <cell r="DB42">
            <v>1790.9141234986</v>
          </cell>
          <cell r="DC42">
            <v>2010.9141234986</v>
          </cell>
          <cell r="DD42">
            <v>2003.4141234986</v>
          </cell>
          <cell r="DE42">
            <v>1920.9141234986</v>
          </cell>
          <cell r="DF42">
            <v>1840.9141234986</v>
          </cell>
          <cell r="DG42">
            <v>1840.9141234986</v>
          </cell>
          <cell r="DH42">
            <v>1736.9141234986</v>
          </cell>
          <cell r="DI42">
            <v>1632.9141234986</v>
          </cell>
          <cell r="DJ42">
            <v>1627.3141234986001</v>
          </cell>
          <cell r="DK42">
            <v>1609.7141234986</v>
          </cell>
          <cell r="DL42">
            <v>1597.7141234986</v>
          </cell>
          <cell r="DM42">
            <v>1592.7141234986</v>
          </cell>
          <cell r="DN42">
            <v>1587.7141234986</v>
          </cell>
          <cell r="DO42">
            <v>1587.7141234986</v>
          </cell>
        </row>
        <row r="44">
          <cell r="AB44">
            <v>0</v>
          </cell>
          <cell r="AC44">
            <v>0</v>
          </cell>
          <cell r="CM44">
            <v>0</v>
          </cell>
          <cell r="CN44">
            <v>0</v>
          </cell>
        </row>
        <row r="45">
          <cell r="AB45">
            <v>4.947422674221241</v>
          </cell>
          <cell r="AC45">
            <v>6.7349723637427736</v>
          </cell>
          <cell r="AD45">
            <v>10.879175193910076</v>
          </cell>
          <cell r="AE45">
            <v>11.441213861498232</v>
          </cell>
          <cell r="AF45">
            <v>8.1881190619706814</v>
          </cell>
          <cell r="AG45">
            <v>15.839283134552907</v>
          </cell>
          <cell r="AH45">
            <v>13.739400859163327</v>
          </cell>
          <cell r="AI45">
            <v>49.208016917185148</v>
          </cell>
          <cell r="AJ45">
            <v>14.510835278969047</v>
          </cell>
          <cell r="AK45">
            <v>7.9393112296032298</v>
          </cell>
          <cell r="AL45">
            <v>19.99437658925099</v>
          </cell>
          <cell r="AM45">
            <v>20.497695340427075</v>
          </cell>
          <cell r="AN45">
            <v>78.068883426219983</v>
          </cell>
          <cell r="AO45">
            <v>79.820343322663106</v>
          </cell>
          <cell r="AP45">
            <v>80.14255699724643</v>
          </cell>
          <cell r="AQ45">
            <v>87.054755929715284</v>
          </cell>
          <cell r="AR45">
            <v>101.74500006544244</v>
          </cell>
          <cell r="AS45">
            <v>118.53308287463889</v>
          </cell>
          <cell r="AT45">
            <v>135.35986570732859</v>
          </cell>
          <cell r="AU45">
            <v>147.05213577184688</v>
          </cell>
          <cell r="AV45">
            <v>155.32762079951684</v>
          </cell>
          <cell r="AW45">
            <v>173.72675129683137</v>
          </cell>
          <cell r="AX45">
            <v>167.15787471832479</v>
          </cell>
          <cell r="AY45">
            <v>129.67422655979706</v>
          </cell>
          <cell r="AZ45">
            <v>83.779552934871887</v>
          </cell>
          <cell r="BA45">
            <v>11.288369253314119</v>
          </cell>
          <cell r="BB45">
            <v>-99.296598441817878</v>
          </cell>
          <cell r="BC45">
            <v>-159.12012456330083</v>
          </cell>
          <cell r="BD45">
            <v>-283.42900881132749</v>
          </cell>
          <cell r="CM45">
            <v>4.947422674221241</v>
          </cell>
          <cell r="CN45">
            <v>6.7349723637427736</v>
          </cell>
          <cell r="CO45">
            <v>10.879175193910076</v>
          </cell>
          <cell r="CP45">
            <v>9.2878117092456947</v>
          </cell>
          <cell r="CQ45">
            <v>3.8316014064272248</v>
          </cell>
          <cell r="CR45">
            <v>11.283395461882765</v>
          </cell>
          <cell r="CS45">
            <v>9.4039621303195595</v>
          </cell>
          <cell r="CT45">
            <v>33.806770707875245</v>
          </cell>
          <cell r="CU45">
            <v>10.706805267755623</v>
          </cell>
          <cell r="CV45">
            <v>4.5075898583545113</v>
          </cell>
          <cell r="CW45">
            <v>16.498977744227712</v>
          </cell>
          <cell r="CX45">
            <v>17.184614270094499</v>
          </cell>
          <cell r="CY45">
            <v>65.548786124054686</v>
          </cell>
          <cell r="CZ45">
            <v>70.072261262273543</v>
          </cell>
          <cell r="DA45">
            <v>76.252486462924139</v>
          </cell>
          <cell r="DB45">
            <v>89.977833986008619</v>
          </cell>
          <cell r="DC45">
            <v>111.9366451030305</v>
          </cell>
          <cell r="DD45">
            <v>136.35057245347667</v>
          </cell>
          <cell r="DE45">
            <v>161.64910511516325</v>
          </cell>
          <cell r="DF45">
            <v>182.06309906219565</v>
          </cell>
          <cell r="DG45">
            <v>199.90020626653708</v>
          </cell>
          <cell r="DH45">
            <v>207.56581620289089</v>
          </cell>
          <cell r="DI45">
            <v>194.4961860692683</v>
          </cell>
          <cell r="DJ45">
            <v>167.58504712596377</v>
          </cell>
          <cell r="DK45">
            <v>132.8412874025326</v>
          </cell>
          <cell r="DL45">
            <v>72.276776722017928</v>
          </cell>
          <cell r="DM45">
            <v>-25.671314353656779</v>
          </cell>
          <cell r="DN45">
            <v>-83.903328831987878</v>
          </cell>
          <cell r="DO45">
            <v>-197.28433653702288</v>
          </cell>
        </row>
        <row r="47">
          <cell r="AB47">
            <v>2.2054355481493184</v>
          </cell>
          <cell r="AC47">
            <v>2.1167934598036218</v>
          </cell>
          <cell r="AD47">
            <v>9.4964990079529326</v>
          </cell>
          <cell r="AE47">
            <v>2.1131047519646171</v>
          </cell>
          <cell r="AF47">
            <v>2.1812553624712141</v>
          </cell>
          <cell r="AG47">
            <v>2.1337433847544802</v>
          </cell>
          <cell r="AH47">
            <v>2.0479827875893681</v>
          </cell>
          <cell r="AI47">
            <v>8.4760862867796796</v>
          </cell>
          <cell r="AJ47">
            <v>2.0789255262283612</v>
          </cell>
          <cell r="AK47">
            <v>2.1459738084673212</v>
          </cell>
          <cell r="AL47">
            <v>2.0992303315123446</v>
          </cell>
          <cell r="AM47">
            <v>2.0148569021187575</v>
          </cell>
          <cell r="AN47">
            <v>8.0946624038745938</v>
          </cell>
          <cell r="AO47">
            <v>7.7304025957002365</v>
          </cell>
          <cell r="AP47">
            <v>7.3825344788937253</v>
          </cell>
          <cell r="AQ47">
            <v>7.0503204273435074</v>
          </cell>
          <cell r="AR47">
            <v>6.7330560081130493</v>
          </cell>
          <cell r="AS47">
            <v>6.4300684877479615</v>
          </cell>
          <cell r="AT47">
            <v>6.1407154057993028</v>
          </cell>
          <cell r="AU47">
            <v>5.8643832125383337</v>
          </cell>
          <cell r="AV47">
            <v>5.6004859679741088</v>
          </cell>
          <cell r="AW47">
            <v>5.3484640994152741</v>
          </cell>
          <cell r="AX47">
            <v>5.1077832149415867</v>
          </cell>
          <cell r="AY47">
            <v>4.8779329702692147</v>
          </cell>
          <cell r="AZ47">
            <v>4.6584259866070994</v>
          </cell>
          <cell r="BA47">
            <v>4.4487968172097796</v>
          </cell>
          <cell r="BB47">
            <v>4.248600960435339</v>
          </cell>
          <cell r="BC47">
            <v>4.0574139172157482</v>
          </cell>
          <cell r="BD47">
            <v>3.8748302909410395</v>
          </cell>
          <cell r="CM47">
            <v>2.2054355481493184</v>
          </cell>
          <cell r="CN47">
            <v>2.1167934598036218</v>
          </cell>
          <cell r="CO47">
            <v>9.4964990079529326</v>
          </cell>
          <cell r="CP47">
            <v>2.1131047519646171</v>
          </cell>
          <cell r="CQ47">
            <v>2.1812553624712141</v>
          </cell>
          <cell r="CR47">
            <v>2.1337433847544802</v>
          </cell>
          <cell r="CS47">
            <v>2.0479827875893681</v>
          </cell>
          <cell r="CT47">
            <v>8.4760862867796796</v>
          </cell>
          <cell r="CU47">
            <v>2.0789255262283612</v>
          </cell>
          <cell r="CV47">
            <v>2.1459738084673212</v>
          </cell>
          <cell r="CW47">
            <v>2.0992303315123446</v>
          </cell>
          <cell r="CX47">
            <v>2.0148569021187575</v>
          </cell>
          <cell r="CY47">
            <v>8.0946624038745938</v>
          </cell>
          <cell r="CZ47">
            <v>7.7304025957002365</v>
          </cell>
          <cell r="DA47">
            <v>7.3825344788937253</v>
          </cell>
          <cell r="DB47">
            <v>7.0503204273435074</v>
          </cell>
          <cell r="DC47">
            <v>6.7330560081130493</v>
          </cell>
          <cell r="DD47">
            <v>6.4300684877479615</v>
          </cell>
          <cell r="DE47">
            <v>6.1407154057993028</v>
          </cell>
          <cell r="DF47">
            <v>5.8643832125383337</v>
          </cell>
          <cell r="DG47">
            <v>5.6004859679741088</v>
          </cell>
          <cell r="DH47">
            <v>5.3484640994152741</v>
          </cell>
          <cell r="DI47">
            <v>5.1077832149415867</v>
          </cell>
          <cell r="DJ47">
            <v>4.8779329702692147</v>
          </cell>
          <cell r="DK47">
            <v>4.6584259866070994</v>
          </cell>
          <cell r="DL47">
            <v>4.4487968172097796</v>
          </cell>
          <cell r="DM47">
            <v>4.248600960435339</v>
          </cell>
          <cell r="DN47">
            <v>4.0574139172157482</v>
          </cell>
          <cell r="DO47">
            <v>3.8748302909410395</v>
          </cell>
        </row>
        <row r="49"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</row>
        <row r="53">
          <cell r="AB53">
            <v>25.137373279470861</v>
          </cell>
          <cell r="AC53">
            <v>24.605694413234108</v>
          </cell>
          <cell r="AD53">
            <v>100.86418277640009</v>
          </cell>
          <cell r="AE53">
            <v>23.72295894601411</v>
          </cell>
          <cell r="AF53">
            <v>23.450802030803793</v>
          </cell>
          <cell r="AG53">
            <v>23.196372706843039</v>
          </cell>
          <cell r="AH53">
            <v>22.705747811215957</v>
          </cell>
          <cell r="AI53">
            <v>93.075881494876896</v>
          </cell>
          <cell r="AJ53">
            <v>21.935470853227748</v>
          </cell>
          <cell r="AK53">
            <v>21.68382053866598</v>
          </cell>
          <cell r="AL53">
            <v>21.448562068900547</v>
          </cell>
          <cell r="AM53">
            <v>20.994904996762667</v>
          </cell>
          <cell r="AN53">
            <v>86.062758457556939</v>
          </cell>
          <cell r="AO53">
            <v>81.759620534679087</v>
          </cell>
          <cell r="AP53">
            <v>77.67163950794513</v>
          </cell>
          <cell r="AQ53">
            <v>73.788057532547867</v>
          </cell>
          <cell r="AR53">
            <v>70.09865465592047</v>
          </cell>
          <cell r="AS53">
            <v>66.593721923124448</v>
          </cell>
          <cell r="AT53">
            <v>63.264035826968225</v>
          </cell>
          <cell r="AU53">
            <v>60.100834035619812</v>
          </cell>
          <cell r="AV53">
            <v>57.095792333838816</v>
          </cell>
          <cell r="AW53">
            <v>54.24100271714687</v>
          </cell>
          <cell r="AX53">
            <v>51.528952581289523</v>
          </cell>
          <cell r="AY53">
            <v>48.952504952225048</v>
          </cell>
          <cell r="AZ53">
            <v>46.504879704613792</v>
          </cell>
          <cell r="BA53">
            <v>44.1796357193831</v>
          </cell>
          <cell r="BB53">
            <v>41.970653933413942</v>
          </cell>
          <cell r="BC53">
            <v>39.87212123674324</v>
          </cell>
          <cell r="BD53">
            <v>37.878515174906077</v>
          </cell>
          <cell r="CM53">
            <v>25.137373279470861</v>
          </cell>
          <cell r="CN53">
            <v>24.605694413234108</v>
          </cell>
          <cell r="CO53">
            <v>100.86418277640009</v>
          </cell>
          <cell r="CP53">
            <v>23.72295894601411</v>
          </cell>
          <cell r="CQ53">
            <v>23.450802030803793</v>
          </cell>
          <cell r="CR53">
            <v>23.196372706843039</v>
          </cell>
          <cell r="CS53">
            <v>22.705747811215957</v>
          </cell>
          <cell r="CT53">
            <v>93.075881494876896</v>
          </cell>
          <cell r="CU53">
            <v>21.935470853227748</v>
          </cell>
          <cell r="CV53">
            <v>21.68382053866598</v>
          </cell>
          <cell r="CW53">
            <v>21.448562068900547</v>
          </cell>
          <cell r="CX53">
            <v>20.994904996762667</v>
          </cell>
          <cell r="CY53">
            <v>86.062758457556939</v>
          </cell>
          <cell r="CZ53">
            <v>81.759620534679087</v>
          </cell>
          <cell r="DA53">
            <v>77.67163950794513</v>
          </cell>
          <cell r="DB53">
            <v>73.788057532547867</v>
          </cell>
          <cell r="DC53">
            <v>70.09865465592047</v>
          </cell>
          <cell r="DD53">
            <v>66.593721923124448</v>
          </cell>
          <cell r="DE53">
            <v>63.264035826968225</v>
          </cell>
          <cell r="DF53">
            <v>60.100834035619812</v>
          </cell>
          <cell r="DG53">
            <v>57.095792333838816</v>
          </cell>
          <cell r="DH53">
            <v>54.24100271714687</v>
          </cell>
          <cell r="DI53">
            <v>51.528952581289523</v>
          </cell>
          <cell r="DJ53">
            <v>48.952504952225048</v>
          </cell>
          <cell r="DK53">
            <v>46.504879704613792</v>
          </cell>
          <cell r="DL53">
            <v>44.1796357193831</v>
          </cell>
          <cell r="DM53">
            <v>41.970653933413942</v>
          </cell>
          <cell r="DN53">
            <v>39.87212123674324</v>
          </cell>
          <cell r="DO53">
            <v>37.878515174906077</v>
          </cell>
        </row>
        <row r="54">
          <cell r="AB54">
            <v>4.6895199709141426</v>
          </cell>
          <cell r="AC54">
            <v>4.6095536650907505</v>
          </cell>
          <cell r="AD54">
            <v>18.772331985038043</v>
          </cell>
          <cell r="AE54">
            <v>4.4566458705327321</v>
          </cell>
          <cell r="AF54">
            <v>4.425996239417322</v>
          </cell>
          <cell r="AG54">
            <v>4.3971489042463503</v>
          </cell>
          <cell r="AH54">
            <v>4.3221681479623735</v>
          </cell>
          <cell r="AI54">
            <v>17.601959162158778</v>
          </cell>
          <cell r="AJ54">
            <v>4.1773269187832982</v>
          </cell>
          <cell r="AK54">
            <v>4.148598244163729</v>
          </cell>
          <cell r="AL54">
            <v>4.1215589071274081</v>
          </cell>
          <cell r="AM54">
            <v>4.0512775473974854</v>
          </cell>
          <cell r="AN54">
            <v>16.498761617471921</v>
          </cell>
          <cell r="AO54">
            <v>15.673823536598324</v>
          </cell>
          <cell r="AP54">
            <v>14.890132359768407</v>
          </cell>
          <cell r="AQ54">
            <v>14.145625741779986</v>
          </cell>
          <cell r="AR54">
            <v>13.438344454690986</v>
          </cell>
          <cell r="AS54">
            <v>12.766427231956436</v>
          </cell>
          <cell r="AT54">
            <v>12.128105870358613</v>
          </cell>
          <cell r="AU54">
            <v>11.521700576840683</v>
          </cell>
          <cell r="AV54">
            <v>10.945615547998647</v>
          </cell>
          <cell r="AW54">
            <v>10.398334770598714</v>
          </cell>
          <cell r="AX54">
            <v>9.8784180320687778</v>
          </cell>
          <cell r="AY54">
            <v>9.3844971304653377</v>
          </cell>
          <cell r="AZ54">
            <v>8.9152722739420707</v>
          </cell>
          <cell r="BA54">
            <v>8.4695086602449674</v>
          </cell>
          <cell r="BB54">
            <v>8.0460332272327193</v>
          </cell>
          <cell r="BC54">
            <v>7.6437315658710832</v>
          </cell>
          <cell r="BD54">
            <v>7.2615449875775289</v>
          </cell>
          <cell r="CM54">
            <v>4.6895199709141426</v>
          </cell>
          <cell r="CN54">
            <v>4.6095536650907505</v>
          </cell>
          <cell r="CO54">
            <v>18.772331985038043</v>
          </cell>
          <cell r="CP54">
            <v>4.4566458705327321</v>
          </cell>
          <cell r="CQ54">
            <v>4.425996239417322</v>
          </cell>
          <cell r="CR54">
            <v>4.3971489042463503</v>
          </cell>
          <cell r="CS54">
            <v>4.3221681479623735</v>
          </cell>
          <cell r="CT54">
            <v>17.601959162158778</v>
          </cell>
          <cell r="CU54">
            <v>4.1773269187832982</v>
          </cell>
          <cell r="CV54">
            <v>4.148598244163729</v>
          </cell>
          <cell r="CW54">
            <v>4.1215589071274081</v>
          </cell>
          <cell r="CX54">
            <v>4.0512775473974854</v>
          </cell>
          <cell r="CY54">
            <v>16.498761617471921</v>
          </cell>
          <cell r="CZ54">
            <v>15.673823536598324</v>
          </cell>
          <cell r="DA54">
            <v>14.890132359768407</v>
          </cell>
          <cell r="DB54">
            <v>14.145625741779986</v>
          </cell>
          <cell r="DC54">
            <v>13.438344454690986</v>
          </cell>
          <cell r="DD54">
            <v>12.766427231956436</v>
          </cell>
          <cell r="DE54">
            <v>12.128105870358613</v>
          </cell>
          <cell r="DF54">
            <v>11.521700576840683</v>
          </cell>
          <cell r="DG54">
            <v>10.945615547998647</v>
          </cell>
          <cell r="DH54">
            <v>10.398334770598714</v>
          </cell>
          <cell r="DI54">
            <v>9.8784180320687778</v>
          </cell>
          <cell r="DJ54">
            <v>9.3844971304653377</v>
          </cell>
          <cell r="DK54">
            <v>8.9152722739420707</v>
          </cell>
          <cell r="DL54">
            <v>8.4695086602449674</v>
          </cell>
          <cell r="DM54">
            <v>8.0460332272327193</v>
          </cell>
          <cell r="DN54">
            <v>7.6437315658710832</v>
          </cell>
          <cell r="DO54">
            <v>7.2615449875775289</v>
          </cell>
        </row>
        <row r="55">
          <cell r="AB55">
            <v>29.826893250385005</v>
          </cell>
          <cell r="AC55">
            <v>29.215248078324858</v>
          </cell>
          <cell r="AD55">
            <v>119.63651476143815</v>
          </cell>
          <cell r="AE55">
            <v>28.179604816546842</v>
          </cell>
          <cell r="AF55">
            <v>27.876798270221116</v>
          </cell>
          <cell r="AG55">
            <v>27.59352161108939</v>
          </cell>
          <cell r="AH55">
            <v>27.02791595917833</v>
          </cell>
          <cell r="AI55">
            <v>110.67784065703567</v>
          </cell>
          <cell r="AJ55">
            <v>26.112797772011046</v>
          </cell>
          <cell r="AK55">
            <v>25.832418782829709</v>
          </cell>
          <cell r="AL55">
            <v>25.570120976027955</v>
          </cell>
          <cell r="AM55">
            <v>25.046182544160153</v>
          </cell>
          <cell r="AN55">
            <v>102.56152007502885</v>
          </cell>
          <cell r="AO55">
            <v>97.433444071277407</v>
          </cell>
          <cell r="AP55">
            <v>92.561771867713531</v>
          </cell>
          <cell r="AQ55">
            <v>87.933683274327848</v>
          </cell>
          <cell r="AR55">
            <v>83.536999110611461</v>
          </cell>
          <cell r="AS55">
            <v>79.36014915508089</v>
          </cell>
          <cell r="AT55">
            <v>75.392141697326835</v>
          </cell>
          <cell r="AU55">
            <v>71.622534612460498</v>
          </cell>
          <cell r="AV55">
            <v>68.041407881837458</v>
          </cell>
          <cell r="AW55">
            <v>64.639337487745578</v>
          </cell>
          <cell r="AX55">
            <v>61.407370613358303</v>
          </cell>
          <cell r="AY55">
            <v>58.33700208269039</v>
          </cell>
          <cell r="AZ55">
            <v>55.420151978555865</v>
          </cell>
          <cell r="BA55">
            <v>52.649144379628069</v>
          </cell>
          <cell r="BB55">
            <v>50.016687160646661</v>
          </cell>
          <cell r="BC55">
            <v>47.515852802614326</v>
          </cell>
          <cell r="BD55">
            <v>45.140060162483607</v>
          </cell>
          <cell r="CM55">
            <v>29.826893250385005</v>
          </cell>
          <cell r="CN55">
            <v>29.215248078324858</v>
          </cell>
          <cell r="CO55">
            <v>119.63651476143815</v>
          </cell>
          <cell r="CP55">
            <v>28.179604816546842</v>
          </cell>
          <cell r="CQ55">
            <v>27.876798270221116</v>
          </cell>
          <cell r="CR55">
            <v>27.59352161108939</v>
          </cell>
          <cell r="CS55">
            <v>27.02791595917833</v>
          </cell>
          <cell r="CT55">
            <v>110.67784065703567</v>
          </cell>
          <cell r="CU55">
            <v>26.112797772011046</v>
          </cell>
          <cell r="CV55">
            <v>25.832418782829709</v>
          </cell>
          <cell r="CW55">
            <v>25.570120976027955</v>
          </cell>
          <cell r="CX55">
            <v>25.046182544160153</v>
          </cell>
          <cell r="CY55">
            <v>102.56152007502885</v>
          </cell>
          <cell r="CZ55">
            <v>97.433444071277407</v>
          </cell>
          <cell r="DA55">
            <v>92.561771867713531</v>
          </cell>
          <cell r="DB55">
            <v>87.933683274327848</v>
          </cell>
          <cell r="DC55">
            <v>83.536999110611461</v>
          </cell>
          <cell r="DD55">
            <v>79.36014915508089</v>
          </cell>
          <cell r="DE55">
            <v>75.392141697326835</v>
          </cell>
          <cell r="DF55">
            <v>71.622534612460498</v>
          </cell>
          <cell r="DG55">
            <v>68.041407881837458</v>
          </cell>
          <cell r="DH55">
            <v>64.639337487745578</v>
          </cell>
          <cell r="DI55">
            <v>61.407370613358303</v>
          </cell>
          <cell r="DJ55">
            <v>58.33700208269039</v>
          </cell>
          <cell r="DK55">
            <v>55.420151978555865</v>
          </cell>
          <cell r="DL55">
            <v>52.649144379628069</v>
          </cell>
          <cell r="DM55">
            <v>50.016687160646661</v>
          </cell>
          <cell r="DN55">
            <v>47.515852802614326</v>
          </cell>
          <cell r="DO55">
            <v>45.140060162483607</v>
          </cell>
        </row>
        <row r="56">
          <cell r="AB56">
            <v>178.96135950231002</v>
          </cell>
          <cell r="AC56">
            <v>175.29148846994914</v>
          </cell>
          <cell r="AD56">
            <v>717.81908856862879</v>
          </cell>
          <cell r="AE56">
            <v>169.07762889928105</v>
          </cell>
          <cell r="AF56">
            <v>167.26078962132669</v>
          </cell>
          <cell r="AG56">
            <v>165.56112966653635</v>
          </cell>
          <cell r="AH56">
            <v>162.16749575506998</v>
          </cell>
          <cell r="AI56">
            <v>664.06704394221401</v>
          </cell>
          <cell r="AJ56">
            <v>156.67678663206627</v>
          </cell>
          <cell r="AK56">
            <v>154.99451269697826</v>
          </cell>
          <cell r="AL56">
            <v>153.42072585616773</v>
          </cell>
          <cell r="AM56">
            <v>150.27709526496091</v>
          </cell>
          <cell r="AN56">
            <v>615.36912045017311</v>
          </cell>
          <cell r="AO56">
            <v>584.60066442766447</v>
          </cell>
          <cell r="AP56">
            <v>555.37063120628113</v>
          </cell>
          <cell r="AQ56">
            <v>527.60209964596709</v>
          </cell>
          <cell r="AR56">
            <v>501.22199466366874</v>
          </cell>
          <cell r="AS56">
            <v>476.16089493048537</v>
          </cell>
          <cell r="AT56">
            <v>452.35285018396098</v>
          </cell>
          <cell r="AU56">
            <v>429.73520767476299</v>
          </cell>
          <cell r="AV56">
            <v>408.24844729102472</v>
          </cell>
          <cell r="AW56">
            <v>387.83602492647344</v>
          </cell>
          <cell r="AX56">
            <v>368.44422368014983</v>
          </cell>
          <cell r="AY56">
            <v>350.02201249614234</v>
          </cell>
          <cell r="AZ56">
            <v>332.52091187133522</v>
          </cell>
          <cell r="BA56">
            <v>315.89486627776841</v>
          </cell>
          <cell r="BB56">
            <v>300.10012296387998</v>
          </cell>
          <cell r="BC56">
            <v>285.09511681568597</v>
          </cell>
          <cell r="BD56">
            <v>270.84036097490161</v>
          </cell>
          <cell r="CM56">
            <v>178.96135950231002</v>
          </cell>
          <cell r="CN56">
            <v>175.29148846994914</v>
          </cell>
          <cell r="CO56">
            <v>717.81908856862879</v>
          </cell>
          <cell r="CP56">
            <v>169.07762889928105</v>
          </cell>
          <cell r="CQ56">
            <v>167.26078962132669</v>
          </cell>
          <cell r="CR56">
            <v>165.56112966653635</v>
          </cell>
          <cell r="CS56">
            <v>162.16749575506998</v>
          </cell>
          <cell r="CT56">
            <v>664.06704394221401</v>
          </cell>
          <cell r="CU56">
            <v>156.67678663206627</v>
          </cell>
          <cell r="CV56">
            <v>154.99451269697826</v>
          </cell>
          <cell r="CW56">
            <v>153.42072585616773</v>
          </cell>
          <cell r="CX56">
            <v>150.27709526496091</v>
          </cell>
          <cell r="CY56">
            <v>615.36912045017311</v>
          </cell>
          <cell r="CZ56">
            <v>584.60066442766447</v>
          </cell>
          <cell r="DA56">
            <v>555.37063120628113</v>
          </cell>
          <cell r="DB56">
            <v>527.60209964596709</v>
          </cell>
          <cell r="DC56">
            <v>501.22199466366874</v>
          </cell>
          <cell r="DD56">
            <v>476.16089493048537</v>
          </cell>
          <cell r="DE56">
            <v>452.35285018396098</v>
          </cell>
          <cell r="DF56">
            <v>429.73520767476299</v>
          </cell>
          <cell r="DG56">
            <v>408.24844729102472</v>
          </cell>
          <cell r="DH56">
            <v>387.83602492647344</v>
          </cell>
          <cell r="DI56">
            <v>368.44422368014983</v>
          </cell>
          <cell r="DJ56">
            <v>350.02201249614234</v>
          </cell>
          <cell r="DK56">
            <v>332.52091187133522</v>
          </cell>
          <cell r="DL56">
            <v>315.89486627776841</v>
          </cell>
          <cell r="DM56">
            <v>300.10012296387998</v>
          </cell>
          <cell r="DN56">
            <v>285.09511681568597</v>
          </cell>
          <cell r="DO56">
            <v>270.84036097490161</v>
          </cell>
        </row>
        <row r="58">
          <cell r="AB58">
            <v>1.5093876884289417E-2</v>
          </cell>
          <cell r="AC58">
            <v>1.4602924848572837E-2</v>
          </cell>
          <cell r="AD58">
            <v>1.4380323095700941E-2</v>
          </cell>
          <cell r="AE58">
            <v>2.304969761340982E-2</v>
          </cell>
          <cell r="AF58">
            <v>2.1172213637716829E-2</v>
          </cell>
          <cell r="AG58">
            <v>2.3977658506370028E-2</v>
          </cell>
          <cell r="AH58">
            <v>2.3201241460245478E-2</v>
          </cell>
          <cell r="AI58">
            <v>2.2855391685528473E-2</v>
          </cell>
          <cell r="AJ58">
            <v>2.2130365425855135E-2</v>
          </cell>
          <cell r="AK58">
            <v>2.0324133486026918E-2</v>
          </cell>
          <cell r="AL58">
            <v>2.3018649145101398E-2</v>
          </cell>
          <cell r="AM58">
            <v>2.2269335978582692E-2</v>
          </cell>
          <cell r="AN58">
            <v>1.9471902435163072E-2</v>
          </cell>
          <cell r="AO58">
            <v>1.6755723387458045E-2</v>
          </cell>
          <cell r="AP58">
            <v>1.4510819107369585E-2</v>
          </cell>
          <cell r="AQ58">
            <v>1.2653810866926006E-2</v>
          </cell>
          <cell r="AR58">
            <v>1.1143827683402004E-2</v>
          </cell>
          <cell r="AS58">
            <v>9.8541489169823582E-3</v>
          </cell>
          <cell r="AT58">
            <v>8.485199332394798E-3</v>
          </cell>
          <cell r="AU58">
            <v>7.6034469029857667E-3</v>
          </cell>
          <cell r="AV58">
            <v>6.8489299664651598E-3</v>
          </cell>
          <cell r="AW58">
            <v>6.1938593833468078E-3</v>
          </cell>
          <cell r="AX58">
            <v>5.6261359098686769E-3</v>
          </cell>
          <cell r="AY58">
            <v>5.1308052973433041E-3</v>
          </cell>
          <cell r="AZ58">
            <v>4.6746914825963534E-3</v>
          </cell>
          <cell r="BA58">
            <v>4.3583329187634945E-3</v>
          </cell>
          <cell r="BB58">
            <v>4.1020237897314016E-3</v>
          </cell>
          <cell r="BC58">
            <v>3.8880894764645921E-3</v>
          </cell>
          <cell r="BD58">
            <v>3.7052590761762999E-3</v>
          </cell>
          <cell r="CM58">
            <v>1.5093876884289417E-2</v>
          </cell>
          <cell r="CN58">
            <v>1.4602924848572837E-2</v>
          </cell>
          <cell r="CO58">
            <v>1.4380323095700941E-2</v>
          </cell>
          <cell r="CP58">
            <v>2.304969761340982E-2</v>
          </cell>
          <cell r="CQ58">
            <v>2.1172213637716829E-2</v>
          </cell>
          <cell r="CR58">
            <v>2.3977658506370028E-2</v>
          </cell>
          <cell r="CS58">
            <v>2.3201241460245478E-2</v>
          </cell>
          <cell r="CT58">
            <v>2.2855391685528473E-2</v>
          </cell>
          <cell r="CU58">
            <v>2.2130365425855135E-2</v>
          </cell>
          <cell r="CV58">
            <v>2.0324133486026918E-2</v>
          </cell>
          <cell r="CW58">
            <v>2.3018649145101398E-2</v>
          </cell>
          <cell r="CX58">
            <v>2.2269335978582692E-2</v>
          </cell>
          <cell r="CY58">
            <v>1.9471902435163072E-2</v>
          </cell>
          <cell r="CZ58">
            <v>1.6755723387458045E-2</v>
          </cell>
          <cell r="DA58">
            <v>1.4510819107369585E-2</v>
          </cell>
          <cell r="DB58">
            <v>1.2653810866926006E-2</v>
          </cell>
          <cell r="DC58">
            <v>1.1143827683402004E-2</v>
          </cell>
          <cell r="DD58">
            <v>9.8541489169823582E-3</v>
          </cell>
          <cell r="DE58">
            <v>8.485199332394798E-3</v>
          </cell>
          <cell r="DF58">
            <v>7.6034469029857667E-3</v>
          </cell>
          <cell r="DG58">
            <v>6.8489299664651598E-3</v>
          </cell>
          <cell r="DH58">
            <v>6.1938593833468078E-3</v>
          </cell>
          <cell r="DI58">
            <v>5.6261359098686769E-3</v>
          </cell>
          <cell r="DJ58">
            <v>5.1308052973433041E-3</v>
          </cell>
          <cell r="DK58">
            <v>4.6746914825963534E-3</v>
          </cell>
          <cell r="DL58">
            <v>4.3583329187634945E-3</v>
          </cell>
          <cell r="DM58">
            <v>4.1020237897314016E-3</v>
          </cell>
          <cell r="DN58">
            <v>3.8880894764645921E-3</v>
          </cell>
          <cell r="DO58">
            <v>3.7052590761762999E-3</v>
          </cell>
        </row>
        <row r="59">
          <cell r="AB59">
            <v>318.9982461361688</v>
          </cell>
          <cell r="AC59">
            <v>319.25692871720867</v>
          </cell>
          <cell r="AD59">
            <v>1214.2286789541263</v>
          </cell>
          <cell r="AE59">
            <v>488.1013632326156</v>
          </cell>
          <cell r="AF59">
            <v>472.73019565448948</v>
          </cell>
          <cell r="AG59">
            <v>565.95640589564209</v>
          </cell>
          <cell r="AH59">
            <v>574.73857114902387</v>
          </cell>
          <cell r="AI59">
            <v>2101.5265359317709</v>
          </cell>
          <cell r="AJ59">
            <v>574.70196775337456</v>
          </cell>
          <cell r="AK59">
            <v>533.23494006232522</v>
          </cell>
          <cell r="AL59">
            <v>627.34582064683934</v>
          </cell>
          <cell r="AM59">
            <v>632.11923435647657</v>
          </cell>
          <cell r="AN59">
            <v>2367.4019628190158</v>
          </cell>
          <cell r="AO59">
            <v>2099.9369021486145</v>
          </cell>
          <cell r="AP59">
            <v>2099.9369021486145</v>
          </cell>
          <cell r="AQ59">
            <v>2099.9369021486145</v>
          </cell>
          <cell r="AR59">
            <v>2099.9369021486145</v>
          </cell>
          <cell r="AS59">
            <v>2099.9369021486145</v>
          </cell>
          <cell r="AT59">
            <v>2099.9369021486145</v>
          </cell>
          <cell r="AU59">
            <v>2099.9369021486145</v>
          </cell>
          <cell r="AV59">
            <v>2099.9369021486145</v>
          </cell>
          <cell r="AW59">
            <v>2099.9369021486145</v>
          </cell>
          <cell r="AX59">
            <v>2099.9369021486145</v>
          </cell>
          <cell r="AY59">
            <v>2099.9369021486145</v>
          </cell>
          <cell r="AZ59">
            <v>2099.9369021486145</v>
          </cell>
          <cell r="BA59">
            <v>2099.9369021486145</v>
          </cell>
          <cell r="BB59">
            <v>2099.9369021486145</v>
          </cell>
          <cell r="BC59">
            <v>2099.9369021486145</v>
          </cell>
          <cell r="BD59">
            <v>2099.9369021486145</v>
          </cell>
          <cell r="CM59">
            <v>318.9982461361688</v>
          </cell>
          <cell r="CN59">
            <v>319.25692871720867</v>
          </cell>
          <cell r="CO59">
            <v>1214.2286789541263</v>
          </cell>
          <cell r="CP59">
            <v>488.1013632326156</v>
          </cell>
          <cell r="CQ59">
            <v>472.73019565448948</v>
          </cell>
          <cell r="CR59">
            <v>565.95640589564209</v>
          </cell>
          <cell r="CS59">
            <v>574.73857114902387</v>
          </cell>
          <cell r="CT59">
            <v>2101.5265359317709</v>
          </cell>
          <cell r="CU59">
            <v>574.70196775337456</v>
          </cell>
          <cell r="CV59">
            <v>533.23494006232522</v>
          </cell>
          <cell r="CW59">
            <v>627.34582064683934</v>
          </cell>
          <cell r="CX59">
            <v>632.11923435647657</v>
          </cell>
          <cell r="CY59">
            <v>2367.4019628190158</v>
          </cell>
          <cell r="CZ59">
            <v>2099.9369021486145</v>
          </cell>
          <cell r="DA59">
            <v>2099.9369021486145</v>
          </cell>
          <cell r="DB59">
            <v>2099.9369021486145</v>
          </cell>
          <cell r="DC59">
            <v>2099.9369021486145</v>
          </cell>
          <cell r="DD59">
            <v>2099.9369021486145</v>
          </cell>
          <cell r="DE59">
            <v>2099.9369021486145</v>
          </cell>
          <cell r="DF59">
            <v>2099.9369021486145</v>
          </cell>
          <cell r="DG59">
            <v>2099.9369021486145</v>
          </cell>
          <cell r="DH59">
            <v>2099.9369021486145</v>
          </cell>
          <cell r="DI59">
            <v>2099.9369021486145</v>
          </cell>
          <cell r="DJ59">
            <v>2099.9369021486145</v>
          </cell>
          <cell r="DK59">
            <v>2099.9369021486145</v>
          </cell>
          <cell r="DL59">
            <v>2099.9369021486145</v>
          </cell>
          <cell r="DM59">
            <v>2099.9369021486145</v>
          </cell>
          <cell r="DN59">
            <v>2099.9369021486145</v>
          </cell>
          <cell r="DO59">
            <v>2099.9369021486145</v>
          </cell>
        </row>
        <row r="60">
          <cell r="AB60">
            <v>2.2304400304971061E-2</v>
          </cell>
          <cell r="AC60">
            <v>2.1648311601721738E-2</v>
          </cell>
          <cell r="AD60">
            <v>2.1943444740360418E-2</v>
          </cell>
          <cell r="AE60">
            <v>2.1821460616751047E-2</v>
          </cell>
          <cell r="AF60">
            <v>2.1950067778761056E-2</v>
          </cell>
          <cell r="AG60">
            <v>2.2257381783891559E-2</v>
          </cell>
          <cell r="AH60">
            <v>2.1605929828795008E-2</v>
          </cell>
          <cell r="AI60">
            <v>2.1906590567400214E-2</v>
          </cell>
          <cell r="AJ60">
            <v>2.1433047185655852E-2</v>
          </cell>
          <cell r="AK60">
            <v>2.1555514193443717E-2</v>
          </cell>
          <cell r="AL60">
            <v>2.1858677801798489E-2</v>
          </cell>
          <cell r="AM60">
            <v>2.1215132835348767E-2</v>
          </cell>
          <cell r="AN60">
            <v>2.1906590567400214E-2</v>
          </cell>
          <cell r="AO60">
            <v>2.1906590567400214E-2</v>
          </cell>
          <cell r="AP60">
            <v>2.1906590567400214E-2</v>
          </cell>
          <cell r="AQ60">
            <v>2.1906590567400214E-2</v>
          </cell>
          <cell r="AR60">
            <v>2.1906590567400214E-2</v>
          </cell>
          <cell r="AS60">
            <v>2.1906590567400214E-2</v>
          </cell>
          <cell r="AT60">
            <v>2.1906590567400214E-2</v>
          </cell>
          <cell r="AU60">
            <v>2.1906590567400214E-2</v>
          </cell>
          <cell r="AV60">
            <v>2.1906590567400214E-2</v>
          </cell>
          <cell r="AW60">
            <v>2.1906590567400214E-2</v>
          </cell>
          <cell r="AX60">
            <v>2.1906590567400214E-2</v>
          </cell>
          <cell r="AY60">
            <v>2.1906590567400214E-2</v>
          </cell>
          <cell r="AZ60">
            <v>2.1906590567400214E-2</v>
          </cell>
          <cell r="BA60">
            <v>2.1906590567400214E-2</v>
          </cell>
          <cell r="BB60">
            <v>2.1906590567400214E-2</v>
          </cell>
          <cell r="BC60">
            <v>2.1906590567400214E-2</v>
          </cell>
          <cell r="BD60">
            <v>2.1906590567400214E-2</v>
          </cell>
          <cell r="CM60">
            <v>2.2304400304971061E-2</v>
          </cell>
          <cell r="CN60">
            <v>2.1648311601721738E-2</v>
          </cell>
          <cell r="CO60">
            <v>2.1943444740360418E-2</v>
          </cell>
          <cell r="CP60">
            <v>2.1821460616751047E-2</v>
          </cell>
          <cell r="CQ60">
            <v>2.1950067778761056E-2</v>
          </cell>
          <cell r="CR60">
            <v>2.2257381783891559E-2</v>
          </cell>
          <cell r="CS60">
            <v>2.1605929828795008E-2</v>
          </cell>
          <cell r="CT60">
            <v>2.1906590567400214E-2</v>
          </cell>
          <cell r="CU60">
            <v>2.1433047185655852E-2</v>
          </cell>
          <cell r="CV60">
            <v>2.1555514193443717E-2</v>
          </cell>
          <cell r="CW60">
            <v>2.1858677801798489E-2</v>
          </cell>
          <cell r="CX60">
            <v>2.1215132835348767E-2</v>
          </cell>
          <cell r="CY60">
            <v>2.1906590567400214E-2</v>
          </cell>
          <cell r="CZ60">
            <v>2.1906590567400214E-2</v>
          </cell>
          <cell r="DA60">
            <v>2.1906590567400214E-2</v>
          </cell>
          <cell r="DB60">
            <v>2.1906590567400214E-2</v>
          </cell>
          <cell r="DC60">
            <v>2.1906590567400214E-2</v>
          </cell>
          <cell r="DD60">
            <v>2.1906590567400214E-2</v>
          </cell>
          <cell r="DE60">
            <v>2.1906590567400214E-2</v>
          </cell>
          <cell r="DF60">
            <v>2.1906590567400214E-2</v>
          </cell>
          <cell r="DG60">
            <v>2.1906590567400214E-2</v>
          </cell>
          <cell r="DH60">
            <v>2.1906590567400214E-2</v>
          </cell>
          <cell r="DI60">
            <v>2.1906590567400214E-2</v>
          </cell>
          <cell r="DJ60">
            <v>2.1906590567400214E-2</v>
          </cell>
          <cell r="DK60">
            <v>2.1906590567400214E-2</v>
          </cell>
          <cell r="DL60">
            <v>2.1906590567400214E-2</v>
          </cell>
          <cell r="DM60">
            <v>2.1906590567400214E-2</v>
          </cell>
          <cell r="DN60">
            <v>2.1906590567400214E-2</v>
          </cell>
          <cell r="DO60">
            <v>2.1906590567400214E-2</v>
          </cell>
        </row>
        <row r="61">
          <cell r="AB61">
            <v>471.38747936990057</v>
          </cell>
          <cell r="AC61">
            <v>473.28693022441024</v>
          </cell>
          <cell r="AD61">
            <v>1852.8345810780945</v>
          </cell>
          <cell r="AE61">
            <v>462.0921650862112</v>
          </cell>
          <cell r="AF61">
            <v>490.09801304848332</v>
          </cell>
          <cell r="AG61">
            <v>525.35187269065057</v>
          </cell>
          <cell r="AH61">
            <v>535.21968897333011</v>
          </cell>
          <cell r="AI61">
            <v>2012.7617397986751</v>
          </cell>
          <cell r="AJ61">
            <v>556.59335738561947</v>
          </cell>
          <cell r="AK61">
            <v>565.54210918049353</v>
          </cell>
          <cell r="AL61">
            <v>595.73218555887229</v>
          </cell>
          <cell r="AM61">
            <v>602.19548250334071</v>
          </cell>
          <cell r="AN61">
            <v>2320.0631346283258</v>
          </cell>
          <cell r="AO61">
            <v>2745.4772837308901</v>
          </cell>
          <cell r="AP61">
            <v>3170.2178624348835</v>
          </cell>
          <cell r="AQ61">
            <v>3635.4627405553952</v>
          </cell>
          <cell r="AR61">
            <v>4128.0661582072107</v>
          </cell>
          <cell r="AS61">
            <v>4668.3339495169539</v>
          </cell>
          <cell r="AT61">
            <v>5421.4940781787245</v>
          </cell>
          <cell r="AU61">
            <v>6050.2109792704605</v>
          </cell>
          <cell r="AV61">
            <v>6716.7365059927833</v>
          </cell>
          <cell r="AW61">
            <v>7427.1072501951703</v>
          </cell>
          <cell r="AX61">
            <v>8176.5635721761719</v>
          </cell>
          <cell r="AY61">
            <v>8965.9332730018468</v>
          </cell>
          <cell r="AZ61">
            <v>9840.7473742404927</v>
          </cell>
          <cell r="BA61">
            <v>10555.058273473027</v>
          </cell>
          <cell r="BB61">
            <v>11214.57609482969</v>
          </cell>
          <cell r="BC61">
            <v>11831.635617237422</v>
          </cell>
          <cell r="BD61">
            <v>12415.449766664473</v>
          </cell>
          <cell r="CM61">
            <v>471.38747936990057</v>
          </cell>
          <cell r="CN61">
            <v>473.28693022441024</v>
          </cell>
          <cell r="CO61">
            <v>1852.8345810780945</v>
          </cell>
          <cell r="CP61">
            <v>462.0921650862112</v>
          </cell>
          <cell r="CQ61">
            <v>490.09801304848332</v>
          </cell>
          <cell r="CR61">
            <v>525.35187269065057</v>
          </cell>
          <cell r="CS61">
            <v>535.21968897333011</v>
          </cell>
          <cell r="CT61">
            <v>2012.7617397986751</v>
          </cell>
          <cell r="CU61">
            <v>556.59335738561947</v>
          </cell>
          <cell r="CV61">
            <v>565.54210918049353</v>
          </cell>
          <cell r="CW61">
            <v>595.73218555887229</v>
          </cell>
          <cell r="CX61">
            <v>602.19548250334071</v>
          </cell>
          <cell r="CY61">
            <v>2320.0631346283258</v>
          </cell>
          <cell r="CZ61">
            <v>2745.4772837308901</v>
          </cell>
          <cell r="DA61">
            <v>3170.2178624348835</v>
          </cell>
          <cell r="DB61">
            <v>3635.4627405553952</v>
          </cell>
          <cell r="DC61">
            <v>4128.0661582072107</v>
          </cell>
          <cell r="DD61">
            <v>4668.3339495169539</v>
          </cell>
          <cell r="DE61">
            <v>5421.4940781787245</v>
          </cell>
          <cell r="DF61">
            <v>6050.2109792704605</v>
          </cell>
          <cell r="DG61">
            <v>6716.7365059927833</v>
          </cell>
          <cell r="DH61">
            <v>7427.1072501951703</v>
          </cell>
          <cell r="DI61">
            <v>8176.5635721761719</v>
          </cell>
          <cell r="DJ61">
            <v>8965.9332730018468</v>
          </cell>
          <cell r="DK61">
            <v>9840.7473742404927</v>
          </cell>
          <cell r="DL61">
            <v>10555.058273473027</v>
          </cell>
          <cell r="DM61">
            <v>11214.57609482969</v>
          </cell>
          <cell r="DN61">
            <v>11831.635617237422</v>
          </cell>
          <cell r="DO61">
            <v>12415.449766664473</v>
          </cell>
        </row>
        <row r="63">
          <cell r="AB63">
            <v>33590.770028746832</v>
          </cell>
          <cell r="AC63">
            <v>38408.64122313293</v>
          </cell>
          <cell r="AD63">
            <v>133555.73025187978</v>
          </cell>
          <cell r="AE63">
            <v>41460.708477708497</v>
          </cell>
          <cell r="AF63">
            <v>36645.08330115171</v>
          </cell>
          <cell r="AG63">
            <v>38768.251703057183</v>
          </cell>
          <cell r="AH63">
            <v>45262.605743286484</v>
          </cell>
          <cell r="AI63">
            <v>162136.64922520387</v>
          </cell>
          <cell r="AJ63">
            <v>46652.628750743112</v>
          </cell>
          <cell r="AK63">
            <v>40768.919977744161</v>
          </cell>
          <cell r="AL63">
            <v>42661.783234106915</v>
          </cell>
          <cell r="AM63">
            <v>49284.100113680848</v>
          </cell>
          <cell r="AN63">
            <v>179367.43207627506</v>
          </cell>
          <cell r="AO63">
            <v>198492.54355486092</v>
          </cell>
          <cell r="AP63">
            <v>219820.7600914824</v>
          </cell>
          <cell r="AQ63">
            <v>244892.28543436344</v>
          </cell>
          <cell r="AR63">
            <v>271498.34440938383</v>
          </cell>
          <cell r="AS63">
            <v>300586.45383329963</v>
          </cell>
          <cell r="AT63">
            <v>332045.37515302881</v>
          </cell>
          <cell r="AU63">
            <v>366149.08846134861</v>
          </cell>
          <cell r="AV63">
            <v>402324.90030934982</v>
          </cell>
          <cell r="AW63">
            <v>440870.51335797471</v>
          </cell>
          <cell r="AX63">
            <v>481592.21317597164</v>
          </cell>
          <cell r="AY63">
            <v>524552.84853770898</v>
          </cell>
          <cell r="AZ63">
            <v>571857.50280991732</v>
          </cell>
          <cell r="BA63">
            <v>612307.45547163137</v>
          </cell>
          <cell r="BB63">
            <v>650758.39750285586</v>
          </cell>
          <cell r="BC63">
            <v>687805.52092421823</v>
          </cell>
          <cell r="BD63">
            <v>723903.54761781334</v>
          </cell>
          <cell r="CM63">
            <v>33590.770028746832</v>
          </cell>
          <cell r="CN63">
            <v>38408.64122313293</v>
          </cell>
          <cell r="CO63">
            <v>133555.73025187978</v>
          </cell>
          <cell r="CP63">
            <v>41460.708477708497</v>
          </cell>
          <cell r="CQ63">
            <v>36645.08330115171</v>
          </cell>
          <cell r="CR63">
            <v>38768.251703057183</v>
          </cell>
          <cell r="CS63">
            <v>45262.605743286484</v>
          </cell>
          <cell r="CT63">
            <v>162136.64922520387</v>
          </cell>
          <cell r="CU63">
            <v>46652.628750743112</v>
          </cell>
          <cell r="CV63">
            <v>40768.919977744161</v>
          </cell>
          <cell r="CW63">
            <v>42661.783234106915</v>
          </cell>
          <cell r="CX63">
            <v>49284.100113680848</v>
          </cell>
          <cell r="CY63">
            <v>179367.43207627506</v>
          </cell>
          <cell r="CZ63">
            <v>198492.54355486092</v>
          </cell>
          <cell r="DA63">
            <v>219820.7600914824</v>
          </cell>
          <cell r="DB63">
            <v>244892.28543436344</v>
          </cell>
          <cell r="DC63">
            <v>271498.34440938383</v>
          </cell>
          <cell r="DD63">
            <v>300586.45383329963</v>
          </cell>
          <cell r="DE63">
            <v>332045.37515302881</v>
          </cell>
          <cell r="DF63">
            <v>366149.08846134861</v>
          </cell>
          <cell r="DG63">
            <v>402324.90030934982</v>
          </cell>
          <cell r="DH63">
            <v>440870.51335797471</v>
          </cell>
          <cell r="DI63">
            <v>481592.21317597164</v>
          </cell>
          <cell r="DJ63">
            <v>524552.84853770898</v>
          </cell>
          <cell r="DK63">
            <v>571857.50280991732</v>
          </cell>
          <cell r="DL63">
            <v>612307.45547163137</v>
          </cell>
          <cell r="DM63">
            <v>650758.39750285586</v>
          </cell>
          <cell r="DN63">
            <v>687805.52092421823</v>
          </cell>
          <cell r="DO63">
            <v>723903.54761781334</v>
          </cell>
        </row>
        <row r="67">
          <cell r="AB67">
            <v>1.4804909637901971</v>
          </cell>
          <cell r="AC67">
            <v>1.3697121520844917</v>
          </cell>
          <cell r="AD67">
            <v>1.4769347642917923</v>
          </cell>
          <cell r="AE67">
            <v>1.8862681664551466</v>
          </cell>
          <cell r="AF67">
            <v>1.9199033595539114</v>
          </cell>
          <cell r="AG67">
            <v>1.8893469491011281</v>
          </cell>
          <cell r="AH67">
            <v>1.6731130681059805</v>
          </cell>
          <cell r="AI67">
            <v>1.8379062847181773</v>
          </cell>
          <cell r="AJ67">
            <v>2.1320404620492819</v>
          </cell>
          <cell r="AK67">
            <v>2.1650777768597682</v>
          </cell>
          <cell r="AL67">
            <v>2.1310366869651287</v>
          </cell>
          <cell r="AM67">
            <v>1.8968457848494285</v>
          </cell>
          <cell r="AN67">
            <v>2.0769257565657675</v>
          </cell>
          <cell r="AO67">
            <v>2.1407936455099472</v>
          </cell>
          <cell r="AP67">
            <v>2.1065387806015119</v>
          </cell>
          <cell r="AQ67">
            <v>2.1065387806015119</v>
          </cell>
          <cell r="AR67">
            <v>2.1065387806015119</v>
          </cell>
          <cell r="AS67">
            <v>2.1065387806015119</v>
          </cell>
          <cell r="AT67">
            <v>2.1065387806015119</v>
          </cell>
          <cell r="AU67">
            <v>2.1065387806015119</v>
          </cell>
          <cell r="AV67">
            <v>2.1065387806015119</v>
          </cell>
          <cell r="AW67">
            <v>2.1065387806015119</v>
          </cell>
          <cell r="AX67">
            <v>2.1065387806015119</v>
          </cell>
          <cell r="AY67">
            <v>2.1065387806015119</v>
          </cell>
          <cell r="AZ67">
            <v>2.1065387806015119</v>
          </cell>
          <cell r="BA67">
            <v>2.1065387806015119</v>
          </cell>
          <cell r="BB67">
            <v>2.1065387806015119</v>
          </cell>
          <cell r="BC67">
            <v>2.1065387806015119</v>
          </cell>
          <cell r="BD67">
            <v>2.1065387806015119</v>
          </cell>
          <cell r="CM67">
            <v>1.4804909637901971</v>
          </cell>
          <cell r="CN67">
            <v>1.3697121520844917</v>
          </cell>
          <cell r="CO67">
            <v>1.4769347642917923</v>
          </cell>
          <cell r="CP67">
            <v>1.8862681664551466</v>
          </cell>
          <cell r="CQ67">
            <v>1.9199033595539114</v>
          </cell>
          <cell r="CR67">
            <v>1.8893469491011281</v>
          </cell>
          <cell r="CS67">
            <v>1.6731130681059805</v>
          </cell>
          <cell r="CT67">
            <v>1.8379062847181773</v>
          </cell>
          <cell r="CU67">
            <v>2.1320404620492819</v>
          </cell>
          <cell r="CV67">
            <v>2.1650777768597682</v>
          </cell>
          <cell r="CW67">
            <v>2.1310366869651287</v>
          </cell>
          <cell r="CX67">
            <v>1.8968457848494285</v>
          </cell>
          <cell r="CY67">
            <v>2.0769257565657675</v>
          </cell>
          <cell r="CZ67">
            <v>2.1407936455099472</v>
          </cell>
          <cell r="DA67">
            <v>2.1065387806015119</v>
          </cell>
          <cell r="DB67">
            <v>2.1065387806015119</v>
          </cell>
          <cell r="DC67">
            <v>2.1065387806015119</v>
          </cell>
          <cell r="DD67">
            <v>2.1065387806015119</v>
          </cell>
          <cell r="DE67">
            <v>2.1065387806015119</v>
          </cell>
          <cell r="DF67">
            <v>2.1065387806015119</v>
          </cell>
          <cell r="DG67">
            <v>2.1065387806015119</v>
          </cell>
          <cell r="DH67">
            <v>2.1065387806015119</v>
          </cell>
          <cell r="DI67">
            <v>2.1065387806015119</v>
          </cell>
          <cell r="DJ67">
            <v>2.1065387806015119</v>
          </cell>
          <cell r="DK67">
            <v>2.1065387806015119</v>
          </cell>
          <cell r="DL67">
            <v>2.1065387806015119</v>
          </cell>
          <cell r="DM67">
            <v>2.1065387806015119</v>
          </cell>
          <cell r="DN67">
            <v>2.1065387806015119</v>
          </cell>
          <cell r="DO67">
            <v>2.1065387806015119</v>
          </cell>
        </row>
        <row r="70">
          <cell r="AB70">
            <v>8</v>
          </cell>
          <cell r="AC70">
            <v>8</v>
          </cell>
          <cell r="AD70">
            <v>6.623228016822293</v>
          </cell>
          <cell r="AE70">
            <v>8</v>
          </cell>
          <cell r="AF70">
            <v>8</v>
          </cell>
          <cell r="AG70">
            <v>8</v>
          </cell>
          <cell r="AH70">
            <v>8</v>
          </cell>
          <cell r="AI70">
            <v>8</v>
          </cell>
          <cell r="AJ70">
            <v>8</v>
          </cell>
          <cell r="AK70">
            <v>8</v>
          </cell>
          <cell r="AL70">
            <v>8</v>
          </cell>
          <cell r="AM70">
            <v>8</v>
          </cell>
          <cell r="AN70">
            <v>8</v>
          </cell>
          <cell r="AO70">
            <v>8</v>
          </cell>
          <cell r="AP70">
            <v>8</v>
          </cell>
          <cell r="AQ70">
            <v>8</v>
          </cell>
          <cell r="AR70">
            <v>8</v>
          </cell>
          <cell r="AS70">
            <v>8</v>
          </cell>
          <cell r="AT70">
            <v>8</v>
          </cell>
          <cell r="AU70">
            <v>8</v>
          </cell>
          <cell r="AV70">
            <v>8</v>
          </cell>
          <cell r="AW70">
            <v>8</v>
          </cell>
          <cell r="AX70">
            <v>8</v>
          </cell>
          <cell r="AY70">
            <v>8</v>
          </cell>
          <cell r="AZ70">
            <v>8</v>
          </cell>
          <cell r="BA70">
            <v>8</v>
          </cell>
          <cell r="BB70">
            <v>8</v>
          </cell>
          <cell r="BC70">
            <v>8</v>
          </cell>
          <cell r="BD70">
            <v>8</v>
          </cell>
          <cell r="CM70">
            <v>8</v>
          </cell>
          <cell r="CN70">
            <v>8</v>
          </cell>
          <cell r="CO70">
            <v>6.623228016822293</v>
          </cell>
          <cell r="CP70">
            <v>8</v>
          </cell>
          <cell r="CQ70">
            <v>8</v>
          </cell>
          <cell r="CR70">
            <v>8</v>
          </cell>
          <cell r="CS70">
            <v>8</v>
          </cell>
          <cell r="CT70">
            <v>8</v>
          </cell>
          <cell r="CU70">
            <v>8</v>
          </cell>
          <cell r="CV70">
            <v>8</v>
          </cell>
          <cell r="CW70">
            <v>8</v>
          </cell>
          <cell r="CX70">
            <v>8</v>
          </cell>
          <cell r="CY70">
            <v>8</v>
          </cell>
          <cell r="CZ70">
            <v>8</v>
          </cell>
          <cell r="DA70">
            <v>8</v>
          </cell>
          <cell r="DB70">
            <v>8</v>
          </cell>
          <cell r="DC70">
            <v>8</v>
          </cell>
          <cell r="DD70">
            <v>8</v>
          </cell>
          <cell r="DE70">
            <v>8</v>
          </cell>
          <cell r="DF70">
            <v>8</v>
          </cell>
          <cell r="DG70">
            <v>8</v>
          </cell>
          <cell r="DH70">
            <v>8</v>
          </cell>
          <cell r="DI70">
            <v>8</v>
          </cell>
          <cell r="DJ70">
            <v>8</v>
          </cell>
          <cell r="DK70">
            <v>8</v>
          </cell>
          <cell r="DL70">
            <v>8</v>
          </cell>
          <cell r="DM70">
            <v>8</v>
          </cell>
          <cell r="DN70">
            <v>8</v>
          </cell>
          <cell r="DO70">
            <v>8</v>
          </cell>
        </row>
        <row r="71">
          <cell r="AB71">
            <v>0.41562872349956059</v>
          </cell>
          <cell r="AC71">
            <v>0.34121498306374409</v>
          </cell>
          <cell r="AD71">
            <v>0.38971769655221239</v>
          </cell>
          <cell r="AE71">
            <v>0.6454815916743053</v>
          </cell>
          <cell r="AF71">
            <v>0.61915353626176017</v>
          </cell>
          <cell r="AG71">
            <v>0.67400299816164289</v>
          </cell>
          <cell r="AH71">
            <v>0.48412013538540855</v>
          </cell>
          <cell r="AI71">
            <v>0.60290537120966659</v>
          </cell>
          <cell r="AJ71">
            <v>0.64595027439509867</v>
          </cell>
          <cell r="AK71">
            <v>0.68613409008823556</v>
          </cell>
          <cell r="AL71">
            <v>0.81583192861245468</v>
          </cell>
          <cell r="AM71">
            <v>0.64872720960868424</v>
          </cell>
          <cell r="AN71">
            <v>0.69938862114417621</v>
          </cell>
          <cell r="AO71">
            <v>0.6855916760410512</v>
          </cell>
          <cell r="AP71">
            <v>0.68441723552469647</v>
          </cell>
          <cell r="AQ71">
            <v>0.68441723552469647</v>
          </cell>
          <cell r="AR71">
            <v>0.68441723552469647</v>
          </cell>
          <cell r="AS71">
            <v>0.68441723552469647</v>
          </cell>
          <cell r="AT71">
            <v>0.68441723552469647</v>
          </cell>
          <cell r="AU71">
            <v>0.68441723552469647</v>
          </cell>
          <cell r="AV71">
            <v>0.68441723552469647</v>
          </cell>
          <cell r="AW71">
            <v>0.68441723552469647</v>
          </cell>
          <cell r="AX71">
            <v>0.68441723552469647</v>
          </cell>
          <cell r="AY71">
            <v>0.68441723552469647</v>
          </cell>
          <cell r="AZ71">
            <v>0.68441723552469647</v>
          </cell>
          <cell r="BA71">
            <v>0.68441723552469647</v>
          </cell>
          <cell r="BB71">
            <v>0.68441723552469647</v>
          </cell>
          <cell r="BC71">
            <v>0.68441723552469647</v>
          </cell>
          <cell r="BD71">
            <v>0.68441723552469647</v>
          </cell>
          <cell r="CM71">
            <v>0.41562872349956059</v>
          </cell>
          <cell r="CN71">
            <v>0.34121498306374409</v>
          </cell>
          <cell r="CO71">
            <v>0.38971769655221239</v>
          </cell>
          <cell r="CP71">
            <v>0.6454815916743053</v>
          </cell>
          <cell r="CQ71">
            <v>0.61915353626176017</v>
          </cell>
          <cell r="CR71">
            <v>0.67400299816164289</v>
          </cell>
          <cell r="CS71">
            <v>0.48412013538540855</v>
          </cell>
          <cell r="CT71">
            <v>0.60290537120966659</v>
          </cell>
          <cell r="CU71">
            <v>0.64595027439509867</v>
          </cell>
          <cell r="CV71">
            <v>0.68613409008823556</v>
          </cell>
          <cell r="CW71">
            <v>0.81583192861245468</v>
          </cell>
          <cell r="CX71">
            <v>0.64872720960868424</v>
          </cell>
          <cell r="CY71">
            <v>0.69938862114417621</v>
          </cell>
          <cell r="CZ71">
            <v>0.6855916760410512</v>
          </cell>
          <cell r="DA71">
            <v>0.68441723552469647</v>
          </cell>
          <cell r="DB71">
            <v>0.68441723552469647</v>
          </cell>
          <cell r="DC71">
            <v>0.68441723552469647</v>
          </cell>
          <cell r="DD71">
            <v>0.68441723552469647</v>
          </cell>
          <cell r="DE71">
            <v>0.68441723552469647</v>
          </cell>
          <cell r="DF71">
            <v>0.68441723552469647</v>
          </cell>
          <cell r="DG71">
            <v>0.68441723552469647</v>
          </cell>
          <cell r="DH71">
            <v>0.68441723552469647</v>
          </cell>
          <cell r="DI71">
            <v>0.68441723552469647</v>
          </cell>
          <cell r="DJ71">
            <v>0.68441723552469647</v>
          </cell>
          <cell r="DK71">
            <v>0.68441723552469647</v>
          </cell>
          <cell r="DL71">
            <v>0.68441723552469647</v>
          </cell>
          <cell r="DM71">
            <v>0.68441723552469647</v>
          </cell>
          <cell r="DN71">
            <v>0.68441723552469647</v>
          </cell>
          <cell r="DO71">
            <v>0.68441723552469647</v>
          </cell>
        </row>
        <row r="72">
          <cell r="AB72">
            <v>6.9351377597093631</v>
          </cell>
          <cell r="AC72">
            <v>6.9715028309792517</v>
          </cell>
          <cell r="AD72">
            <v>5.6551630655049712</v>
          </cell>
          <cell r="AE72">
            <v>6.7592134252191576</v>
          </cell>
          <cell r="AF72">
            <v>6.6992501767078476</v>
          </cell>
          <cell r="AG72">
            <v>6.7846560490605157</v>
          </cell>
          <cell r="AH72">
            <v>6.8110070672794283</v>
          </cell>
          <cell r="AI72">
            <v>6.7651419664577341</v>
          </cell>
          <cell r="AJ72">
            <v>6.5139098123458155</v>
          </cell>
          <cell r="AK72">
            <v>6.5210563132284669</v>
          </cell>
          <cell r="AL72">
            <v>6.6847952416473255</v>
          </cell>
          <cell r="AM72">
            <v>6.7518814247592545</v>
          </cell>
          <cell r="AN72">
            <v>6.621468844999316</v>
          </cell>
          <cell r="AO72">
            <v>6.544798030531104</v>
          </cell>
          <cell r="AP72">
            <v>6.5778784549231846</v>
          </cell>
          <cell r="AQ72">
            <v>6.5778784549231846</v>
          </cell>
          <cell r="AR72">
            <v>6.5778784549231846</v>
          </cell>
          <cell r="AS72">
            <v>6.5778784549231846</v>
          </cell>
          <cell r="AT72">
            <v>6.5778784549231846</v>
          </cell>
          <cell r="AU72">
            <v>6.5778784549231846</v>
          </cell>
          <cell r="AV72">
            <v>6.5778784549231846</v>
          </cell>
          <cell r="AW72">
            <v>6.5778784549231846</v>
          </cell>
          <cell r="AX72">
            <v>6.5778784549231846</v>
          </cell>
          <cell r="AY72">
            <v>6.5778784549231846</v>
          </cell>
          <cell r="AZ72">
            <v>6.5778784549231846</v>
          </cell>
          <cell r="BA72">
            <v>6.5778784549231846</v>
          </cell>
          <cell r="BB72">
            <v>6.5778784549231846</v>
          </cell>
          <cell r="BC72">
            <v>6.5778784549231846</v>
          </cell>
          <cell r="BD72">
            <v>6.5778784549231846</v>
          </cell>
          <cell r="CM72">
            <v>6.9351377597093631</v>
          </cell>
          <cell r="CN72">
            <v>6.9715028309792517</v>
          </cell>
          <cell r="CO72">
            <v>5.6551630655049712</v>
          </cell>
          <cell r="CP72">
            <v>6.7592134252191576</v>
          </cell>
          <cell r="CQ72">
            <v>6.6992501767078476</v>
          </cell>
          <cell r="CR72">
            <v>6.7846560490605157</v>
          </cell>
          <cell r="CS72">
            <v>6.8110070672794283</v>
          </cell>
          <cell r="CT72">
            <v>6.7651419664577341</v>
          </cell>
          <cell r="CU72">
            <v>6.5139098123458155</v>
          </cell>
          <cell r="CV72">
            <v>6.5210563132284669</v>
          </cell>
          <cell r="CW72">
            <v>6.6847952416473255</v>
          </cell>
          <cell r="CX72">
            <v>6.7518814247592545</v>
          </cell>
          <cell r="CY72">
            <v>6.621468844999316</v>
          </cell>
          <cell r="CZ72">
            <v>6.544798030531104</v>
          </cell>
          <cell r="DA72">
            <v>6.5778784549231846</v>
          </cell>
          <cell r="DB72">
            <v>6.5778784549231846</v>
          </cell>
          <cell r="DC72">
            <v>6.5778784549231846</v>
          </cell>
          <cell r="DD72">
            <v>6.5778784549231846</v>
          </cell>
          <cell r="DE72">
            <v>6.5778784549231846</v>
          </cell>
          <cell r="DF72">
            <v>6.5778784549231846</v>
          </cell>
          <cell r="DG72">
            <v>6.5778784549231846</v>
          </cell>
          <cell r="DH72">
            <v>6.5778784549231846</v>
          </cell>
          <cell r="DI72">
            <v>6.5778784549231846</v>
          </cell>
          <cell r="DJ72">
            <v>6.5778784549231846</v>
          </cell>
          <cell r="DK72">
            <v>6.5778784549231846</v>
          </cell>
          <cell r="DL72">
            <v>6.5778784549231846</v>
          </cell>
          <cell r="DM72">
            <v>6.5778784549231846</v>
          </cell>
          <cell r="DN72">
            <v>6.5778784549231846</v>
          </cell>
          <cell r="DO72">
            <v>6.5778784549231846</v>
          </cell>
        </row>
        <row r="75">
          <cell r="AB75">
            <v>6.9209100555421408</v>
          </cell>
          <cell r="AC75">
            <v>6.9209100555421408</v>
          </cell>
          <cell r="AD75">
            <v>6.9209100555421417</v>
          </cell>
          <cell r="AE75">
            <v>7.3740071900082151</v>
          </cell>
          <cell r="AF75">
            <v>7.3740071900082151</v>
          </cell>
          <cell r="AG75">
            <v>7.3740071900082151</v>
          </cell>
          <cell r="AH75">
            <v>7.3740071900082151</v>
          </cell>
          <cell r="AI75">
            <v>7.3740071900082151</v>
          </cell>
          <cell r="AJ75">
            <v>5.7309374257251386</v>
          </cell>
          <cell r="AK75">
            <v>5.7309374257251386</v>
          </cell>
          <cell r="AL75">
            <v>5.7309374257251386</v>
          </cell>
          <cell r="AM75">
            <v>5.7309374257251386</v>
          </cell>
          <cell r="AN75">
            <v>5.7309374257251386</v>
          </cell>
          <cell r="AO75">
            <v>5.888539922278289</v>
          </cell>
          <cell r="AP75">
            <v>5.883981991223532</v>
          </cell>
          <cell r="AQ75">
            <v>5.883981991223532</v>
          </cell>
          <cell r="AR75">
            <v>5.883981991223532</v>
          </cell>
          <cell r="AS75">
            <v>5.883981991223532</v>
          </cell>
          <cell r="AT75">
            <v>5.883981991223532</v>
          </cell>
          <cell r="AU75">
            <v>5.883981991223532</v>
          </cell>
          <cell r="AV75">
            <v>5.883981991223532</v>
          </cell>
          <cell r="AW75">
            <v>5.883981991223532</v>
          </cell>
          <cell r="AX75">
            <v>5.883981991223532</v>
          </cell>
          <cell r="AY75">
            <v>5.883981991223532</v>
          </cell>
          <cell r="AZ75">
            <v>5.883981991223532</v>
          </cell>
          <cell r="BA75">
            <v>5.883981991223532</v>
          </cell>
          <cell r="BB75">
            <v>5.883981991223532</v>
          </cell>
          <cell r="BC75">
            <v>5.883981991223532</v>
          </cell>
          <cell r="BD75">
            <v>5.883981991223532</v>
          </cell>
          <cell r="CM75">
            <v>6.9209100555421408</v>
          </cell>
          <cell r="CN75">
            <v>6.9209100555421408</v>
          </cell>
          <cell r="CO75">
            <v>6.9209100555421417</v>
          </cell>
          <cell r="CP75">
            <v>7.3740071900082151</v>
          </cell>
          <cell r="CQ75">
            <v>7.3740071900082151</v>
          </cell>
          <cell r="CR75">
            <v>7.3740071900082151</v>
          </cell>
          <cell r="CS75">
            <v>7.3740071900082151</v>
          </cell>
          <cell r="CT75">
            <v>7.3740071900082151</v>
          </cell>
          <cell r="CU75">
            <v>5.7309374257251386</v>
          </cell>
          <cell r="CV75">
            <v>5.7309374257251386</v>
          </cell>
          <cell r="CW75">
            <v>5.7309374257251386</v>
          </cell>
          <cell r="CX75">
            <v>5.7309374257251386</v>
          </cell>
          <cell r="CY75">
            <v>5.7309374257251386</v>
          </cell>
          <cell r="CZ75">
            <v>5.888539922278289</v>
          </cell>
          <cell r="DA75">
            <v>5.883981991223532</v>
          </cell>
          <cell r="DB75">
            <v>5.883981991223532</v>
          </cell>
          <cell r="DC75">
            <v>5.883981991223532</v>
          </cell>
          <cell r="DD75">
            <v>5.883981991223532</v>
          </cell>
          <cell r="DE75">
            <v>5.883981991223532</v>
          </cell>
          <cell r="DF75">
            <v>5.883981991223532</v>
          </cell>
          <cell r="DG75">
            <v>5.883981991223532</v>
          </cell>
          <cell r="DH75">
            <v>5.883981991223532</v>
          </cell>
          <cell r="DI75">
            <v>5.883981991223532</v>
          </cell>
          <cell r="DJ75">
            <v>5.883981991223532</v>
          </cell>
          <cell r="DK75">
            <v>5.883981991223532</v>
          </cell>
          <cell r="DL75">
            <v>5.883981991223532</v>
          </cell>
          <cell r="DM75">
            <v>5.883981991223532</v>
          </cell>
          <cell r="DN75">
            <v>5.883981991223532</v>
          </cell>
          <cell r="DO75">
            <v>5.883981991223532</v>
          </cell>
        </row>
        <row r="76">
          <cell r="AB76">
            <v>1.4099602688351709</v>
          </cell>
          <cell r="AC76">
            <v>1.4099602688351709</v>
          </cell>
          <cell r="AD76">
            <v>1.4099602688351691</v>
          </cell>
          <cell r="AE76">
            <v>1.2907780251294012</v>
          </cell>
          <cell r="AF76">
            <v>1.290778025129403</v>
          </cell>
          <cell r="AG76">
            <v>1.290778025129403</v>
          </cell>
          <cell r="AH76">
            <v>1.290778025129403</v>
          </cell>
          <cell r="AI76">
            <v>1.2907780251294012</v>
          </cell>
          <cell r="AJ76">
            <v>1.1781614955038924</v>
          </cell>
          <cell r="AK76">
            <v>1.1781614955038933</v>
          </cell>
          <cell r="AL76">
            <v>1.1781614955038933</v>
          </cell>
          <cell r="AM76">
            <v>1.1781614955038933</v>
          </cell>
          <cell r="AN76">
            <v>1.1781614955038924</v>
          </cell>
          <cell r="AO76">
            <v>1.1730456029456224</v>
          </cell>
          <cell r="AP76">
            <v>1.1731935567285516</v>
          </cell>
          <cell r="AQ76">
            <v>1.1731935567285516</v>
          </cell>
          <cell r="AR76">
            <v>1.1731935567285516</v>
          </cell>
          <cell r="AS76">
            <v>1.1731935567285516</v>
          </cell>
          <cell r="AT76">
            <v>1.1731935567285516</v>
          </cell>
          <cell r="AU76">
            <v>1.1731935567285516</v>
          </cell>
          <cell r="AV76">
            <v>1.1731935567285516</v>
          </cell>
          <cell r="AW76">
            <v>1.1731935567285516</v>
          </cell>
          <cell r="AX76">
            <v>1.1731935567285516</v>
          </cell>
          <cell r="AY76">
            <v>1.1731935567285516</v>
          </cell>
          <cell r="AZ76">
            <v>1.1731935567285516</v>
          </cell>
          <cell r="BA76">
            <v>1.1731935567285516</v>
          </cell>
          <cell r="BB76">
            <v>1.1731935567285516</v>
          </cell>
          <cell r="BC76">
            <v>1.1731935567285516</v>
          </cell>
          <cell r="BD76">
            <v>1.1731935567285516</v>
          </cell>
          <cell r="CM76">
            <v>1.4099602688351709</v>
          </cell>
          <cell r="CN76">
            <v>1.4099602688351709</v>
          </cell>
          <cell r="CO76">
            <v>1.4099602688351691</v>
          </cell>
          <cell r="CP76">
            <v>1.2907780251294012</v>
          </cell>
          <cell r="CQ76">
            <v>1.290778025129403</v>
          </cell>
          <cell r="CR76">
            <v>1.290778025129403</v>
          </cell>
          <cell r="CS76">
            <v>1.290778025129403</v>
          </cell>
          <cell r="CT76">
            <v>1.2907780251294012</v>
          </cell>
          <cell r="CU76">
            <v>1.1781614955038924</v>
          </cell>
          <cell r="CV76">
            <v>1.1781614955038933</v>
          </cell>
          <cell r="CW76">
            <v>1.1781614955038933</v>
          </cell>
          <cell r="CX76">
            <v>1.1781614955038933</v>
          </cell>
          <cell r="CY76">
            <v>1.1781614955038924</v>
          </cell>
          <cell r="CZ76">
            <v>1.1730456029456224</v>
          </cell>
          <cell r="DA76">
            <v>1.1731935567285516</v>
          </cell>
          <cell r="DB76">
            <v>1.1731935567285516</v>
          </cell>
          <cell r="DC76">
            <v>1.1731935567285516</v>
          </cell>
          <cell r="DD76">
            <v>1.1731935567285516</v>
          </cell>
          <cell r="DE76">
            <v>1.1731935567285516</v>
          </cell>
          <cell r="DF76">
            <v>1.1731935567285516</v>
          </cell>
          <cell r="DG76">
            <v>1.1731935567285516</v>
          </cell>
          <cell r="DH76">
            <v>1.1731935567285516</v>
          </cell>
          <cell r="DI76">
            <v>1.1731935567285516</v>
          </cell>
          <cell r="DJ76">
            <v>1.1731935567285516</v>
          </cell>
          <cell r="DK76">
            <v>1.1731935567285516</v>
          </cell>
          <cell r="DL76">
            <v>1.1731935567285516</v>
          </cell>
          <cell r="DM76">
            <v>1.1731935567285516</v>
          </cell>
          <cell r="DN76">
            <v>1.1731935567285516</v>
          </cell>
          <cell r="DO76">
            <v>1.1731935567285516</v>
          </cell>
        </row>
        <row r="77">
          <cell r="AB77">
            <v>6.8503793605871142</v>
          </cell>
          <cell r="AC77">
            <v>6.9611581722928202</v>
          </cell>
          <cell r="AD77">
            <v>6.9701633143909216</v>
          </cell>
          <cell r="AE77">
            <v>6.7785170486824695</v>
          </cell>
          <cell r="AF77">
            <v>6.7448818555837065</v>
          </cell>
          <cell r="AG77">
            <v>6.77543826603649</v>
          </cell>
          <cell r="AH77">
            <v>6.9916721470316379</v>
          </cell>
          <cell r="AI77">
            <v>6.8268789304194391</v>
          </cell>
          <cell r="AJ77">
            <v>4.7770584591797487</v>
          </cell>
          <cell r="AK77">
            <v>4.7440211443692633</v>
          </cell>
          <cell r="AL77">
            <v>4.7780622342639028</v>
          </cell>
          <cell r="AM77">
            <v>5.0122531363796039</v>
          </cell>
          <cell r="AN77">
            <v>4.8321731646632635</v>
          </cell>
          <cell r="AO77">
            <v>4.9207918797139643</v>
          </cell>
          <cell r="AP77">
            <v>4.9506367673505718</v>
          </cell>
          <cell r="AQ77">
            <v>4.9506367673505718</v>
          </cell>
          <cell r="AR77">
            <v>4.9506367673505718</v>
          </cell>
          <cell r="AS77">
            <v>4.9506367673505718</v>
          </cell>
          <cell r="AT77">
            <v>4.9506367673505718</v>
          </cell>
          <cell r="AU77">
            <v>4.9506367673505718</v>
          </cell>
          <cell r="AV77">
            <v>4.9506367673505718</v>
          </cell>
          <cell r="AW77">
            <v>4.9506367673505718</v>
          </cell>
          <cell r="AX77">
            <v>4.9506367673505718</v>
          </cell>
          <cell r="AY77">
            <v>4.9506367673505718</v>
          </cell>
          <cell r="AZ77">
            <v>4.9506367673505718</v>
          </cell>
          <cell r="BA77">
            <v>4.9506367673505718</v>
          </cell>
          <cell r="BB77">
            <v>4.9506367673505718</v>
          </cell>
          <cell r="BC77">
            <v>4.9506367673505718</v>
          </cell>
          <cell r="BD77">
            <v>4.9506367673505718</v>
          </cell>
          <cell r="CM77">
            <v>6.8503793605871142</v>
          </cell>
          <cell r="CN77">
            <v>6.9611581722928202</v>
          </cell>
          <cell r="CO77">
            <v>6.9701633143909216</v>
          </cell>
          <cell r="CP77">
            <v>6.7785170486824695</v>
          </cell>
          <cell r="CQ77">
            <v>6.7448818555837065</v>
          </cell>
          <cell r="CR77">
            <v>6.77543826603649</v>
          </cell>
          <cell r="CS77">
            <v>6.9916721470316379</v>
          </cell>
          <cell r="CT77">
            <v>6.8268789304194391</v>
          </cell>
          <cell r="CU77">
            <v>4.7770584591797487</v>
          </cell>
          <cell r="CV77">
            <v>4.7440211443692633</v>
          </cell>
          <cell r="CW77">
            <v>4.7780622342639028</v>
          </cell>
          <cell r="CX77">
            <v>5.0122531363796039</v>
          </cell>
          <cell r="CY77">
            <v>4.8321731646632635</v>
          </cell>
          <cell r="CZ77">
            <v>4.9207918797139643</v>
          </cell>
          <cell r="DA77">
            <v>4.9506367673505718</v>
          </cell>
          <cell r="DB77">
            <v>4.9506367673505718</v>
          </cell>
          <cell r="DC77">
            <v>4.9506367673505718</v>
          </cell>
          <cell r="DD77">
            <v>4.9506367673505718</v>
          </cell>
          <cell r="DE77">
            <v>4.9506367673505718</v>
          </cell>
          <cell r="DF77">
            <v>4.9506367673505718</v>
          </cell>
          <cell r="DG77">
            <v>4.9506367673505718</v>
          </cell>
          <cell r="DH77">
            <v>4.9506367673505718</v>
          </cell>
          <cell r="DI77">
            <v>4.9506367673505718</v>
          </cell>
          <cell r="DJ77">
            <v>4.9506367673505718</v>
          </cell>
          <cell r="DK77">
            <v>4.9506367673505718</v>
          </cell>
          <cell r="DL77">
            <v>4.9506367673505718</v>
          </cell>
          <cell r="DM77">
            <v>4.9506367673505718</v>
          </cell>
          <cell r="DN77">
            <v>4.9506367673505718</v>
          </cell>
          <cell r="DO77">
            <v>4.9506367673505718</v>
          </cell>
        </row>
        <row r="80">
          <cell r="AB80">
            <v>40.141278322144416</v>
          </cell>
          <cell r="AC80">
            <v>40.141278322144416</v>
          </cell>
          <cell r="AD80">
            <v>40.141278322144416</v>
          </cell>
          <cell r="AE80">
            <v>40.141278322144416</v>
          </cell>
          <cell r="AF80">
            <v>40.141278322144416</v>
          </cell>
          <cell r="AG80">
            <v>40.141278322144416</v>
          </cell>
          <cell r="AH80">
            <v>40.141278322144416</v>
          </cell>
          <cell r="AI80">
            <v>40.141278322144416</v>
          </cell>
          <cell r="AJ80">
            <v>40.141278322144416</v>
          </cell>
          <cell r="AK80">
            <v>40.141278322144416</v>
          </cell>
          <cell r="AL80">
            <v>40.141278322144416</v>
          </cell>
          <cell r="AM80">
            <v>40.141278322144416</v>
          </cell>
          <cell r="AN80">
            <v>40.141278322144416</v>
          </cell>
          <cell r="AO80">
            <v>40.141278322144416</v>
          </cell>
          <cell r="AP80">
            <v>40.141278322144416</v>
          </cell>
          <cell r="AQ80">
            <v>40.141278322144416</v>
          </cell>
          <cell r="AR80">
            <v>40.141278322144416</v>
          </cell>
          <cell r="AS80">
            <v>40.141278322144416</v>
          </cell>
          <cell r="AT80">
            <v>40.141278322144416</v>
          </cell>
          <cell r="AU80">
            <v>40.141278322144416</v>
          </cell>
          <cell r="AV80">
            <v>40.141278322144416</v>
          </cell>
          <cell r="AW80">
            <v>40.141278322144416</v>
          </cell>
          <cell r="AX80">
            <v>40.141278322144416</v>
          </cell>
          <cell r="AY80">
            <v>40.141278322144416</v>
          </cell>
          <cell r="AZ80">
            <v>40.141278322144416</v>
          </cell>
          <cell r="BA80">
            <v>40.141278322144416</v>
          </cell>
          <cell r="BB80">
            <v>40.141278322144416</v>
          </cell>
          <cell r="BC80">
            <v>40.141278322144416</v>
          </cell>
          <cell r="BD80">
            <v>40.141278322144416</v>
          </cell>
          <cell r="CM80">
            <v>40.141278322144416</v>
          </cell>
          <cell r="CN80">
            <v>40.141278322144416</v>
          </cell>
          <cell r="CO80">
            <v>40.141278322144416</v>
          </cell>
          <cell r="CP80">
            <v>40.141278322144416</v>
          </cell>
          <cell r="CQ80">
            <v>40.141278322144416</v>
          </cell>
          <cell r="CR80">
            <v>40.141278322144416</v>
          </cell>
          <cell r="CS80">
            <v>40.141278322144416</v>
          </cell>
          <cell r="CT80">
            <v>40.141278322144416</v>
          </cell>
          <cell r="CU80">
            <v>40.141278322144416</v>
          </cell>
          <cell r="CV80">
            <v>40.141278322144416</v>
          </cell>
          <cell r="CW80">
            <v>40.141278322144416</v>
          </cell>
          <cell r="CX80">
            <v>40.141278322144416</v>
          </cell>
          <cell r="CY80">
            <v>40.141278322144416</v>
          </cell>
          <cell r="CZ80">
            <v>40.141278322144416</v>
          </cell>
          <cell r="DA80">
            <v>40.141278322144416</v>
          </cell>
          <cell r="DB80">
            <v>40.141278322144416</v>
          </cell>
          <cell r="DC80">
            <v>40.141278322144416</v>
          </cell>
          <cell r="DD80">
            <v>40.141278322144416</v>
          </cell>
          <cell r="DE80">
            <v>40.141278322144416</v>
          </cell>
          <cell r="DF80">
            <v>40.141278322144416</v>
          </cell>
          <cell r="DG80">
            <v>40.141278322144416</v>
          </cell>
          <cell r="DH80">
            <v>40.141278322144416</v>
          </cell>
          <cell r="DI80">
            <v>40.141278322144416</v>
          </cell>
          <cell r="DJ80">
            <v>40.141278322144416</v>
          </cell>
          <cell r="DK80">
            <v>40.141278322144416</v>
          </cell>
          <cell r="DL80">
            <v>40.141278322144416</v>
          </cell>
          <cell r="DM80">
            <v>40.141278322144416</v>
          </cell>
          <cell r="DN80">
            <v>40.141278322144416</v>
          </cell>
          <cell r="DO80">
            <v>40.141278322144416</v>
          </cell>
        </row>
        <row r="81">
          <cell r="AB81">
            <v>-3</v>
          </cell>
          <cell r="AC81">
            <v>-3</v>
          </cell>
          <cell r="AD81">
            <v>-3.0000000000000009</v>
          </cell>
          <cell r="AE81">
            <v>-3</v>
          </cell>
          <cell r="AF81">
            <v>-3</v>
          </cell>
          <cell r="AG81">
            <v>-3</v>
          </cell>
          <cell r="AH81">
            <v>-3</v>
          </cell>
          <cell r="AI81">
            <v>-3</v>
          </cell>
          <cell r="AJ81">
            <v>-3</v>
          </cell>
          <cell r="AK81">
            <v>-3</v>
          </cell>
          <cell r="AL81">
            <v>-3</v>
          </cell>
          <cell r="AM81">
            <v>-3</v>
          </cell>
          <cell r="AN81">
            <v>-3</v>
          </cell>
          <cell r="AO81">
            <v>-3</v>
          </cell>
          <cell r="AP81">
            <v>-3</v>
          </cell>
          <cell r="AQ81">
            <v>-3</v>
          </cell>
          <cell r="AR81">
            <v>-3</v>
          </cell>
          <cell r="AS81">
            <v>-3</v>
          </cell>
          <cell r="AT81">
            <v>-3</v>
          </cell>
          <cell r="AU81">
            <v>-3</v>
          </cell>
          <cell r="AV81">
            <v>-3</v>
          </cell>
          <cell r="AW81">
            <v>-3</v>
          </cell>
          <cell r="AX81">
            <v>-3</v>
          </cell>
          <cell r="AY81">
            <v>-3</v>
          </cell>
          <cell r="AZ81">
            <v>-3</v>
          </cell>
          <cell r="BA81">
            <v>-3</v>
          </cell>
          <cell r="BB81">
            <v>-3</v>
          </cell>
          <cell r="BC81">
            <v>-3</v>
          </cell>
          <cell r="BD81">
            <v>-3</v>
          </cell>
          <cell r="CM81">
            <v>-3</v>
          </cell>
          <cell r="CN81">
            <v>-3</v>
          </cell>
          <cell r="CO81">
            <v>-3</v>
          </cell>
          <cell r="CP81">
            <v>-3</v>
          </cell>
          <cell r="CQ81">
            <v>-3</v>
          </cell>
          <cell r="CR81">
            <v>-3</v>
          </cell>
          <cell r="CS81">
            <v>-3</v>
          </cell>
          <cell r="CT81">
            <v>-3</v>
          </cell>
          <cell r="CU81">
            <v>-3</v>
          </cell>
          <cell r="CV81">
            <v>-3</v>
          </cell>
          <cell r="CW81">
            <v>-3</v>
          </cell>
          <cell r="CX81">
            <v>-3</v>
          </cell>
          <cell r="CY81">
            <v>-3</v>
          </cell>
          <cell r="CZ81">
            <v>-3</v>
          </cell>
          <cell r="DA81">
            <v>-3</v>
          </cell>
          <cell r="DB81">
            <v>-3</v>
          </cell>
          <cell r="DC81">
            <v>-3</v>
          </cell>
          <cell r="DD81">
            <v>-3</v>
          </cell>
          <cell r="DE81">
            <v>-3</v>
          </cell>
          <cell r="DF81">
            <v>-3</v>
          </cell>
          <cell r="DG81">
            <v>-3</v>
          </cell>
          <cell r="DH81">
            <v>-3</v>
          </cell>
          <cell r="DI81">
            <v>-3</v>
          </cell>
          <cell r="DJ81">
            <v>-3</v>
          </cell>
          <cell r="DK81">
            <v>-3</v>
          </cell>
          <cell r="DL81">
            <v>-3</v>
          </cell>
          <cell r="DM81">
            <v>-3</v>
          </cell>
          <cell r="DN81">
            <v>-3</v>
          </cell>
          <cell r="DO81">
            <v>-3</v>
          </cell>
        </row>
        <row r="82">
          <cell r="AB82">
            <v>37.141278322144416</v>
          </cell>
          <cell r="AC82">
            <v>37.141278322144416</v>
          </cell>
          <cell r="AD82">
            <v>37.141278322144416</v>
          </cell>
          <cell r="AE82">
            <v>37.141278322144416</v>
          </cell>
          <cell r="AF82">
            <v>37.141278322144416</v>
          </cell>
          <cell r="AG82">
            <v>37.141278322144416</v>
          </cell>
          <cell r="AH82">
            <v>37.141278322144416</v>
          </cell>
          <cell r="AI82">
            <v>37.141278322144416</v>
          </cell>
          <cell r="AJ82">
            <v>37.141278322144416</v>
          </cell>
          <cell r="AK82">
            <v>37.141278322144416</v>
          </cell>
          <cell r="AL82">
            <v>37.141278322144416</v>
          </cell>
          <cell r="AM82">
            <v>37.141278322144416</v>
          </cell>
          <cell r="AN82">
            <v>37.141278322144416</v>
          </cell>
          <cell r="AO82">
            <v>37.141278322144416</v>
          </cell>
          <cell r="AP82">
            <v>37.141278322144416</v>
          </cell>
          <cell r="AQ82">
            <v>37.141278322144416</v>
          </cell>
          <cell r="AR82">
            <v>37.141278322144416</v>
          </cell>
          <cell r="AS82">
            <v>37.141278322144416</v>
          </cell>
          <cell r="AT82">
            <v>37.141278322144416</v>
          </cell>
          <cell r="AU82">
            <v>37.141278322144416</v>
          </cell>
          <cell r="AV82">
            <v>37.141278322144416</v>
          </cell>
          <cell r="AW82">
            <v>37.141278322144416</v>
          </cell>
          <cell r="AX82">
            <v>37.141278322144416</v>
          </cell>
          <cell r="AY82">
            <v>37.141278322144416</v>
          </cell>
          <cell r="AZ82">
            <v>37.141278322144416</v>
          </cell>
          <cell r="BA82">
            <v>37.141278322144416</v>
          </cell>
          <cell r="BB82">
            <v>37.141278322144416</v>
          </cell>
          <cell r="BC82">
            <v>37.141278322144416</v>
          </cell>
          <cell r="BD82">
            <v>37.141278322144416</v>
          </cell>
          <cell r="CM82">
            <v>37.141278322144416</v>
          </cell>
          <cell r="CN82">
            <v>37.141278322144416</v>
          </cell>
          <cell r="CO82">
            <v>37.141278322144416</v>
          </cell>
          <cell r="CP82">
            <v>37.141278322144416</v>
          </cell>
          <cell r="CQ82">
            <v>37.141278322144416</v>
          </cell>
          <cell r="CR82">
            <v>37.141278322144416</v>
          </cell>
          <cell r="CS82">
            <v>37.141278322144416</v>
          </cell>
          <cell r="CT82">
            <v>37.141278322144416</v>
          </cell>
          <cell r="CU82">
            <v>37.141278322144416</v>
          </cell>
          <cell r="CV82">
            <v>37.141278322144416</v>
          </cell>
          <cell r="CW82">
            <v>37.141278322144416</v>
          </cell>
          <cell r="CX82">
            <v>37.141278322144416</v>
          </cell>
          <cell r="CY82">
            <v>37.141278322144416</v>
          </cell>
          <cell r="CZ82">
            <v>37.141278322144416</v>
          </cell>
          <cell r="DA82">
            <v>37.141278322144416</v>
          </cell>
          <cell r="DB82">
            <v>37.141278322144416</v>
          </cell>
          <cell r="DC82">
            <v>37.141278322144416</v>
          </cell>
          <cell r="DD82">
            <v>37.141278322144416</v>
          </cell>
          <cell r="DE82">
            <v>37.141278322144416</v>
          </cell>
          <cell r="DF82">
            <v>37.141278322144416</v>
          </cell>
          <cell r="DG82">
            <v>37.141278322144416</v>
          </cell>
          <cell r="DH82">
            <v>37.141278322144416</v>
          </cell>
          <cell r="DI82">
            <v>37.141278322144416</v>
          </cell>
          <cell r="DJ82">
            <v>37.141278322144416</v>
          </cell>
          <cell r="DK82">
            <v>37.141278322144416</v>
          </cell>
          <cell r="DL82">
            <v>37.141278322144416</v>
          </cell>
          <cell r="DM82">
            <v>37.141278322144416</v>
          </cell>
          <cell r="DN82">
            <v>37.141278322144416</v>
          </cell>
          <cell r="DO82">
            <v>37.141278322144416</v>
          </cell>
        </row>
        <row r="83">
          <cell r="AB83">
            <v>5.4885905817600609</v>
          </cell>
          <cell r="AC83">
            <v>5.4885905817600609</v>
          </cell>
          <cell r="AD83">
            <v>5.4885905817600618</v>
          </cell>
          <cell r="AE83">
            <v>5.4885905817600609</v>
          </cell>
          <cell r="AF83">
            <v>5.4885905817600609</v>
          </cell>
          <cell r="AG83">
            <v>5.4885905817600609</v>
          </cell>
          <cell r="AH83">
            <v>5.4885905817600609</v>
          </cell>
          <cell r="AI83">
            <v>5.4885905817600609</v>
          </cell>
          <cell r="AJ83">
            <v>5.4885905817600609</v>
          </cell>
          <cell r="AK83">
            <v>5.4885905817600609</v>
          </cell>
          <cell r="AL83">
            <v>5.4885905817600609</v>
          </cell>
          <cell r="AM83">
            <v>5.4885905817600609</v>
          </cell>
          <cell r="AN83">
            <v>5.4885905817600609</v>
          </cell>
          <cell r="AO83">
            <v>5.4885905817600609</v>
          </cell>
          <cell r="AP83">
            <v>5.4885905817600609</v>
          </cell>
          <cell r="AQ83">
            <v>5.4885905817600609</v>
          </cell>
          <cell r="AR83">
            <v>5.4885905817600609</v>
          </cell>
          <cell r="AS83">
            <v>5.4885905817600609</v>
          </cell>
          <cell r="AT83">
            <v>5.4885905817600609</v>
          </cell>
          <cell r="AU83">
            <v>5.4885905817600609</v>
          </cell>
          <cell r="AV83">
            <v>5.4885905817600609</v>
          </cell>
          <cell r="AW83">
            <v>5.4885905817600609</v>
          </cell>
          <cell r="AX83">
            <v>5.4885905817600609</v>
          </cell>
          <cell r="AY83">
            <v>5.4885905817600609</v>
          </cell>
          <cell r="AZ83">
            <v>5.4885905817600609</v>
          </cell>
          <cell r="BA83">
            <v>5.4885905817600609</v>
          </cell>
          <cell r="BB83">
            <v>5.4885905817600609</v>
          </cell>
          <cell r="BC83">
            <v>5.4885905817600609</v>
          </cell>
          <cell r="BD83">
            <v>5.4885905817600609</v>
          </cell>
          <cell r="CM83">
            <v>5.4885905817600609</v>
          </cell>
          <cell r="CN83">
            <v>5.4885905817600609</v>
          </cell>
          <cell r="CO83">
            <v>5.4885905817600618</v>
          </cell>
          <cell r="CP83">
            <v>5.4885905817600609</v>
          </cell>
          <cell r="CQ83">
            <v>5.4885905817600609</v>
          </cell>
          <cell r="CR83">
            <v>5.4885905817600609</v>
          </cell>
          <cell r="CS83">
            <v>5.4885905817600609</v>
          </cell>
          <cell r="CT83">
            <v>5.4885905817600609</v>
          </cell>
          <cell r="CU83">
            <v>5.4885905817600609</v>
          </cell>
          <cell r="CV83">
            <v>5.4885905817600609</v>
          </cell>
          <cell r="CW83">
            <v>5.4885905817600609</v>
          </cell>
          <cell r="CX83">
            <v>5.4885905817600609</v>
          </cell>
          <cell r="CY83">
            <v>5.4885905817600609</v>
          </cell>
          <cell r="CZ83">
            <v>5.4885905817600609</v>
          </cell>
          <cell r="DA83">
            <v>5.4885905817600609</v>
          </cell>
          <cell r="DB83">
            <v>5.4885905817600609</v>
          </cell>
          <cell r="DC83">
            <v>5.4885905817600609</v>
          </cell>
          <cell r="DD83">
            <v>5.4885905817600609</v>
          </cell>
          <cell r="DE83">
            <v>5.4885905817600609</v>
          </cell>
          <cell r="DF83">
            <v>5.4885905817600609</v>
          </cell>
          <cell r="DG83">
            <v>5.4885905817600609</v>
          </cell>
          <cell r="DH83">
            <v>5.4885905817600609</v>
          </cell>
          <cell r="DI83">
            <v>5.4885905817600609</v>
          </cell>
          <cell r="DJ83">
            <v>5.4885905817600609</v>
          </cell>
          <cell r="DK83">
            <v>5.4885905817600609</v>
          </cell>
          <cell r="DL83">
            <v>5.4885905817600609</v>
          </cell>
          <cell r="DM83">
            <v>5.4885905817600609</v>
          </cell>
          <cell r="DN83">
            <v>5.4885905817600609</v>
          </cell>
          <cell r="DO83">
            <v>5.4885905817600609</v>
          </cell>
        </row>
        <row r="86">
          <cell r="AB86">
            <v>6.8926728365295551</v>
          </cell>
          <cell r="AC86">
            <v>6.6132266232774146</v>
          </cell>
          <cell r="AD86">
            <v>5.6096648506786337</v>
          </cell>
          <cell r="AE86">
            <v>6.5622154035662215</v>
          </cell>
          <cell r="AF86">
            <v>6.1968950014598647</v>
          </cell>
          <cell r="AG86">
            <v>6.0625202915244678</v>
          </cell>
          <cell r="AH86">
            <v>6.0735364521821076</v>
          </cell>
          <cell r="AI86">
            <v>6.2133036174135761</v>
          </cell>
          <cell r="AJ86">
            <v>5.9306783653866306</v>
          </cell>
          <cell r="AK86">
            <v>5.6469173549631835</v>
          </cell>
          <cell r="AL86">
            <v>5.6376295607336679</v>
          </cell>
          <cell r="AM86">
            <v>5.7385372276507045</v>
          </cell>
          <cell r="AN86">
            <v>5.7371313632945267</v>
          </cell>
          <cell r="AO86">
            <v>5.6038965718881943</v>
          </cell>
          <cell r="AP86">
            <v>5.493999853481216</v>
          </cell>
          <cell r="AQ86">
            <v>5.3907138076685444</v>
          </cell>
          <cell r="AR86">
            <v>5.2995016949157296</v>
          </cell>
          <cell r="AS86">
            <v>5.2260833375015814</v>
          </cell>
          <cell r="AT86">
            <v>5.23540665485974</v>
          </cell>
          <cell r="AU86">
            <v>5.1775524934427359</v>
          </cell>
          <cell r="AV86">
            <v>5.126150519985055</v>
          </cell>
          <cell r="AW86">
            <v>5.1764617052537485</v>
          </cell>
          <cell r="AX86">
            <v>5.3416941363853896</v>
          </cell>
          <cell r="AY86">
            <v>5.4825759189948897</v>
          </cell>
          <cell r="AZ86">
            <v>5.6182065185103829</v>
          </cell>
          <cell r="BA86">
            <v>5.7028284560563822</v>
          </cell>
          <cell r="BB86">
            <v>5.7696730757882069</v>
          </cell>
          <cell r="BC86">
            <v>5.8246279394266089</v>
          </cell>
          <cell r="BD86">
            <v>5.8713995516859177</v>
          </cell>
          <cell r="CM86">
            <v>6.8926728365295551</v>
          </cell>
          <cell r="CN86">
            <v>6.6132266232774146</v>
          </cell>
          <cell r="CO86">
            <v>5.6096648506786337</v>
          </cell>
          <cell r="CP86">
            <v>6.5622154035662215</v>
          </cell>
          <cell r="CQ86">
            <v>6.1968950014598647</v>
          </cell>
          <cell r="CR86">
            <v>6.0625202915244678</v>
          </cell>
          <cell r="CS86">
            <v>6.0735364521821076</v>
          </cell>
          <cell r="CT86">
            <v>6.2133036174135761</v>
          </cell>
          <cell r="CU86">
            <v>5.9306783653866306</v>
          </cell>
          <cell r="CV86">
            <v>5.6469173549631835</v>
          </cell>
          <cell r="CW86">
            <v>5.6376295607336679</v>
          </cell>
          <cell r="CX86">
            <v>5.7385372276507045</v>
          </cell>
          <cell r="CY86">
            <v>5.7371313632945267</v>
          </cell>
          <cell r="CZ86">
            <v>5.6038965718881943</v>
          </cell>
          <cell r="DA86">
            <v>5.493999853481216</v>
          </cell>
          <cell r="DB86">
            <v>5.3907138076685444</v>
          </cell>
          <cell r="DC86">
            <v>5.2995016949157296</v>
          </cell>
          <cell r="DD86">
            <v>5.2260833375015814</v>
          </cell>
          <cell r="DE86">
            <v>5.23540665485974</v>
          </cell>
          <cell r="DF86">
            <v>5.1775524934427359</v>
          </cell>
          <cell r="DG86">
            <v>5.126150519985055</v>
          </cell>
          <cell r="DH86">
            <v>5.1764617052537485</v>
          </cell>
          <cell r="DI86">
            <v>5.3416941363853896</v>
          </cell>
          <cell r="DJ86">
            <v>5.4825759189948897</v>
          </cell>
          <cell r="DK86">
            <v>5.6182065185103829</v>
          </cell>
          <cell r="DL86">
            <v>5.7028284560563822</v>
          </cell>
          <cell r="DM86">
            <v>5.7696730757882069</v>
          </cell>
          <cell r="DN86">
            <v>5.8246279394266089</v>
          </cell>
          <cell r="DO86">
            <v>5.8713995516859177</v>
          </cell>
        </row>
        <row r="89"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CM89">
            <v>0</v>
          </cell>
          <cell r="CN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</row>
        <row r="90">
          <cell r="AB90">
            <v>5.6249417623615336</v>
          </cell>
          <cell r="AC90">
            <v>5.3652758573636952</v>
          </cell>
          <cell r="AD90">
            <v>5.4165439957738206</v>
          </cell>
          <cell r="AE90">
            <v>5.3945501341883819</v>
          </cell>
          <cell r="AF90">
            <v>5.2357975534465071</v>
          </cell>
          <cell r="AG90">
            <v>5.1625578350801371</v>
          </cell>
          <cell r="AH90">
            <v>5.2317871732396206</v>
          </cell>
          <cell r="AI90">
            <v>5.2526546631291628</v>
          </cell>
          <cell r="AJ90">
            <v>6.5266620094362287</v>
          </cell>
          <cell r="AK90">
            <v>6.2404297708402519</v>
          </cell>
          <cell r="AL90">
            <v>6.1222921332457245</v>
          </cell>
          <cell r="AM90">
            <v>6.1805427482665829</v>
          </cell>
          <cell r="AN90">
            <v>6.262659260556573</v>
          </cell>
          <cell r="AO90">
            <v>6.4055143507374277</v>
          </cell>
          <cell r="AP90">
            <v>6.4259638646366106</v>
          </cell>
          <cell r="AQ90">
            <v>6.7987533617848612</v>
          </cell>
          <cell r="AR90">
            <v>6.7062335848753163</v>
          </cell>
          <cell r="AS90">
            <v>6.6553741669571886</v>
          </cell>
          <cell r="AT90">
            <v>6.6639388649530211</v>
          </cell>
          <cell r="AU90">
            <v>6.6040956624996703</v>
          </cell>
          <cell r="AV90">
            <v>6.5512101686611262</v>
          </cell>
          <cell r="AW90">
            <v>6.6021850512022606</v>
          </cell>
          <cell r="AX90">
            <v>6.7698576717140764</v>
          </cell>
          <cell r="AY90">
            <v>6.9123430272427164</v>
          </cell>
          <cell r="AZ90">
            <v>7.0491521440124414</v>
          </cell>
          <cell r="BA90">
            <v>7.134247486879004</v>
          </cell>
          <cell r="BB90">
            <v>7.2013347655270428</v>
          </cell>
          <cell r="BC90">
            <v>7.256402414121637</v>
          </cell>
          <cell r="BD90">
            <v>7.3032114827992176</v>
          </cell>
          <cell r="CM90">
            <v>5.6249417623615336</v>
          </cell>
          <cell r="CN90">
            <v>5.3652758573636952</v>
          </cell>
          <cell r="CO90">
            <v>5.4165439957738206</v>
          </cell>
          <cell r="CP90">
            <v>5.3945501341883819</v>
          </cell>
          <cell r="CQ90">
            <v>5.2357975534465071</v>
          </cell>
          <cell r="CR90">
            <v>5.1625578350801371</v>
          </cell>
          <cell r="CS90">
            <v>5.2317871732396206</v>
          </cell>
          <cell r="CT90">
            <v>5.2526546631291628</v>
          </cell>
          <cell r="CU90">
            <v>6.5266620094362287</v>
          </cell>
          <cell r="CV90">
            <v>6.2404297708402519</v>
          </cell>
          <cell r="CW90">
            <v>6.1222921332457245</v>
          </cell>
          <cell r="CX90">
            <v>6.1805427482665829</v>
          </cell>
          <cell r="CY90">
            <v>6.262659260556573</v>
          </cell>
          <cell r="CZ90">
            <v>6.4055143507374277</v>
          </cell>
          <cell r="DA90">
            <v>6.4259638646366106</v>
          </cell>
          <cell r="DB90">
            <v>6.7987533617848612</v>
          </cell>
          <cell r="DC90">
            <v>6.7062335848753163</v>
          </cell>
          <cell r="DD90">
            <v>6.6553741669571886</v>
          </cell>
          <cell r="DE90">
            <v>6.6639388649530211</v>
          </cell>
          <cell r="DF90">
            <v>6.6040956624996703</v>
          </cell>
          <cell r="DG90">
            <v>6.5512101686611262</v>
          </cell>
          <cell r="DH90">
            <v>6.6021850512022606</v>
          </cell>
          <cell r="DI90">
            <v>6.7698576717140764</v>
          </cell>
          <cell r="DJ90">
            <v>6.9123430272427164</v>
          </cell>
          <cell r="DK90">
            <v>7.0491521440124414</v>
          </cell>
          <cell r="DL90">
            <v>7.134247486879004</v>
          </cell>
          <cell r="DM90">
            <v>7.2013347655270428</v>
          </cell>
          <cell r="DN90">
            <v>7.256402414121637</v>
          </cell>
          <cell r="DO90">
            <v>7.3032114827992176</v>
          </cell>
        </row>
        <row r="94">
          <cell r="AB94">
            <v>0.1816328253834279</v>
          </cell>
          <cell r="AC94">
            <v>0.15893337578943456</v>
          </cell>
          <cell r="AD94">
            <v>0.27781993367656926</v>
          </cell>
          <cell r="AE94">
            <v>0.1723833007284086</v>
          </cell>
          <cell r="AF94">
            <v>0.17678283270129175</v>
          </cell>
          <cell r="AG94">
            <v>0.16735321046913929</v>
          </cell>
          <cell r="AH94">
            <v>0.14394916843633299</v>
          </cell>
          <cell r="AI94">
            <v>0.16423715045622561</v>
          </cell>
          <cell r="AJ94">
            <v>0.17408638574886975</v>
          </cell>
          <cell r="AK94">
            <v>0.17822452272107522</v>
          </cell>
          <cell r="AL94">
            <v>0.16873783832303538</v>
          </cell>
          <cell r="AM94">
            <v>0.14527138702963222</v>
          </cell>
          <cell r="AN94">
            <v>0.16583743854396804</v>
          </cell>
          <cell r="AO94">
            <v>0.16643876865609816</v>
          </cell>
          <cell r="AP94">
            <v>0.16624175432094784</v>
          </cell>
          <cell r="AQ94">
            <v>0.16624175432094784</v>
          </cell>
          <cell r="AR94">
            <v>0.16624175432094784</v>
          </cell>
          <cell r="AS94">
            <v>0.16624175432094784</v>
          </cell>
          <cell r="AT94">
            <v>0.16624175432094784</v>
          </cell>
          <cell r="AU94">
            <v>0.16624175432094784</v>
          </cell>
          <cell r="AV94">
            <v>0.16624175432094784</v>
          </cell>
          <cell r="AW94">
            <v>0.16624175432094784</v>
          </cell>
          <cell r="AX94">
            <v>0.16624175432094784</v>
          </cell>
          <cell r="AY94">
            <v>0.16624175432094784</v>
          </cell>
          <cell r="AZ94">
            <v>0.16624175432094784</v>
          </cell>
          <cell r="BA94">
            <v>0.16624175432094784</v>
          </cell>
          <cell r="BB94">
            <v>0.16624175432094784</v>
          </cell>
          <cell r="BC94">
            <v>0.16624175432094784</v>
          </cell>
          <cell r="BD94">
            <v>0.16624175432094784</v>
          </cell>
          <cell r="CM94">
            <v>0.1816328253834279</v>
          </cell>
          <cell r="CN94">
            <v>0.15893337578943456</v>
          </cell>
          <cell r="CO94">
            <v>0.27781993367656926</v>
          </cell>
          <cell r="CP94">
            <v>0.1723833007284086</v>
          </cell>
          <cell r="CQ94">
            <v>0.17678283270129175</v>
          </cell>
          <cell r="CR94">
            <v>0.16735321046913929</v>
          </cell>
          <cell r="CS94">
            <v>0.14394916843633299</v>
          </cell>
          <cell r="CT94">
            <v>0.16423715045622561</v>
          </cell>
          <cell r="CU94">
            <v>0.17408638574886975</v>
          </cell>
          <cell r="CV94">
            <v>0.17822452272107522</v>
          </cell>
          <cell r="CW94">
            <v>0.16873783832303538</v>
          </cell>
          <cell r="CX94">
            <v>0.14527138702963222</v>
          </cell>
          <cell r="CY94">
            <v>0.16583743854396804</v>
          </cell>
          <cell r="CZ94">
            <v>0.16643876865609816</v>
          </cell>
          <cell r="DA94">
            <v>0.16624175432094784</v>
          </cell>
          <cell r="DB94">
            <v>0.16624175432094784</v>
          </cell>
          <cell r="DC94">
            <v>0.16624175432094784</v>
          </cell>
          <cell r="DD94">
            <v>0.16624175432094784</v>
          </cell>
          <cell r="DE94">
            <v>0.16624175432094784</v>
          </cell>
          <cell r="DF94">
            <v>0.16624175432094784</v>
          </cell>
          <cell r="DG94">
            <v>0.16624175432094784</v>
          </cell>
          <cell r="DH94">
            <v>0.16624175432094784</v>
          </cell>
          <cell r="DI94">
            <v>0.16624175432094784</v>
          </cell>
          <cell r="DJ94">
            <v>0.16624175432094784</v>
          </cell>
          <cell r="DK94">
            <v>0.16624175432094784</v>
          </cell>
          <cell r="DL94">
            <v>0.16624175432094784</v>
          </cell>
          <cell r="DM94">
            <v>0.16624175432094784</v>
          </cell>
          <cell r="DN94">
            <v>0.16624175432094784</v>
          </cell>
          <cell r="DO94">
            <v>0.16624175432094784</v>
          </cell>
        </row>
        <row r="95">
          <cell r="AB95">
            <v>5.7218296049360802E-2</v>
          </cell>
          <cell r="AC95">
            <v>5.0387869606299041E-2</v>
          </cell>
          <cell r="AD95">
            <v>4.9854365793065333E-2</v>
          </cell>
          <cell r="AE95">
            <v>4.800159877347953E-2</v>
          </cell>
          <cell r="AF95">
            <v>5.5401140707439039E-2</v>
          </cell>
          <cell r="AG95">
            <v>5.3924043113672417E-2</v>
          </cell>
          <cell r="AH95">
            <v>4.6679679597819976E-2</v>
          </cell>
          <cell r="AI95">
            <v>5.0721071138752433E-2</v>
          </cell>
          <cell r="AJ95">
            <v>4.8137871289133743E-2</v>
          </cell>
          <cell r="AK95">
            <v>5.5463547093858832E-2</v>
          </cell>
          <cell r="AL95">
            <v>5.3991133137905566E-2</v>
          </cell>
          <cell r="AM95">
            <v>4.6780014416846719E-2</v>
          </cell>
          <cell r="AN95">
            <v>5.0822024812789739E-2</v>
          </cell>
          <cell r="AO95">
            <v>5.0822024812789739E-2</v>
          </cell>
          <cell r="AP95">
            <v>5.0822024812789739E-2</v>
          </cell>
          <cell r="AQ95">
            <v>5.0822024812789739E-2</v>
          </cell>
          <cell r="AR95">
            <v>5.0822024812789739E-2</v>
          </cell>
          <cell r="AS95">
            <v>5.0822024812789739E-2</v>
          </cell>
          <cell r="AT95">
            <v>5.0822024812789739E-2</v>
          </cell>
          <cell r="AU95">
            <v>5.0822024812789739E-2</v>
          </cell>
          <cell r="AV95">
            <v>5.0822024812789739E-2</v>
          </cell>
          <cell r="AW95">
            <v>5.0822024812789739E-2</v>
          </cell>
          <cell r="AX95">
            <v>5.0822024812789739E-2</v>
          </cell>
          <cell r="AY95">
            <v>5.0822024812789739E-2</v>
          </cell>
          <cell r="AZ95">
            <v>5.0822024812789739E-2</v>
          </cell>
          <cell r="BA95">
            <v>5.0822024812789739E-2</v>
          </cell>
          <cell r="BB95">
            <v>5.0822024812789739E-2</v>
          </cell>
          <cell r="BC95">
            <v>5.0822024812789739E-2</v>
          </cell>
          <cell r="BD95">
            <v>5.0822024812789739E-2</v>
          </cell>
          <cell r="CM95">
            <v>5.7218296049360802E-2</v>
          </cell>
          <cell r="CN95">
            <v>5.0387869606299041E-2</v>
          </cell>
          <cell r="CO95">
            <v>4.9854365793065333E-2</v>
          </cell>
          <cell r="CP95">
            <v>4.800159877347953E-2</v>
          </cell>
          <cell r="CQ95">
            <v>5.5401140707439039E-2</v>
          </cell>
          <cell r="CR95">
            <v>5.3924043113672417E-2</v>
          </cell>
          <cell r="CS95">
            <v>4.6679679597819976E-2</v>
          </cell>
          <cell r="CT95">
            <v>5.0721071138752433E-2</v>
          </cell>
          <cell r="CU95">
            <v>4.8137871289133743E-2</v>
          </cell>
          <cell r="CV95">
            <v>5.5463547093858832E-2</v>
          </cell>
          <cell r="CW95">
            <v>5.3991133137905566E-2</v>
          </cell>
          <cell r="CX95">
            <v>4.6780014416846719E-2</v>
          </cell>
          <cell r="CY95">
            <v>5.0822024812789739E-2</v>
          </cell>
          <cell r="CZ95">
            <v>5.0822024812789739E-2</v>
          </cell>
          <cell r="DA95">
            <v>5.0822024812789739E-2</v>
          </cell>
          <cell r="DB95">
            <v>5.0822024812789739E-2</v>
          </cell>
          <cell r="DC95">
            <v>5.0822024812789739E-2</v>
          </cell>
          <cell r="DD95">
            <v>5.0822024812789739E-2</v>
          </cell>
          <cell r="DE95">
            <v>5.0822024812789739E-2</v>
          </cell>
          <cell r="DF95">
            <v>5.0822024812789739E-2</v>
          </cell>
          <cell r="DG95">
            <v>5.0822024812789739E-2</v>
          </cell>
          <cell r="DH95">
            <v>5.0822024812789739E-2</v>
          </cell>
          <cell r="DI95">
            <v>5.0822024812789739E-2</v>
          </cell>
          <cell r="DJ95">
            <v>5.0822024812789739E-2</v>
          </cell>
          <cell r="DK95">
            <v>5.0822024812789739E-2</v>
          </cell>
          <cell r="DL95">
            <v>5.0822024812789739E-2</v>
          </cell>
          <cell r="DM95">
            <v>5.0822024812789739E-2</v>
          </cell>
          <cell r="DN95">
            <v>5.0822024812789739E-2</v>
          </cell>
          <cell r="DO95">
            <v>5.0822024812789739E-2</v>
          </cell>
        </row>
        <row r="96">
          <cell r="AB96">
            <v>3.0009438242935982</v>
          </cell>
          <cell r="AC96">
            <v>2.9869728202398842</v>
          </cell>
          <cell r="AD96">
            <v>10.83807400003448</v>
          </cell>
          <cell r="AE96">
            <v>2.7814606489186353</v>
          </cell>
          <cell r="AF96">
            <v>3.1357375888249099</v>
          </cell>
          <cell r="AG96">
            <v>3.1357375888249099</v>
          </cell>
          <cell r="AH96">
            <v>3.094796501314991</v>
          </cell>
          <cell r="AI96">
            <v>12.147732327883446</v>
          </cell>
          <cell r="AJ96">
            <v>3.2647991537665</v>
          </cell>
          <cell r="AK96">
            <v>3.5955384538369151</v>
          </cell>
          <cell r="AL96">
            <v>3.5411886997208555</v>
          </cell>
          <cell r="AM96">
            <v>3.3239683698153231</v>
          </cell>
          <cell r="AN96">
            <v>13.725494677139594</v>
          </cell>
          <cell r="AO96">
            <v>12.003873652780708</v>
          </cell>
          <cell r="AP96">
            <v>10.526200627174589</v>
          </cell>
          <cell r="AQ96">
            <v>9.1443451164069867</v>
          </cell>
          <cell r="AR96">
            <v>9.2815102931530884</v>
          </cell>
          <cell r="AS96">
            <v>9.420732947550384</v>
          </cell>
          <cell r="AT96">
            <v>9.5620439417636369</v>
          </cell>
          <cell r="AU96">
            <v>9.7054746008900885</v>
          </cell>
          <cell r="AV96">
            <v>9.8510567199034416</v>
          </cell>
          <cell r="AW96">
            <v>9.9988225707019929</v>
          </cell>
          <cell r="AX96">
            <v>10.148804909262521</v>
          </cell>
          <cell r="AY96">
            <v>10.301036982901458</v>
          </cell>
          <cell r="AZ96">
            <v>10.455552537644978</v>
          </cell>
          <cell r="BA96">
            <v>10.612385825709653</v>
          </cell>
          <cell r="BB96">
            <v>10.771571613095295</v>
          </cell>
          <cell r="BC96">
            <v>10.933145187291725</v>
          </cell>
          <cell r="BD96">
            <v>11.097142365101101</v>
          </cell>
          <cell r="CM96">
            <v>3.0009438242935982</v>
          </cell>
          <cell r="CN96">
            <v>2.9869728202398842</v>
          </cell>
          <cell r="CO96">
            <v>10.83807400003448</v>
          </cell>
          <cell r="CP96">
            <v>2.7814606489186353</v>
          </cell>
          <cell r="CQ96">
            <v>3.1357375888249099</v>
          </cell>
          <cell r="CR96">
            <v>3.1357375888249099</v>
          </cell>
          <cell r="CS96">
            <v>3.094796501314991</v>
          </cell>
          <cell r="CT96">
            <v>12.147732327883446</v>
          </cell>
          <cell r="CU96">
            <v>3.2647991537665</v>
          </cell>
          <cell r="CV96">
            <v>3.5955384538369151</v>
          </cell>
          <cell r="CW96">
            <v>3.5411886997208555</v>
          </cell>
          <cell r="CX96">
            <v>3.3239683698153231</v>
          </cell>
          <cell r="CY96">
            <v>13.725494677139594</v>
          </cell>
          <cell r="CZ96">
            <v>12.003873652780708</v>
          </cell>
          <cell r="DA96">
            <v>10.526200627174589</v>
          </cell>
          <cell r="DB96">
            <v>9.1443451164069867</v>
          </cell>
          <cell r="DC96">
            <v>9.2815102931530884</v>
          </cell>
          <cell r="DD96">
            <v>9.420732947550384</v>
          </cell>
          <cell r="DE96">
            <v>9.5620439417636369</v>
          </cell>
          <cell r="DF96">
            <v>9.7054746008900885</v>
          </cell>
          <cell r="DG96">
            <v>9.8510567199034416</v>
          </cell>
          <cell r="DH96">
            <v>9.9988225707019929</v>
          </cell>
          <cell r="DI96">
            <v>10.148804909262521</v>
          </cell>
          <cell r="DJ96">
            <v>10.301036982901458</v>
          </cell>
          <cell r="DK96">
            <v>10.455552537644978</v>
          </cell>
          <cell r="DL96">
            <v>10.612385825709653</v>
          </cell>
          <cell r="DM96">
            <v>10.771571613095295</v>
          </cell>
          <cell r="DN96">
            <v>10.933145187291725</v>
          </cell>
          <cell r="DO96">
            <v>11.097142365101101</v>
          </cell>
        </row>
        <row r="99">
          <cell r="AB99">
            <v>0.30473027139388204</v>
          </cell>
          <cell r="AC99">
            <v>0.29108825850754605</v>
          </cell>
          <cell r="AD99">
            <v>0.30425499546470369</v>
          </cell>
          <cell r="AE99">
            <v>0.29780350282792695</v>
          </cell>
          <cell r="AF99">
            <v>0.30257814937725186</v>
          </cell>
          <cell r="AG99">
            <v>0.30445346974482768</v>
          </cell>
          <cell r="AH99">
            <v>0.29086765102733625</v>
          </cell>
          <cell r="AI99">
            <v>0.29880216007877219</v>
          </cell>
          <cell r="AJ99">
            <v>0.295411279687814</v>
          </cell>
          <cell r="AK99">
            <v>0.30009395877854861</v>
          </cell>
          <cell r="AL99">
            <v>0.30197285843679517</v>
          </cell>
          <cell r="AM99">
            <v>0.28844657506932475</v>
          </cell>
          <cell r="AN99">
            <v>0.29637554674186556</v>
          </cell>
          <cell r="AO99">
            <v>0.29637554674186556</v>
          </cell>
          <cell r="AP99">
            <v>0.29637554674186556</v>
          </cell>
          <cell r="AQ99">
            <v>0.29637554674186556</v>
          </cell>
          <cell r="AR99">
            <v>0.29637554674186556</v>
          </cell>
          <cell r="AS99">
            <v>0.29637554674186556</v>
          </cell>
          <cell r="AT99">
            <v>0.29637554674186556</v>
          </cell>
          <cell r="AU99">
            <v>0.29637554674186556</v>
          </cell>
          <cell r="AV99">
            <v>0.29637554674186556</v>
          </cell>
          <cell r="AW99">
            <v>0.29637554674186556</v>
          </cell>
          <cell r="AX99">
            <v>0.29637554674186556</v>
          </cell>
          <cell r="AY99">
            <v>0.29637554674186556</v>
          </cell>
          <cell r="AZ99">
            <v>0.29637554674186556</v>
          </cell>
          <cell r="BA99">
            <v>0.29637554674186556</v>
          </cell>
          <cell r="BB99">
            <v>0.29637554674186556</v>
          </cell>
          <cell r="BC99">
            <v>0.29637554674186556</v>
          </cell>
          <cell r="BD99">
            <v>0.29637554674186556</v>
          </cell>
          <cell r="CM99">
            <v>0.30473027139388204</v>
          </cell>
          <cell r="CN99">
            <v>0.29108825850754605</v>
          </cell>
          <cell r="CO99">
            <v>0.30425499546470369</v>
          </cell>
          <cell r="CP99">
            <v>0.29780350282792695</v>
          </cell>
          <cell r="CQ99">
            <v>0.30257814937725186</v>
          </cell>
          <cell r="CR99">
            <v>0.30445346974482768</v>
          </cell>
          <cell r="CS99">
            <v>0.29086765102733625</v>
          </cell>
          <cell r="CT99">
            <v>0.29880216007877219</v>
          </cell>
          <cell r="CU99">
            <v>0.295411279687814</v>
          </cell>
          <cell r="CV99">
            <v>0.30009395877854861</v>
          </cell>
          <cell r="CW99">
            <v>0.30197285843679517</v>
          </cell>
          <cell r="CX99">
            <v>0.28844657506932475</v>
          </cell>
          <cell r="CY99">
            <v>0.29637554674186556</v>
          </cell>
          <cell r="CZ99">
            <v>0.29637554674186556</v>
          </cell>
          <cell r="DA99">
            <v>0.29637554674186556</v>
          </cell>
          <cell r="DB99">
            <v>0.29637554674186556</v>
          </cell>
          <cell r="DC99">
            <v>0.29637554674186556</v>
          </cell>
          <cell r="DD99">
            <v>0.29637554674186556</v>
          </cell>
          <cell r="DE99">
            <v>0.29637554674186556</v>
          </cell>
          <cell r="DF99">
            <v>0.29637554674186556</v>
          </cell>
          <cell r="DG99">
            <v>0.29637554674186556</v>
          </cell>
          <cell r="DH99">
            <v>0.29637554674186556</v>
          </cell>
          <cell r="DI99">
            <v>0.29637554674186556</v>
          </cell>
          <cell r="DJ99">
            <v>0.29637554674186556</v>
          </cell>
          <cell r="DK99">
            <v>0.29637554674186556</v>
          </cell>
          <cell r="DL99">
            <v>0.29637554674186556</v>
          </cell>
          <cell r="DM99">
            <v>0.29637554674186556</v>
          </cell>
          <cell r="DN99">
            <v>0.29637554674186556</v>
          </cell>
          <cell r="DO99">
            <v>0.29637554674186556</v>
          </cell>
        </row>
        <row r="100">
          <cell r="AB100">
            <v>4.4699696208638021E-2</v>
          </cell>
          <cell r="AC100">
            <v>4.4284250252049878E-2</v>
          </cell>
          <cell r="AD100">
            <v>4.9576026400050384E-2</v>
          </cell>
          <cell r="AE100">
            <v>4.0201416160283825E-2</v>
          </cell>
          <cell r="AF100">
            <v>4.1221799068974344E-2</v>
          </cell>
          <cell r="AG100">
            <v>4.1639193887897809E-2</v>
          </cell>
          <cell r="AH100">
            <v>4.1275963690048809E-2</v>
          </cell>
          <cell r="AI100">
            <v>4.1166012486947623E-2</v>
          </cell>
          <cell r="AJ100">
            <v>4.1558749902193826E-2</v>
          </cell>
          <cell r="AK100">
            <v>4.2162909164178065E-2</v>
          </cell>
          <cell r="AL100">
            <v>4.1659516543747117E-2</v>
          </cell>
          <cell r="AM100">
            <v>4.0838683919351519E-2</v>
          </cell>
          <cell r="AN100">
            <v>4.1166012486947623E-2</v>
          </cell>
          <cell r="AO100">
            <v>4.1166012486947623E-2</v>
          </cell>
          <cell r="AP100">
            <v>4.1166012486947623E-2</v>
          </cell>
          <cell r="AQ100">
            <v>4.1166012486947623E-2</v>
          </cell>
          <cell r="AR100">
            <v>4.1166012486947623E-2</v>
          </cell>
          <cell r="AS100">
            <v>4.1166012486947623E-2</v>
          </cell>
          <cell r="AT100">
            <v>4.1166012486947623E-2</v>
          </cell>
          <cell r="AU100">
            <v>4.1166012486947623E-2</v>
          </cell>
          <cell r="AV100">
            <v>4.1166012486947623E-2</v>
          </cell>
          <cell r="AW100">
            <v>4.1166012486947623E-2</v>
          </cell>
          <cell r="AX100">
            <v>4.1166012486947623E-2</v>
          </cell>
          <cell r="AY100">
            <v>4.1166012486947623E-2</v>
          </cell>
          <cell r="AZ100">
            <v>4.1166012486947623E-2</v>
          </cell>
          <cell r="BA100">
            <v>4.1166012486947623E-2</v>
          </cell>
          <cell r="BB100">
            <v>4.1166012486947623E-2</v>
          </cell>
          <cell r="BC100">
            <v>4.1166012486947623E-2</v>
          </cell>
          <cell r="BD100">
            <v>4.1166012486947623E-2</v>
          </cell>
          <cell r="CM100">
            <v>4.4699696208638021E-2</v>
          </cell>
          <cell r="CN100">
            <v>4.4284250252049878E-2</v>
          </cell>
          <cell r="CO100">
            <v>4.9576026400050384E-2</v>
          </cell>
          <cell r="CP100">
            <v>4.0201416160283825E-2</v>
          </cell>
          <cell r="CQ100">
            <v>4.1221799068974344E-2</v>
          </cell>
          <cell r="CR100">
            <v>4.1639193887897809E-2</v>
          </cell>
          <cell r="CS100">
            <v>4.1275963690048809E-2</v>
          </cell>
          <cell r="CT100">
            <v>4.1166012486947623E-2</v>
          </cell>
          <cell r="CU100">
            <v>4.1558749902193826E-2</v>
          </cell>
          <cell r="CV100">
            <v>4.2162909164178065E-2</v>
          </cell>
          <cell r="CW100">
            <v>4.1659516543747117E-2</v>
          </cell>
          <cell r="CX100">
            <v>4.0838683919351519E-2</v>
          </cell>
          <cell r="CY100">
            <v>4.1166012486947623E-2</v>
          </cell>
          <cell r="CZ100">
            <v>4.1166012486947623E-2</v>
          </cell>
          <cell r="DA100">
            <v>4.1166012486947623E-2</v>
          </cell>
          <cell r="DB100">
            <v>4.1166012486947623E-2</v>
          </cell>
          <cell r="DC100">
            <v>4.1166012486947623E-2</v>
          </cell>
          <cell r="DD100">
            <v>4.1166012486947623E-2</v>
          </cell>
          <cell r="DE100">
            <v>4.1166012486947623E-2</v>
          </cell>
          <cell r="DF100">
            <v>4.1166012486947623E-2</v>
          </cell>
          <cell r="DG100">
            <v>4.1166012486947623E-2</v>
          </cell>
          <cell r="DH100">
            <v>4.1166012486947623E-2</v>
          </cell>
          <cell r="DI100">
            <v>4.1166012486947623E-2</v>
          </cell>
          <cell r="DJ100">
            <v>4.1166012486947623E-2</v>
          </cell>
          <cell r="DK100">
            <v>4.1166012486947623E-2</v>
          </cell>
          <cell r="DL100">
            <v>4.1166012486947623E-2</v>
          </cell>
          <cell r="DM100">
            <v>4.1166012486947623E-2</v>
          </cell>
          <cell r="DN100">
            <v>4.1166012486947623E-2</v>
          </cell>
          <cell r="DO100">
            <v>4.1166012486947623E-2</v>
          </cell>
        </row>
        <row r="101">
          <cell r="AB101">
            <v>1.1374995729247737</v>
          </cell>
          <cell r="AC101">
            <v>1.124051522493394</v>
          </cell>
          <cell r="AD101">
            <v>1.1511114567427763</v>
          </cell>
          <cell r="AE101">
            <v>1.1719307327007851</v>
          </cell>
          <cell r="AF101">
            <v>1.1493473456506662</v>
          </cell>
          <cell r="AG101">
            <v>1.1196227238405292</v>
          </cell>
          <cell r="AH101">
            <v>1.1017008442366989</v>
          </cell>
          <cell r="AI101">
            <v>1.1511114567427763</v>
          </cell>
          <cell r="AJ101">
            <v>0.81588255149422961</v>
          </cell>
          <cell r="AK101">
            <v>0.79941343766444972</v>
          </cell>
          <cell r="AL101">
            <v>0.77769608747150298</v>
          </cell>
          <cell r="AM101">
            <v>0.76537098416338301</v>
          </cell>
          <cell r="AN101">
            <v>1.1511114567427763</v>
          </cell>
          <cell r="AO101">
            <v>1.1511114567427763</v>
          </cell>
          <cell r="AP101">
            <v>1.1511114567427763</v>
          </cell>
          <cell r="AQ101">
            <v>1.1511114567427763</v>
          </cell>
          <cell r="AR101">
            <v>1.1511114567427763</v>
          </cell>
          <cell r="AS101">
            <v>1.1511114567427763</v>
          </cell>
          <cell r="AT101">
            <v>1.1511114567427763</v>
          </cell>
          <cell r="AU101">
            <v>1.1511114567427763</v>
          </cell>
          <cell r="AV101">
            <v>1.1511114567427763</v>
          </cell>
          <cell r="AW101">
            <v>1.1511114567427763</v>
          </cell>
          <cell r="AX101">
            <v>1.1511114567427763</v>
          </cell>
          <cell r="AY101">
            <v>1.1511114567427763</v>
          </cell>
          <cell r="AZ101">
            <v>1.1511114567427763</v>
          </cell>
          <cell r="BA101">
            <v>1.1511114567427763</v>
          </cell>
          <cell r="BB101">
            <v>1.1511114567427763</v>
          </cell>
          <cell r="BC101">
            <v>1.1511114567427763</v>
          </cell>
          <cell r="BD101">
            <v>1.1511114567427763</v>
          </cell>
          <cell r="CM101">
            <v>1.1374995729247737</v>
          </cell>
          <cell r="CN101">
            <v>1.124051522493394</v>
          </cell>
          <cell r="CO101">
            <v>1.1511114567427763</v>
          </cell>
          <cell r="CP101">
            <v>1.1719307327007851</v>
          </cell>
          <cell r="CQ101">
            <v>1.1493473456506662</v>
          </cell>
          <cell r="CR101">
            <v>1.1196227238405292</v>
          </cell>
          <cell r="CS101">
            <v>1.1017008442366989</v>
          </cell>
          <cell r="CT101">
            <v>1.1511114567427763</v>
          </cell>
          <cell r="CU101">
            <v>0.81588255149422961</v>
          </cell>
          <cell r="CV101">
            <v>0.79941343766444972</v>
          </cell>
          <cell r="CW101">
            <v>0.77769608747150298</v>
          </cell>
          <cell r="CX101">
            <v>0.76537098416338301</v>
          </cell>
          <cell r="CY101">
            <v>1.1511114567427763</v>
          </cell>
          <cell r="CZ101">
            <v>1.1511114567427763</v>
          </cell>
          <cell r="DA101">
            <v>1.1511114567427763</v>
          </cell>
          <cell r="DB101">
            <v>1.1511114567427763</v>
          </cell>
          <cell r="DC101">
            <v>1.1511114567427763</v>
          </cell>
          <cell r="DD101">
            <v>1.1511114567427763</v>
          </cell>
          <cell r="DE101">
            <v>1.1511114567427763</v>
          </cell>
          <cell r="DF101">
            <v>1.1511114567427763</v>
          </cell>
          <cell r="DG101">
            <v>1.1511114567427763</v>
          </cell>
          <cell r="DH101">
            <v>1.1511114567427763</v>
          </cell>
          <cell r="DI101">
            <v>1.1511114567427763</v>
          </cell>
          <cell r="DJ101">
            <v>1.1511114567427763</v>
          </cell>
          <cell r="DK101">
            <v>1.1511114567427763</v>
          </cell>
          <cell r="DL101">
            <v>1.1511114567427763</v>
          </cell>
          <cell r="DM101">
            <v>1.1511114567427763</v>
          </cell>
          <cell r="DN101">
            <v>1.1511114567427763</v>
          </cell>
          <cell r="DO101">
            <v>1.1511114567427763</v>
          </cell>
        </row>
        <row r="102">
          <cell r="AB102">
            <v>0.64018898002521163</v>
          </cell>
          <cell r="AC102">
            <v>0.64050809884842763</v>
          </cell>
          <cell r="AD102">
            <v>0.67034816376078366</v>
          </cell>
          <cell r="AE102">
            <v>0.71785398830539449</v>
          </cell>
          <cell r="AF102">
            <v>0.71785398830539449</v>
          </cell>
          <cell r="AG102">
            <v>0.71785398830539449</v>
          </cell>
          <cell r="AH102">
            <v>0.71785398830539449</v>
          </cell>
          <cell r="AI102">
            <v>0.71785398830539449</v>
          </cell>
          <cell r="AJ102">
            <v>0.83428622561072341</v>
          </cell>
          <cell r="AK102">
            <v>0.83428622561072341</v>
          </cell>
          <cell r="AL102">
            <v>0.83428622561072341</v>
          </cell>
          <cell r="AM102">
            <v>0.83428622561072341</v>
          </cell>
          <cell r="AN102">
            <v>0.83428622561072341</v>
          </cell>
          <cell r="AO102">
            <v>0.95062757340197235</v>
          </cell>
          <cell r="AP102">
            <v>1.0675978162541346</v>
          </cell>
          <cell r="AQ102">
            <v>1.1811572625546991</v>
          </cell>
          <cell r="AR102">
            <v>1.2846486546206326</v>
          </cell>
          <cell r="AS102">
            <v>1.3803942843003858</v>
          </cell>
          <cell r="AT102">
            <v>1.4666556716486152</v>
          </cell>
          <cell r="AU102">
            <v>1.5412056583623763</v>
          </cell>
          <cell r="AV102">
            <v>1.6058353714759943</v>
          </cell>
          <cell r="AW102">
            <v>1.6602513432524661</v>
          </cell>
          <cell r="AX102">
            <v>1.7044400748103392</v>
          </cell>
          <cell r="AY102">
            <v>1.7387300828719316</v>
          </cell>
          <cell r="AZ102">
            <v>1.7636356908066662</v>
          </cell>
          <cell r="BA102">
            <v>1.7652589255157798</v>
          </cell>
          <cell r="BB102">
            <v>1.7502804949740693</v>
          </cell>
          <cell r="BC102">
            <v>1.7230373755711441</v>
          </cell>
          <cell r="BD102">
            <v>1.6868812562153723</v>
          </cell>
          <cell r="CM102">
            <v>0.64018898002521163</v>
          </cell>
          <cell r="CN102">
            <v>0.64050809884842763</v>
          </cell>
          <cell r="CO102">
            <v>0.67034816376078366</v>
          </cell>
          <cell r="CP102">
            <v>0.71785398830539449</v>
          </cell>
          <cell r="CQ102">
            <v>0.71785398830539449</v>
          </cell>
          <cell r="CR102">
            <v>0.71785398830539449</v>
          </cell>
          <cell r="CS102">
            <v>0.71785398830539449</v>
          </cell>
          <cell r="CT102">
            <v>0.71785398830539449</v>
          </cell>
          <cell r="CU102">
            <v>0.83428622561072341</v>
          </cell>
          <cell r="CV102">
            <v>0.83428622561072341</v>
          </cell>
          <cell r="CW102">
            <v>0.83428622561072341</v>
          </cell>
          <cell r="CX102">
            <v>0.83428622561072341</v>
          </cell>
          <cell r="CY102">
            <v>0.83428622561072341</v>
          </cell>
          <cell r="CZ102">
            <v>0.95062757340197235</v>
          </cell>
          <cell r="DA102">
            <v>1.0675978162541346</v>
          </cell>
          <cell r="DB102">
            <v>1.1811572625546991</v>
          </cell>
          <cell r="DC102">
            <v>1.2846486546206326</v>
          </cell>
          <cell r="DD102">
            <v>1.3803942843003858</v>
          </cell>
          <cell r="DE102">
            <v>1.4666556716486152</v>
          </cell>
          <cell r="DF102">
            <v>1.5412056583623763</v>
          </cell>
          <cell r="DG102">
            <v>1.6058353714759943</v>
          </cell>
          <cell r="DH102">
            <v>1.6602513432524661</v>
          </cell>
          <cell r="DI102">
            <v>1.7044400748103392</v>
          </cell>
          <cell r="DJ102">
            <v>1.7387300828719316</v>
          </cell>
          <cell r="DK102">
            <v>1.7636356908066662</v>
          </cell>
          <cell r="DL102">
            <v>1.7652589255157798</v>
          </cell>
          <cell r="DM102">
            <v>1.7502804949740693</v>
          </cell>
          <cell r="DN102">
            <v>1.7230373755711441</v>
          </cell>
          <cell r="DO102">
            <v>1.6868812562153723</v>
          </cell>
        </row>
        <row r="103">
          <cell r="AB103">
            <v>0.64018898002521163</v>
          </cell>
          <cell r="AC103">
            <v>0.64050809884842763</v>
          </cell>
          <cell r="AD103">
            <v>0.67034816376078366</v>
          </cell>
          <cell r="AE103">
            <v>0.71785398830539449</v>
          </cell>
          <cell r="AF103">
            <v>0.71785398830539449</v>
          </cell>
          <cell r="AG103">
            <v>0.71785398830539449</v>
          </cell>
          <cell r="AH103">
            <v>0.71785398830539449</v>
          </cell>
          <cell r="AI103">
            <v>0.71785398830539449</v>
          </cell>
          <cell r="AJ103">
            <v>0.83428622561072341</v>
          </cell>
          <cell r="AK103">
            <v>0.83428622561072341</v>
          </cell>
          <cell r="AL103">
            <v>0.83428622561072341</v>
          </cell>
          <cell r="AM103">
            <v>0.83428622561072341</v>
          </cell>
          <cell r="AN103">
            <v>0.83428622561072341</v>
          </cell>
          <cell r="AO103">
            <v>0.95062757340197235</v>
          </cell>
          <cell r="AP103">
            <v>1.0675978162541346</v>
          </cell>
          <cell r="AQ103">
            <v>1.1811572625546991</v>
          </cell>
          <cell r="AR103">
            <v>1.2846486546206326</v>
          </cell>
          <cell r="AS103">
            <v>1.3803942843003858</v>
          </cell>
          <cell r="AT103">
            <v>1.4666556716486152</v>
          </cell>
          <cell r="AU103">
            <v>1.5412056583623763</v>
          </cell>
          <cell r="AV103">
            <v>1.6058353714759943</v>
          </cell>
          <cell r="AW103">
            <v>1.6602513432524661</v>
          </cell>
          <cell r="AX103">
            <v>1.7044400748103392</v>
          </cell>
          <cell r="AY103">
            <v>1.7387300828719316</v>
          </cell>
          <cell r="AZ103">
            <v>1.7636356908066662</v>
          </cell>
          <cell r="BA103">
            <v>1.7652589255157798</v>
          </cell>
          <cell r="BB103">
            <v>1.7502804949740693</v>
          </cell>
          <cell r="BC103">
            <v>1.7230373755711441</v>
          </cell>
          <cell r="BD103">
            <v>1.6868812562153723</v>
          </cell>
          <cell r="CM103">
            <v>0.64018898002521163</v>
          </cell>
          <cell r="CN103">
            <v>0.64050809884842763</v>
          </cell>
          <cell r="CO103">
            <v>0.67034816376078366</v>
          </cell>
          <cell r="CP103">
            <v>0.71785398830539449</v>
          </cell>
          <cell r="CQ103">
            <v>0.71785398830539449</v>
          </cell>
          <cell r="CR103">
            <v>0.71785398830539449</v>
          </cell>
          <cell r="CS103">
            <v>0.71785398830539449</v>
          </cell>
          <cell r="CT103">
            <v>0.71785398830539449</v>
          </cell>
          <cell r="CU103">
            <v>0.83428622561072341</v>
          </cell>
          <cell r="CV103">
            <v>0.83428622561072341</v>
          </cell>
          <cell r="CW103">
            <v>0.83428622561072341</v>
          </cell>
          <cell r="CX103">
            <v>0.83428622561072341</v>
          </cell>
          <cell r="CY103">
            <v>0.83428622561072341</v>
          </cell>
          <cell r="CZ103">
            <v>0.95062757340197235</v>
          </cell>
          <cell r="DA103">
            <v>1.0675978162541346</v>
          </cell>
          <cell r="DB103">
            <v>1.1811572625546991</v>
          </cell>
          <cell r="DC103">
            <v>1.2846486546206326</v>
          </cell>
          <cell r="DD103">
            <v>1.3803942843003858</v>
          </cell>
          <cell r="DE103">
            <v>1.4666556716486152</v>
          </cell>
          <cell r="DF103">
            <v>1.5412056583623763</v>
          </cell>
          <cell r="DG103">
            <v>1.6058353714759943</v>
          </cell>
          <cell r="DH103">
            <v>1.6602513432524661</v>
          </cell>
          <cell r="DI103">
            <v>1.7044400748103392</v>
          </cell>
          <cell r="DJ103">
            <v>1.7387300828719316</v>
          </cell>
          <cell r="DK103">
            <v>1.7636356908066662</v>
          </cell>
          <cell r="DL103">
            <v>1.7652589255157798</v>
          </cell>
          <cell r="DM103">
            <v>1.7502804949740693</v>
          </cell>
          <cell r="DN103">
            <v>1.7230373755711441</v>
          </cell>
          <cell r="DO103">
            <v>1.6868812562153723</v>
          </cell>
        </row>
        <row r="104">
          <cell r="AB104">
            <v>4.9769499994080655E-3</v>
          </cell>
          <cell r="AC104">
            <v>6.9466429117627229E-3</v>
          </cell>
          <cell r="AD104">
            <v>7.7799577751908185E-4</v>
          </cell>
          <cell r="AE104">
            <v>1.3214376923163724E-2</v>
          </cell>
          <cell r="AF104">
            <v>3.3428642067698908E-3</v>
          </cell>
          <cell r="AG104">
            <v>4.9724291883944567E-3</v>
          </cell>
          <cell r="AH104">
            <v>6.9413782494347443E-3</v>
          </cell>
          <cell r="AI104">
            <v>7.0827061365053932E-3</v>
          </cell>
          <cell r="AJ104">
            <v>1.3108227270934712E-2</v>
          </cell>
          <cell r="AK104">
            <v>3.3154190265667245E-3</v>
          </cell>
          <cell r="AL104">
            <v>4.9319150694932664E-3</v>
          </cell>
          <cell r="AM104">
            <v>6.8836007553207948E-3</v>
          </cell>
          <cell r="AN104">
            <v>7.0827061365053932E-3</v>
          </cell>
          <cell r="AO104">
            <v>7.0827061365053932E-3</v>
          </cell>
          <cell r="AP104">
            <v>7.0827061365053932E-3</v>
          </cell>
          <cell r="AQ104">
            <v>7.0827061365053932E-3</v>
          </cell>
          <cell r="AR104">
            <v>7.0827061365053932E-3</v>
          </cell>
          <cell r="AS104">
            <v>7.0827061365053932E-3</v>
          </cell>
          <cell r="AT104">
            <v>7.0827061365053932E-3</v>
          </cell>
          <cell r="AU104">
            <v>7.0827061365053932E-3</v>
          </cell>
          <cell r="AV104">
            <v>7.0827061365053932E-3</v>
          </cell>
          <cell r="AW104">
            <v>7.0827061365053932E-3</v>
          </cell>
          <cell r="AX104">
            <v>7.0827061365053932E-3</v>
          </cell>
          <cell r="AY104">
            <v>7.0827061365053932E-3</v>
          </cell>
          <cell r="AZ104">
            <v>7.0827061365053932E-3</v>
          </cell>
          <cell r="BA104">
            <v>7.0827061365053932E-3</v>
          </cell>
          <cell r="BB104">
            <v>7.0827061365053932E-3</v>
          </cell>
          <cell r="BC104">
            <v>7.0827061365053932E-3</v>
          </cell>
          <cell r="BD104">
            <v>7.0827061365053932E-3</v>
          </cell>
          <cell r="CM104">
            <v>4.9769499994080655E-3</v>
          </cell>
          <cell r="CN104">
            <v>6.9466429117627229E-3</v>
          </cell>
          <cell r="CO104">
            <v>7.7799577751908185E-4</v>
          </cell>
          <cell r="CP104">
            <v>1.3214376923163724E-2</v>
          </cell>
          <cell r="CQ104">
            <v>3.3428642067698908E-3</v>
          </cell>
          <cell r="CR104">
            <v>4.9724291883944567E-3</v>
          </cell>
          <cell r="CS104">
            <v>6.9413782494347443E-3</v>
          </cell>
          <cell r="CT104">
            <v>7.0827061365053932E-3</v>
          </cell>
          <cell r="CU104">
            <v>1.3108227270934712E-2</v>
          </cell>
          <cell r="CV104">
            <v>3.3154190265667245E-3</v>
          </cell>
          <cell r="CW104">
            <v>4.9319150694932664E-3</v>
          </cell>
          <cell r="CX104">
            <v>6.8836007553207948E-3</v>
          </cell>
          <cell r="CY104">
            <v>7.0827061365053932E-3</v>
          </cell>
          <cell r="CZ104">
            <v>7.0827061365053932E-3</v>
          </cell>
          <cell r="DA104">
            <v>7.0827061365053932E-3</v>
          </cell>
          <cell r="DB104">
            <v>7.0827061365053932E-3</v>
          </cell>
          <cell r="DC104">
            <v>7.0827061365053932E-3</v>
          </cell>
          <cell r="DD104">
            <v>7.0827061365053932E-3</v>
          </cell>
          <cell r="DE104">
            <v>7.0827061365053932E-3</v>
          </cell>
          <cell r="DF104">
            <v>7.0827061365053932E-3</v>
          </cell>
          <cell r="DG104">
            <v>7.0827061365053932E-3</v>
          </cell>
          <cell r="DH104">
            <v>7.0827061365053932E-3</v>
          </cell>
          <cell r="DI104">
            <v>7.0827061365053932E-3</v>
          </cell>
          <cell r="DJ104">
            <v>7.0827061365053932E-3</v>
          </cell>
          <cell r="DK104">
            <v>7.0827061365053932E-3</v>
          </cell>
          <cell r="DL104">
            <v>7.0827061365053932E-3</v>
          </cell>
          <cell r="DM104">
            <v>7.0827061365053932E-3</v>
          </cell>
          <cell r="DN104">
            <v>7.0827061365053932E-3</v>
          </cell>
          <cell r="DO104">
            <v>7.0827061365053932E-3</v>
          </cell>
        </row>
        <row r="105">
          <cell r="AB105">
            <v>0.65519533056863843</v>
          </cell>
          <cell r="AC105">
            <v>0.65669319679771909</v>
          </cell>
          <cell r="AD105">
            <v>0.81431027123342803</v>
          </cell>
          <cell r="AE105">
            <v>0.69641968648987107</v>
          </cell>
          <cell r="AF105">
            <v>0.69641968648987107</v>
          </cell>
          <cell r="AG105">
            <v>0.69641968648987107</v>
          </cell>
          <cell r="AH105">
            <v>0.69641968648987107</v>
          </cell>
          <cell r="AI105">
            <v>0.69641968648987107</v>
          </cell>
          <cell r="AJ105">
            <v>0.69641968648987107</v>
          </cell>
          <cell r="AK105">
            <v>0.69641968648987107</v>
          </cell>
          <cell r="AL105">
            <v>0.69641968648987107</v>
          </cell>
          <cell r="AM105">
            <v>0.69641968648987107</v>
          </cell>
          <cell r="AN105">
            <v>0.69641968648987107</v>
          </cell>
          <cell r="AO105">
            <v>0.69641968648987118</v>
          </cell>
          <cell r="AP105">
            <v>0.69641968648987118</v>
          </cell>
          <cell r="AQ105">
            <v>0.69641968648987118</v>
          </cell>
          <cell r="AR105">
            <v>0.69641968648987118</v>
          </cell>
          <cell r="AS105">
            <v>0.69641968648987118</v>
          </cell>
          <cell r="AT105">
            <v>0.69641968648987118</v>
          </cell>
          <cell r="AU105">
            <v>0.69641968648987118</v>
          </cell>
          <cell r="AV105">
            <v>0.69641968648987118</v>
          </cell>
          <cell r="AW105">
            <v>0.69641968648987118</v>
          </cell>
          <cell r="AX105">
            <v>0.69641968648987118</v>
          </cell>
          <cell r="AY105">
            <v>0.69641968648987118</v>
          </cell>
          <cell r="AZ105">
            <v>0.69641968648987118</v>
          </cell>
          <cell r="BA105">
            <v>0.69641968648987118</v>
          </cell>
          <cell r="BB105">
            <v>0.69641968648987118</v>
          </cell>
          <cell r="BC105">
            <v>0.69641968648987118</v>
          </cell>
          <cell r="BD105">
            <v>0.69641968648987118</v>
          </cell>
          <cell r="CM105">
            <v>0.65519533056863843</v>
          </cell>
          <cell r="CN105">
            <v>0.65669319679771909</v>
          </cell>
          <cell r="CO105">
            <v>0.81431027123342803</v>
          </cell>
          <cell r="CP105">
            <v>0.69641968648987107</v>
          </cell>
          <cell r="CQ105">
            <v>0.69641968648987107</v>
          </cell>
          <cell r="CR105">
            <v>0.69641968648987107</v>
          </cell>
          <cell r="CS105">
            <v>0.69641968648987107</v>
          </cell>
          <cell r="CT105">
            <v>0.69641968648987107</v>
          </cell>
          <cell r="CU105">
            <v>0.69641968648987107</v>
          </cell>
          <cell r="CV105">
            <v>0.69641968648987107</v>
          </cell>
          <cell r="CW105">
            <v>0.69641968648987107</v>
          </cell>
          <cell r="CX105">
            <v>0.69641968648987107</v>
          </cell>
          <cell r="CY105">
            <v>0.69641968648987107</v>
          </cell>
          <cell r="CZ105">
            <v>0.69641968648987118</v>
          </cell>
          <cell r="DA105">
            <v>0.69641968648987118</v>
          </cell>
          <cell r="DB105">
            <v>0.69641968648987118</v>
          </cell>
          <cell r="DC105">
            <v>0.69641968648987118</v>
          </cell>
          <cell r="DD105">
            <v>0.69641968648987118</v>
          </cell>
          <cell r="DE105">
            <v>0.69641968648987118</v>
          </cell>
          <cell r="DF105">
            <v>0.69641968648987118</v>
          </cell>
          <cell r="DG105">
            <v>0.69641968648987118</v>
          </cell>
          <cell r="DH105">
            <v>0.69641968648987118</v>
          </cell>
          <cell r="DI105">
            <v>0.69641968648987118</v>
          </cell>
          <cell r="DJ105">
            <v>0.69641968648987118</v>
          </cell>
          <cell r="DK105">
            <v>0.69641968648987118</v>
          </cell>
          <cell r="DL105">
            <v>0.69641968648987118</v>
          </cell>
          <cell r="DM105">
            <v>0.69641968648987118</v>
          </cell>
          <cell r="DN105">
            <v>0.69641968648987118</v>
          </cell>
          <cell r="DO105">
            <v>0.69641968648987118</v>
          </cell>
        </row>
        <row r="106">
          <cell r="AB106">
            <v>0.6</v>
          </cell>
          <cell r="AC106">
            <v>0.6</v>
          </cell>
          <cell r="AD106">
            <v>0.60000000000000009</v>
          </cell>
          <cell r="AE106">
            <v>0.64480547310905645</v>
          </cell>
          <cell r="AF106">
            <v>0.64480547310905645</v>
          </cell>
          <cell r="AG106">
            <v>0.64480547310905645</v>
          </cell>
          <cell r="AH106">
            <v>0.64480547310905645</v>
          </cell>
          <cell r="AI106">
            <v>0.64480547310905645</v>
          </cell>
          <cell r="AJ106">
            <v>0.64480547310905656</v>
          </cell>
          <cell r="AK106">
            <v>0.64480547310905656</v>
          </cell>
          <cell r="AL106">
            <v>0.64480547310905656</v>
          </cell>
          <cell r="AM106">
            <v>0.64480547310905656</v>
          </cell>
          <cell r="AN106">
            <v>0.64480547310905656</v>
          </cell>
          <cell r="AO106">
            <v>0.64480547310905656</v>
          </cell>
          <cell r="AP106">
            <v>0.64480547310905645</v>
          </cell>
          <cell r="AQ106">
            <v>0.64480547310905645</v>
          </cell>
          <cell r="AR106">
            <v>0.64480547310905645</v>
          </cell>
          <cell r="AS106">
            <v>0.64480547310905645</v>
          </cell>
          <cell r="AT106">
            <v>0.64480547310905645</v>
          </cell>
          <cell r="AU106">
            <v>0.64480547310905645</v>
          </cell>
          <cell r="AV106">
            <v>0.64480547310905645</v>
          </cell>
          <cell r="AW106">
            <v>0.64480547310905645</v>
          </cell>
          <cell r="AX106">
            <v>0.64480547310905645</v>
          </cell>
          <cell r="AY106">
            <v>0.64480547310905645</v>
          </cell>
          <cell r="AZ106">
            <v>0.64480547310905645</v>
          </cell>
          <cell r="BA106">
            <v>0.64480547310905645</v>
          </cell>
          <cell r="BB106">
            <v>0.64480547310905645</v>
          </cell>
          <cell r="BC106">
            <v>0.64480547310905645</v>
          </cell>
          <cell r="BD106">
            <v>0.64480547310905645</v>
          </cell>
          <cell r="CM106">
            <v>0.6</v>
          </cell>
          <cell r="CN106">
            <v>0.6</v>
          </cell>
          <cell r="CO106">
            <v>0.6</v>
          </cell>
          <cell r="CP106">
            <v>0.64480547310905645</v>
          </cell>
          <cell r="CQ106">
            <v>0.64480547310905645</v>
          </cell>
          <cell r="CR106">
            <v>0.64480547310905645</v>
          </cell>
          <cell r="CS106">
            <v>0.64480547310905645</v>
          </cell>
          <cell r="CT106">
            <v>0.64480547310905645</v>
          </cell>
          <cell r="CU106">
            <v>0.64480547310905656</v>
          </cell>
          <cell r="CV106">
            <v>0.64480547310905656</v>
          </cell>
          <cell r="CW106">
            <v>0.64480547310905656</v>
          </cell>
          <cell r="CX106">
            <v>0.64480547310905656</v>
          </cell>
          <cell r="CY106">
            <v>0.64480547310905656</v>
          </cell>
          <cell r="CZ106">
            <v>0.64480547310905656</v>
          </cell>
          <cell r="DA106">
            <v>0.64480547310905645</v>
          </cell>
          <cell r="DB106">
            <v>0.64480547310905645</v>
          </cell>
          <cell r="DC106">
            <v>0.64480547310905645</v>
          </cell>
          <cell r="DD106">
            <v>0.64480547310905645</v>
          </cell>
          <cell r="DE106">
            <v>0.64480547310905645</v>
          </cell>
          <cell r="DF106">
            <v>0.64480547310905645</v>
          </cell>
          <cell r="DG106">
            <v>0.64480547310905645</v>
          </cell>
          <cell r="DH106">
            <v>0.64480547310905645</v>
          </cell>
          <cell r="DI106">
            <v>0.64480547310905645</v>
          </cell>
          <cell r="DJ106">
            <v>0.64480547310905645</v>
          </cell>
          <cell r="DK106">
            <v>0.64480547310905645</v>
          </cell>
          <cell r="DL106">
            <v>0.64480547310905645</v>
          </cell>
          <cell r="DM106">
            <v>0.64480547310905645</v>
          </cell>
          <cell r="DN106">
            <v>0.64480547310905645</v>
          </cell>
          <cell r="DO106">
            <v>0.64480547310905645</v>
          </cell>
        </row>
        <row r="107">
          <cell r="AB107">
            <v>0.74821574925469603</v>
          </cell>
          <cell r="AC107">
            <v>0.74859578341962263</v>
          </cell>
          <cell r="AD107">
            <v>0.71121599228964927</v>
          </cell>
          <cell r="AE107">
            <v>0.74747444760124004</v>
          </cell>
          <cell r="AF107">
            <v>0.74747444760124004</v>
          </cell>
          <cell r="AG107">
            <v>0.74747444760124004</v>
          </cell>
          <cell r="AH107">
            <v>0.74747444760124004</v>
          </cell>
          <cell r="AI107">
            <v>0.74747444760124004</v>
          </cell>
          <cell r="AJ107">
            <v>0.52694716233730921</v>
          </cell>
          <cell r="AK107">
            <v>0.52694716233730921</v>
          </cell>
          <cell r="AL107">
            <v>0.52694716233730921</v>
          </cell>
          <cell r="AM107">
            <v>0.52694716233730921</v>
          </cell>
          <cell r="AN107">
            <v>0.52694716233730921</v>
          </cell>
          <cell r="AO107">
            <v>0.51477145740368069</v>
          </cell>
          <cell r="AP107">
            <v>0.50257819319250607</v>
          </cell>
          <cell r="AQ107">
            <v>0.50257819319250607</v>
          </cell>
          <cell r="AR107">
            <v>0.50257819319250607</v>
          </cell>
          <cell r="AS107">
            <v>0.50257819319250607</v>
          </cell>
          <cell r="AT107">
            <v>0.50257819319250607</v>
          </cell>
          <cell r="AU107">
            <v>0.50257819319250607</v>
          </cell>
          <cell r="AV107">
            <v>0.50257819319250607</v>
          </cell>
          <cell r="AW107">
            <v>0.50257819319250607</v>
          </cell>
          <cell r="AX107">
            <v>0.50257819319250607</v>
          </cell>
          <cell r="AY107">
            <v>0.50257819319250607</v>
          </cell>
          <cell r="AZ107">
            <v>0.50257819319250607</v>
          </cell>
          <cell r="BA107">
            <v>0.50257819319250607</v>
          </cell>
          <cell r="BB107">
            <v>0.50257819319250607</v>
          </cell>
          <cell r="BC107">
            <v>0.50257819319250607</v>
          </cell>
          <cell r="BD107">
            <v>0.50257819319250607</v>
          </cell>
          <cell r="CM107">
            <v>0.74821574925469603</v>
          </cell>
          <cell r="CN107">
            <v>0.74859578341962263</v>
          </cell>
          <cell r="CO107">
            <v>0.71121599228964927</v>
          </cell>
          <cell r="CP107">
            <v>0.74747444760124004</v>
          </cell>
          <cell r="CQ107">
            <v>0.74747444760124004</v>
          </cell>
          <cell r="CR107">
            <v>0.74747444760124004</v>
          </cell>
          <cell r="CS107">
            <v>0.74747444760124004</v>
          </cell>
          <cell r="CT107">
            <v>0.74747444760124004</v>
          </cell>
          <cell r="CU107">
            <v>0.52694716233730921</v>
          </cell>
          <cell r="CV107">
            <v>0.52694716233730921</v>
          </cell>
          <cell r="CW107">
            <v>0.52694716233730921</v>
          </cell>
          <cell r="CX107">
            <v>0.52694716233730921</v>
          </cell>
          <cell r="CY107">
            <v>0.52694716233730921</v>
          </cell>
          <cell r="CZ107">
            <v>0.51477145740368069</v>
          </cell>
          <cell r="DA107">
            <v>0.50257819319250607</v>
          </cell>
          <cell r="DB107">
            <v>0.50257819319250607</v>
          </cell>
          <cell r="DC107">
            <v>0.50257819319250607</v>
          </cell>
          <cell r="DD107">
            <v>0.50257819319250607</v>
          </cell>
          <cell r="DE107">
            <v>0.50257819319250607</v>
          </cell>
          <cell r="DF107">
            <v>0.50257819319250607</v>
          </cell>
          <cell r="DG107">
            <v>0.50257819319250607</v>
          </cell>
          <cell r="DH107">
            <v>0.50257819319250607</v>
          </cell>
          <cell r="DI107">
            <v>0.50257819319250607</v>
          </cell>
          <cell r="DJ107">
            <v>0.50257819319250607</v>
          </cell>
          <cell r="DK107">
            <v>0.50257819319250607</v>
          </cell>
          <cell r="DL107">
            <v>0.50257819319250607</v>
          </cell>
          <cell r="DM107">
            <v>0.50257819319250607</v>
          </cell>
          <cell r="DN107">
            <v>0.50257819319250607</v>
          </cell>
          <cell r="DO107">
            <v>0.50257819319250607</v>
          </cell>
        </row>
        <row r="108">
          <cell r="AB108">
            <v>7.5289336538453738E-2</v>
          </cell>
          <cell r="AC108">
            <v>7.5613841578776056E-2</v>
          </cell>
          <cell r="AD108">
            <v>7.2702235381885846E-2</v>
          </cell>
          <cell r="AE108">
            <v>7.484727240449561E-2</v>
          </cell>
          <cell r="AF108">
            <v>7.2516349408460343E-2</v>
          </cell>
          <cell r="AG108">
            <v>7.2878491569482201E-2</v>
          </cell>
          <cell r="AH108">
            <v>7.3203629520308802E-2</v>
          </cell>
          <cell r="AI108">
            <v>7.3351950736835592E-2</v>
          </cell>
          <cell r="AJ108">
            <v>7.5110915157815331E-2</v>
          </cell>
          <cell r="AK108">
            <v>7.2758782986437079E-2</v>
          </cell>
          <cell r="AL108">
            <v>7.3126731092029773E-2</v>
          </cell>
          <cell r="AM108">
            <v>7.3439951312101792E-2</v>
          </cell>
          <cell r="AN108">
            <v>7.3351950736835592E-2</v>
          </cell>
          <cell r="AO108">
            <v>7.3351950736835592E-2</v>
          </cell>
          <cell r="AP108">
            <v>7.3351950736835592E-2</v>
          </cell>
          <cell r="AQ108">
            <v>7.3351950736835592E-2</v>
          </cell>
          <cell r="AR108">
            <v>7.3351950736835592E-2</v>
          </cell>
          <cell r="AS108">
            <v>7.3351950736835592E-2</v>
          </cell>
          <cell r="AT108">
            <v>7.3351950736835592E-2</v>
          </cell>
          <cell r="AU108">
            <v>7.3351950736835592E-2</v>
          </cell>
          <cell r="AV108">
            <v>7.3351950736835592E-2</v>
          </cell>
          <cell r="AW108">
            <v>7.3351950736835592E-2</v>
          </cell>
          <cell r="AX108">
            <v>7.3351950736835592E-2</v>
          </cell>
          <cell r="AY108">
            <v>7.3351950736835592E-2</v>
          </cell>
          <cell r="AZ108">
            <v>7.3351950736835592E-2</v>
          </cell>
          <cell r="BA108">
            <v>7.3351950736835592E-2</v>
          </cell>
          <cell r="BB108">
            <v>7.3351950736835592E-2</v>
          </cell>
          <cell r="BC108">
            <v>7.3351950736835592E-2</v>
          </cell>
          <cell r="BD108">
            <v>7.3351950736835592E-2</v>
          </cell>
          <cell r="CM108">
            <v>7.5289336538453738E-2</v>
          </cell>
          <cell r="CN108">
            <v>7.5613841578776056E-2</v>
          </cell>
          <cell r="CO108">
            <v>7.2702235381885846E-2</v>
          </cell>
          <cell r="CP108">
            <v>7.484727240449561E-2</v>
          </cell>
          <cell r="CQ108">
            <v>7.2516349408460343E-2</v>
          </cell>
          <cell r="CR108">
            <v>7.2878491569482201E-2</v>
          </cell>
          <cell r="CS108">
            <v>7.3203629520308802E-2</v>
          </cell>
          <cell r="CT108">
            <v>7.3351950736835592E-2</v>
          </cell>
          <cell r="CU108">
            <v>7.5110915157815331E-2</v>
          </cell>
          <cell r="CV108">
            <v>7.2758782986437079E-2</v>
          </cell>
          <cell r="CW108">
            <v>7.3126731092029773E-2</v>
          </cell>
          <cell r="CX108">
            <v>7.3439951312101792E-2</v>
          </cell>
          <cell r="CY108">
            <v>7.3351950736835592E-2</v>
          </cell>
          <cell r="CZ108">
            <v>7.3351950736835592E-2</v>
          </cell>
          <cell r="DA108">
            <v>7.3351950736835592E-2</v>
          </cell>
          <cell r="DB108">
            <v>7.3351950736835592E-2</v>
          </cell>
          <cell r="DC108">
            <v>7.3351950736835592E-2</v>
          </cell>
          <cell r="DD108">
            <v>7.3351950736835592E-2</v>
          </cell>
          <cell r="DE108">
            <v>7.3351950736835592E-2</v>
          </cell>
          <cell r="DF108">
            <v>7.3351950736835592E-2</v>
          </cell>
          <cell r="DG108">
            <v>7.3351950736835592E-2</v>
          </cell>
          <cell r="DH108">
            <v>7.3351950736835592E-2</v>
          </cell>
          <cell r="DI108">
            <v>7.3351950736835592E-2</v>
          </cell>
          <cell r="DJ108">
            <v>7.3351950736835592E-2</v>
          </cell>
          <cell r="DK108">
            <v>7.3351950736835592E-2</v>
          </cell>
          <cell r="DL108">
            <v>7.3351950736835592E-2</v>
          </cell>
          <cell r="DM108">
            <v>7.3351950736835592E-2</v>
          </cell>
          <cell r="DN108">
            <v>7.3351950736835592E-2</v>
          </cell>
          <cell r="DO108">
            <v>7.3351950736835592E-2</v>
          </cell>
        </row>
        <row r="110">
          <cell r="AD110">
            <v>7.8961653868789616E-2</v>
          </cell>
          <cell r="CO110">
            <v>7.8961653868789616E-2</v>
          </cell>
        </row>
        <row r="111">
          <cell r="AD111">
            <v>2497359</v>
          </cell>
          <cell r="AI111">
            <v>2694554.5969441063</v>
          </cell>
          <cell r="AN111">
            <v>2907321.0843585627</v>
          </cell>
          <cell r="AO111">
            <v>3136887.965507118</v>
          </cell>
          <cell r="AP111">
            <v>3384581.8272646624</v>
          </cell>
          <cell r="AQ111">
            <v>3651834.0059997304</v>
          </cell>
          <cell r="AR111">
            <v>3940188.8587677563</v>
          </cell>
          <cell r="AS111">
            <v>4251312.6876114374</v>
          </cell>
          <cell r="AT111">
            <v>4587003.368538605</v>
          </cell>
          <cell r="AU111">
            <v>4949200.7408201229</v>
          </cell>
          <cell r="AV111">
            <v>5339997.8166439189</v>
          </cell>
          <cell r="AW111">
            <v>5761652.8759018481</v>
          </cell>
          <cell r="AX111">
            <v>6216602.5160009256</v>
          </cell>
          <cell r="AY111">
            <v>6707475.7321092375</v>
          </cell>
          <cell r="AZ111">
            <v>7237109.109201353</v>
          </cell>
          <cell r="BA111">
            <v>7808563.213692775</v>
          </cell>
          <cell r="BB111">
            <v>8425140.2793849465</v>
          </cell>
          <cell r="BC111">
            <v>9090403.2899217401</v>
          </cell>
          <cell r="BD111">
            <v>9808196.568028247</v>
          </cell>
          <cell r="CO111">
            <v>2497359</v>
          </cell>
          <cell r="CT111">
            <v>2694554.5969441063</v>
          </cell>
          <cell r="CY111">
            <v>2907321.0843585627</v>
          </cell>
          <cell r="CZ111">
            <v>3136887.965507118</v>
          </cell>
          <cell r="DA111">
            <v>3384581.8272646624</v>
          </cell>
          <cell r="DB111">
            <v>3651834.0059997304</v>
          </cell>
          <cell r="DC111">
            <v>3940188.8587677563</v>
          </cell>
          <cell r="DD111">
            <v>4251312.6876114374</v>
          </cell>
          <cell r="DE111">
            <v>4587003.368538605</v>
          </cell>
          <cell r="DF111">
            <v>4949200.7408201229</v>
          </cell>
          <cell r="DG111">
            <v>5339997.8166439189</v>
          </cell>
          <cell r="DH111">
            <v>5761652.8759018481</v>
          </cell>
          <cell r="DI111">
            <v>6216602.5160009256</v>
          </cell>
          <cell r="DJ111">
            <v>6707475.7321092375</v>
          </cell>
          <cell r="DK111">
            <v>7237109.109201353</v>
          </cell>
          <cell r="DL111">
            <v>7808563.213692775</v>
          </cell>
          <cell r="DM111">
            <v>8425140.2793849465</v>
          </cell>
          <cell r="DN111">
            <v>9090403.2899217401</v>
          </cell>
          <cell r="DO111">
            <v>9808196.568028247</v>
          </cell>
        </row>
        <row r="112">
          <cell r="AD112">
            <v>2487549</v>
          </cell>
          <cell r="AI112">
            <v>2683969.9831196535</v>
          </cell>
          <cell r="AN112">
            <v>2895900.6919209687</v>
          </cell>
          <cell r="AO112">
            <v>3124565.7999948207</v>
          </cell>
          <cell r="AP112">
            <v>3371286.6831842694</v>
          </cell>
          <cell r="AQ112">
            <v>3637489.0553543256</v>
          </cell>
          <cell r="AR112">
            <v>3924711.2070947243</v>
          </cell>
          <cell r="AS112">
            <v>4234612.8949642973</v>
          </cell>
          <cell r="AT112">
            <v>4568984.9326447817</v>
          </cell>
          <cell r="AU112">
            <v>4929759.5394279938</v>
          </cell>
          <cell r="AV112">
            <v>5319021.5058366712</v>
          </cell>
          <cell r="AW112">
            <v>5739020.2409011945</v>
          </cell>
          <cell r="AX112">
            <v>6192182.7707092119</v>
          </cell>
          <cell r="AY112">
            <v>6681127.7633422352</v>
          </cell>
          <cell r="AZ112">
            <v>7208680.661244425</v>
          </cell>
          <cell r="BA112">
            <v>7777890.0084682452</v>
          </cell>
          <cell r="BB112">
            <v>8392045.0671464317</v>
          </cell>
          <cell r="BC112">
            <v>9054694.8249897324</v>
          </cell>
          <cell r="BD112">
            <v>9769668.503648093</v>
          </cell>
          <cell r="CO112">
            <v>2487549</v>
          </cell>
          <cell r="CT112">
            <v>2683969.9831196535</v>
          </cell>
          <cell r="CY112">
            <v>2895900.6919209687</v>
          </cell>
          <cell r="CZ112">
            <v>3124565.7999948207</v>
          </cell>
          <cell r="DA112">
            <v>3371286.6831842694</v>
          </cell>
          <cell r="DB112">
            <v>3637489.0553543256</v>
          </cell>
          <cell r="DC112">
            <v>3924711.2070947243</v>
          </cell>
          <cell r="DD112">
            <v>4234612.8949642973</v>
          </cell>
          <cell r="DE112">
            <v>4568984.9326447817</v>
          </cell>
          <cell r="DF112">
            <v>4929759.5394279938</v>
          </cell>
          <cell r="DG112">
            <v>5319021.5058366712</v>
          </cell>
          <cell r="DH112">
            <v>5739020.2409011945</v>
          </cell>
          <cell r="DI112">
            <v>6192182.7707092119</v>
          </cell>
          <cell r="DJ112">
            <v>6681127.7633422352</v>
          </cell>
          <cell r="DK112">
            <v>7208680.661244425</v>
          </cell>
          <cell r="DL112">
            <v>7777890.0084682452</v>
          </cell>
          <cell r="DM112">
            <v>8392045.0671464317</v>
          </cell>
          <cell r="DN112">
            <v>9054694.8249897324</v>
          </cell>
          <cell r="DO112">
            <v>9769668.503648093</v>
          </cell>
        </row>
        <row r="113">
          <cell r="AD113">
            <v>9810</v>
          </cell>
          <cell r="AI113">
            <v>10584.613824452827</v>
          </cell>
          <cell r="AN113">
            <v>11420.392437594077</v>
          </cell>
          <cell r="AO113">
            <v>12322.165512297122</v>
          </cell>
          <cell r="AP113">
            <v>13295.144080393064</v>
          </cell>
          <cell r="AQ113">
            <v>14344.950645404748</v>
          </cell>
          <cell r="AR113">
            <v>15477.651673032067</v>
          </cell>
          <cell r="AS113">
            <v>16699.792647139719</v>
          </cell>
          <cell r="AT113">
            <v>18018.435893823724</v>
          </cell>
          <cell r="AU113">
            <v>19441.201392128809</v>
          </cell>
          <cell r="AV113">
            <v>20976.310807247515</v>
          </cell>
          <cell r="AW113">
            <v>22632.635000653543</v>
          </cell>
          <cell r="AX113">
            <v>24419.7452917138</v>
          </cell>
          <cell r="AY113">
            <v>26347.968767002109</v>
          </cell>
          <cell r="AZ113">
            <v>28428.447956927808</v>
          </cell>
          <cell r="BA113">
            <v>30673.20522452964</v>
          </cell>
          <cell r="BB113">
            <v>33095.212238515298</v>
          </cell>
          <cell r="BC113">
            <v>35708.464932007075</v>
          </cell>
          <cell r="BD113">
            <v>38528.064380154028</v>
          </cell>
          <cell r="CO113">
            <v>9810</v>
          </cell>
          <cell r="CT113">
            <v>10584.613824452827</v>
          </cell>
          <cell r="CY113">
            <v>11420.392437594077</v>
          </cell>
          <cell r="CZ113">
            <v>12322.165512297122</v>
          </cell>
          <cell r="DA113">
            <v>13295.144080393064</v>
          </cell>
          <cell r="DB113">
            <v>14344.950645404748</v>
          </cell>
          <cell r="DC113">
            <v>15477.651673032067</v>
          </cell>
          <cell r="DD113">
            <v>16699.792647139719</v>
          </cell>
          <cell r="DE113">
            <v>18018.435893823724</v>
          </cell>
          <cell r="DF113">
            <v>19441.201392128809</v>
          </cell>
          <cell r="DG113">
            <v>20976.310807247515</v>
          </cell>
          <cell r="DH113">
            <v>22632.635000653543</v>
          </cell>
          <cell r="DI113">
            <v>24419.7452917138</v>
          </cell>
          <cell r="DJ113">
            <v>26347.968767002109</v>
          </cell>
          <cell r="DK113">
            <v>28428.447956927808</v>
          </cell>
          <cell r="DL113">
            <v>30673.20522452964</v>
          </cell>
          <cell r="DM113">
            <v>33095.212238515298</v>
          </cell>
          <cell r="DN113">
            <v>35708.464932007075</v>
          </cell>
          <cell r="DO113">
            <v>38528.064380154028</v>
          </cell>
        </row>
        <row r="115">
          <cell r="AD115">
            <v>316.79880802115377</v>
          </cell>
          <cell r="AI115">
            <v>557.1970766322695</v>
          </cell>
          <cell r="AN115">
            <v>646.44741229786655</v>
          </cell>
          <cell r="AO115">
            <v>750.49884131684257</v>
          </cell>
          <cell r="AP115">
            <v>854.51578141270875</v>
          </cell>
          <cell r="AQ115">
            <v>944.38455893807168</v>
          </cell>
          <cell r="AR115">
            <v>1048.8079207433234</v>
          </cell>
          <cell r="AS115">
            <v>1153.2312825485753</v>
          </cell>
          <cell r="AT115">
            <v>1263.1530428595629</v>
          </cell>
          <cell r="AU115">
            <v>1373.0748031705507</v>
          </cell>
          <cell r="AV115">
            <v>1482.9965634815383</v>
          </cell>
          <cell r="AW115">
            <v>1592.9183237925261</v>
          </cell>
          <cell r="AX115">
            <v>1702.8400841035136</v>
          </cell>
          <cell r="AY115">
            <v>1812.7618444145014</v>
          </cell>
          <cell r="AZ115">
            <v>1812.7618444145014</v>
          </cell>
          <cell r="BA115">
            <v>1812.7618444145014</v>
          </cell>
          <cell r="BB115">
            <v>1812.7618444145014</v>
          </cell>
          <cell r="BC115">
            <v>1812.7618444145014</v>
          </cell>
          <cell r="BD115">
            <v>1812.7618444145014</v>
          </cell>
          <cell r="CO115">
            <v>316.79880802115377</v>
          </cell>
          <cell r="CT115">
            <v>557.1970766322695</v>
          </cell>
          <cell r="CY115">
            <v>646.44741229786655</v>
          </cell>
          <cell r="CZ115">
            <v>750.49884131684257</v>
          </cell>
          <cell r="DA115">
            <v>854.51578141270875</v>
          </cell>
          <cell r="DB115">
            <v>944.38455893807168</v>
          </cell>
          <cell r="DC115">
            <v>1048.8079207433234</v>
          </cell>
          <cell r="DD115">
            <v>1153.2312825485753</v>
          </cell>
          <cell r="DE115">
            <v>1263.1530428595629</v>
          </cell>
          <cell r="DF115">
            <v>1373.0748031705507</v>
          </cell>
          <cell r="DG115">
            <v>1482.9965634815383</v>
          </cell>
          <cell r="DH115">
            <v>1592.9183237925261</v>
          </cell>
          <cell r="DI115">
            <v>1702.8400841035136</v>
          </cell>
          <cell r="DJ115">
            <v>1812.7618444145014</v>
          </cell>
          <cell r="DK115">
            <v>1812.7618444145014</v>
          </cell>
          <cell r="DL115">
            <v>1812.7618444145014</v>
          </cell>
          <cell r="DM115">
            <v>1812.7618444145014</v>
          </cell>
          <cell r="DN115">
            <v>1812.7618444145014</v>
          </cell>
          <cell r="DO115">
            <v>1812.7618444145014</v>
          </cell>
        </row>
        <row r="116">
          <cell r="AD116">
            <v>56.602063799659426</v>
          </cell>
          <cell r="AI116">
            <v>65.955906647250345</v>
          </cell>
          <cell r="AN116">
            <v>89.97315172196582</v>
          </cell>
          <cell r="AO116">
            <v>119.13886827954123</v>
          </cell>
          <cell r="AP116">
            <v>154.49769130308775</v>
          </cell>
          <cell r="AQ116">
            <v>196.01650040166959</v>
          </cell>
          <cell r="AR116">
            <v>242.07850235798736</v>
          </cell>
          <cell r="AS116">
            <v>294.16451096266661</v>
          </cell>
          <cell r="AT116">
            <v>362.97136307477234</v>
          </cell>
          <cell r="AU116">
            <v>425.6536117224021</v>
          </cell>
          <cell r="AV116">
            <v>492.36201448244481</v>
          </cell>
          <cell r="AW116">
            <v>562.88379292424236</v>
          </cell>
          <cell r="AX116">
            <v>636.17670599051019</v>
          </cell>
          <cell r="AY116">
            <v>711.62775671672182</v>
          </cell>
          <cell r="AZ116">
            <v>792.24985923869394</v>
          </cell>
          <cell r="BA116">
            <v>850.53905441200095</v>
          </cell>
          <cell r="BB116">
            <v>896.01591529230495</v>
          </cell>
          <cell r="BC116">
            <v>930.60352408175811</v>
          </cell>
          <cell r="BD116">
            <v>956.03144790756437</v>
          </cell>
          <cell r="CO116">
            <v>56.602063799659426</v>
          </cell>
          <cell r="CT116">
            <v>65.955906647250345</v>
          </cell>
          <cell r="CY116">
            <v>89.97315172196582</v>
          </cell>
          <cell r="CZ116">
            <v>119.13886827954123</v>
          </cell>
          <cell r="DA116">
            <v>154.49769130308775</v>
          </cell>
          <cell r="DB116">
            <v>196.01650040166959</v>
          </cell>
          <cell r="DC116">
            <v>242.07850235798736</v>
          </cell>
          <cell r="DD116">
            <v>294.16451096266661</v>
          </cell>
          <cell r="DE116">
            <v>362.97136307477234</v>
          </cell>
          <cell r="DF116">
            <v>425.6536117224021</v>
          </cell>
          <cell r="DG116">
            <v>492.36201448244481</v>
          </cell>
          <cell r="DH116">
            <v>562.88379292424236</v>
          </cell>
          <cell r="DI116">
            <v>636.17670599051019</v>
          </cell>
          <cell r="DJ116">
            <v>711.62775671672182</v>
          </cell>
          <cell r="DK116">
            <v>792.24985923869394</v>
          </cell>
          <cell r="DL116">
            <v>850.53905441200095</v>
          </cell>
          <cell r="DM116">
            <v>896.01591529230495</v>
          </cell>
          <cell r="DN116">
            <v>930.60352408175811</v>
          </cell>
          <cell r="DO116">
            <v>956.03144790756437</v>
          </cell>
        </row>
        <row r="117">
          <cell r="AD117">
            <v>84436.814866637113</v>
          </cell>
          <cell r="AI117">
            <v>91879.278685836209</v>
          </cell>
          <cell r="AJ117">
            <v>25968.932581743287</v>
          </cell>
          <cell r="AK117">
            <v>26236.539945426481</v>
          </cell>
          <cell r="AL117">
            <v>27253.806975912175</v>
          </cell>
          <cell r="AM117">
            <v>28385.185573759849</v>
          </cell>
          <cell r="AN117">
            <v>107844.46507684179</v>
          </cell>
          <cell r="AO117">
            <v>125326.54386741991</v>
          </cell>
          <cell r="AP117">
            <v>144715.25601763744</v>
          </cell>
          <cell r="AQ117">
            <v>165952.92313379998</v>
          </cell>
          <cell r="AR117">
            <v>188439.46279574407</v>
          </cell>
          <cell r="AS117">
            <v>213101.80309226335</v>
          </cell>
          <cell r="AT117">
            <v>247482.33010054039</v>
          </cell>
          <cell r="AU117">
            <v>276182.22747422603</v>
          </cell>
          <cell r="AV117">
            <v>306608.0267181393</v>
          </cell>
          <cell r="AW117">
            <v>339035.28836877283</v>
          </cell>
          <cell r="AX117">
            <v>373246.74266491912</v>
          </cell>
          <cell r="AY117">
            <v>409280.17737019714</v>
          </cell>
          <cell r="AZ117">
            <v>449214.00908842357</v>
          </cell>
          <cell r="BA117">
            <v>481821.13236645289</v>
          </cell>
          <cell r="BB117">
            <v>511927.04133149784</v>
          </cell>
          <cell r="BC117">
            <v>540094.79845048988</v>
          </cell>
          <cell r="BD117">
            <v>566744.95871302939</v>
          </cell>
          <cell r="CO117">
            <v>84436.814866637113</v>
          </cell>
          <cell r="CT117">
            <v>91879.278685836209</v>
          </cell>
          <cell r="CU117">
            <v>25968.932581743287</v>
          </cell>
          <cell r="CV117">
            <v>26236.539945426481</v>
          </cell>
          <cell r="CW117">
            <v>27253.806975912175</v>
          </cell>
          <cell r="CX117">
            <v>28385.185573759849</v>
          </cell>
          <cell r="CY117">
            <v>107844.46507684179</v>
          </cell>
          <cell r="CZ117">
            <v>125326.54386741991</v>
          </cell>
          <cell r="DA117">
            <v>144715.25601763744</v>
          </cell>
          <cell r="DB117">
            <v>165952.92313379998</v>
          </cell>
          <cell r="DC117">
            <v>188439.46279574407</v>
          </cell>
          <cell r="DD117">
            <v>213101.80309226335</v>
          </cell>
          <cell r="DE117">
            <v>247482.33010054039</v>
          </cell>
          <cell r="DF117">
            <v>276182.22747422603</v>
          </cell>
          <cell r="DG117">
            <v>306608.0267181393</v>
          </cell>
          <cell r="DH117">
            <v>339035.28836877283</v>
          </cell>
          <cell r="DI117">
            <v>373246.74266491912</v>
          </cell>
          <cell r="DJ117">
            <v>409280.17737019714</v>
          </cell>
          <cell r="DK117">
            <v>449214.00908842357</v>
          </cell>
          <cell r="DL117">
            <v>481821.13236645289</v>
          </cell>
          <cell r="DM117">
            <v>511927.04133149784</v>
          </cell>
          <cell r="DN117">
            <v>540094.79845048988</v>
          </cell>
          <cell r="DO117">
            <v>566744.95871302939</v>
          </cell>
        </row>
        <row r="118">
          <cell r="AD118">
            <v>2497359</v>
          </cell>
          <cell r="AI118">
            <v>2694554.5969441063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2907321.0843585627</v>
          </cell>
          <cell r="AO118">
            <v>3136887.965507118</v>
          </cell>
          <cell r="AP118">
            <v>3384581.8272646624</v>
          </cell>
          <cell r="AQ118">
            <v>3651834.0059997304</v>
          </cell>
          <cell r="AR118">
            <v>3940188.8587677563</v>
          </cell>
          <cell r="AS118">
            <v>4251312.6876114374</v>
          </cell>
          <cell r="AT118">
            <v>4587003.368538605</v>
          </cell>
          <cell r="AU118">
            <v>4949200.7408201229</v>
          </cell>
          <cell r="AV118">
            <v>5339997.8166439189</v>
          </cell>
          <cell r="AW118">
            <v>5761652.8759018481</v>
          </cell>
          <cell r="AX118">
            <v>6216602.5160009256</v>
          </cell>
          <cell r="AY118">
            <v>6707475.7321092375</v>
          </cell>
          <cell r="AZ118">
            <v>7237109.109201353</v>
          </cell>
          <cell r="BA118">
            <v>7808563.213692775</v>
          </cell>
          <cell r="BB118">
            <v>8425140.2793849465</v>
          </cell>
          <cell r="BC118">
            <v>9090403.2899217401</v>
          </cell>
          <cell r="BD118">
            <v>9808196.568028247</v>
          </cell>
          <cell r="CO118">
            <v>2497359</v>
          </cell>
          <cell r="CT118">
            <v>2694554.5969441063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2907321.0843585627</v>
          </cell>
          <cell r="CZ118">
            <v>3136887.965507118</v>
          </cell>
          <cell r="DA118">
            <v>3384581.8272646624</v>
          </cell>
          <cell r="DB118">
            <v>3651834.0059997304</v>
          </cell>
          <cell r="DC118">
            <v>3940188.8587677563</v>
          </cell>
          <cell r="DD118">
            <v>4251312.6876114374</v>
          </cell>
          <cell r="DE118">
            <v>4587003.368538605</v>
          </cell>
          <cell r="DF118">
            <v>4949200.7408201229</v>
          </cell>
          <cell r="DG118">
            <v>5339997.8166439189</v>
          </cell>
          <cell r="DH118">
            <v>5761652.8759018481</v>
          </cell>
          <cell r="DI118">
            <v>6216602.5160009256</v>
          </cell>
          <cell r="DJ118">
            <v>6707475.7321092375</v>
          </cell>
          <cell r="DK118">
            <v>7237109.109201353</v>
          </cell>
          <cell r="DL118">
            <v>7808563.213692775</v>
          </cell>
          <cell r="DM118">
            <v>8425140.2793849465</v>
          </cell>
          <cell r="DN118">
            <v>9090403.2899217401</v>
          </cell>
          <cell r="DO118">
            <v>9808196.568028247</v>
          </cell>
        </row>
        <row r="119">
          <cell r="AD119">
            <v>0.67034816376078366</v>
          </cell>
          <cell r="AI119">
            <v>0.71785398830539449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0.83428622561072352</v>
          </cell>
          <cell r="AO119">
            <v>0.95062757340197235</v>
          </cell>
          <cell r="AP119">
            <v>1.0675978162541346</v>
          </cell>
          <cell r="AQ119">
            <v>1.1811572625546991</v>
          </cell>
          <cell r="AR119">
            <v>1.2846486546206326</v>
          </cell>
          <cell r="AS119">
            <v>1.3803942843003858</v>
          </cell>
          <cell r="AT119">
            <v>1.466655671648615</v>
          </cell>
          <cell r="AU119">
            <v>1.5412056583623763</v>
          </cell>
          <cell r="AV119">
            <v>1.6058353714759943</v>
          </cell>
          <cell r="AW119">
            <v>1.6602513432524664</v>
          </cell>
          <cell r="AX119">
            <v>1.7044400748103394</v>
          </cell>
          <cell r="AY119">
            <v>1.7387300828719316</v>
          </cell>
          <cell r="AZ119">
            <v>1.7636356908066662</v>
          </cell>
          <cell r="BA119">
            <v>1.76525892551578</v>
          </cell>
          <cell r="BB119">
            <v>1.7502804949740693</v>
          </cell>
          <cell r="BC119">
            <v>1.7230373755711441</v>
          </cell>
          <cell r="BD119">
            <v>1.6868812562153723</v>
          </cell>
          <cell r="CO119">
            <v>0.67034816376078366</v>
          </cell>
          <cell r="CT119">
            <v>0.71785398830539449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0.83428622561072352</v>
          </cell>
          <cell r="CZ119">
            <v>0.95062757340197235</v>
          </cell>
          <cell r="DA119">
            <v>1.0675978162541346</v>
          </cell>
          <cell r="DB119">
            <v>1.1811572625546991</v>
          </cell>
          <cell r="DC119">
            <v>1.2846486546206326</v>
          </cell>
          <cell r="DD119">
            <v>1.3803942843003858</v>
          </cell>
          <cell r="DE119">
            <v>1.466655671648615</v>
          </cell>
          <cell r="DF119">
            <v>1.5412056583623763</v>
          </cell>
          <cell r="DG119">
            <v>1.6058353714759943</v>
          </cell>
          <cell r="DH119">
            <v>1.6602513432524664</v>
          </cell>
          <cell r="DI119">
            <v>1.7044400748103394</v>
          </cell>
          <cell r="DJ119">
            <v>1.7387300828719316</v>
          </cell>
          <cell r="DK119">
            <v>1.7636356908066662</v>
          </cell>
          <cell r="DL119">
            <v>1.76525892551578</v>
          </cell>
          <cell r="DM119">
            <v>1.7502804949740693</v>
          </cell>
          <cell r="DN119">
            <v>1.7230373755711441</v>
          </cell>
          <cell r="DO119">
            <v>1.6868812562153723</v>
          </cell>
        </row>
        <row r="120">
          <cell r="AD120">
            <v>4.7505824544610831E-2</v>
          </cell>
          <cell r="AI120">
            <v>0.11643223730532892</v>
          </cell>
          <cell r="AJ120" t="e">
            <v>#DIV/0!</v>
          </cell>
          <cell r="AK120" t="e">
            <v>#DIV/0!</v>
          </cell>
          <cell r="AL120" t="e">
            <v>#DIV/0!</v>
          </cell>
          <cell r="AM120" t="e">
            <v>#DIV/0!</v>
          </cell>
          <cell r="AN120">
            <v>0.11634134779124883</v>
          </cell>
          <cell r="AO120">
            <v>0.11697024285216229</v>
          </cell>
          <cell r="AP120">
            <v>0.11355944630056447</v>
          </cell>
          <cell r="AQ120">
            <v>0.1034913920659335</v>
          </cell>
          <cell r="AR120">
            <v>9.5745629679753197E-2</v>
          </cell>
          <cell r="AS120">
            <v>8.6261387348229412E-2</v>
          </cell>
          <cell r="AT120">
            <v>7.454998671376134E-2</v>
          </cell>
          <cell r="AU120">
            <v>6.4629713113617981E-2</v>
          </cell>
          <cell r="AV120">
            <v>5.4415971776471839E-2</v>
          </cell>
          <cell r="AW120">
            <v>4.418873155787284E-2</v>
          </cell>
          <cell r="AX120">
            <v>3.4290008061592214E-2</v>
          </cell>
          <cell r="AY120">
            <v>2.4905607934734508E-2</v>
          </cell>
          <cell r="AZ120">
            <v>1.6232347091136301E-3</v>
          </cell>
          <cell r="BA120">
            <v>-1.4978430541710663E-2</v>
          </cell>
          <cell r="BB120">
            <v>-2.7243119402925231E-2</v>
          </cell>
          <cell r="BC120">
            <v>-3.6156119355771787E-2</v>
          </cell>
          <cell r="BD120">
            <v>-4.2495042833733176E-2</v>
          </cell>
          <cell r="CO120">
            <v>4.7505824544610831E-2</v>
          </cell>
          <cell r="CT120">
            <v>0.11643223730532892</v>
          </cell>
          <cell r="CU120" t="e">
            <v>#DIV/0!</v>
          </cell>
          <cell r="CV120" t="e">
            <v>#DIV/0!</v>
          </cell>
          <cell r="CW120" t="e">
            <v>#DIV/0!</v>
          </cell>
          <cell r="CX120" t="e">
            <v>#DIV/0!</v>
          </cell>
          <cell r="CY120">
            <v>0.11634134779124883</v>
          </cell>
          <cell r="CZ120">
            <v>0.11697024285216229</v>
          </cell>
          <cell r="DA120">
            <v>0.11355944630056447</v>
          </cell>
          <cell r="DB120">
            <v>0.1034913920659335</v>
          </cell>
          <cell r="DC120">
            <v>9.5745629679753197E-2</v>
          </cell>
          <cell r="DD120">
            <v>8.6261387348229412E-2</v>
          </cell>
          <cell r="DE120">
            <v>7.454998671376134E-2</v>
          </cell>
          <cell r="DF120">
            <v>6.4629713113617981E-2</v>
          </cell>
          <cell r="DG120">
            <v>5.4415971776471839E-2</v>
          </cell>
          <cell r="DH120">
            <v>4.418873155787284E-2</v>
          </cell>
          <cell r="DI120">
            <v>3.4290008061592214E-2</v>
          </cell>
          <cell r="DJ120">
            <v>2.4905607934734508E-2</v>
          </cell>
          <cell r="DK120">
            <v>1.6232347091136301E-3</v>
          </cell>
          <cell r="DL120">
            <v>-1.4978430541710663E-2</v>
          </cell>
          <cell r="DM120">
            <v>-2.7243119402925231E-2</v>
          </cell>
          <cell r="DN120">
            <v>-3.6156119355771787E-2</v>
          </cell>
          <cell r="DO120">
            <v>-4.2495042833733176E-2</v>
          </cell>
        </row>
        <row r="121">
          <cell r="AD121">
            <v>0.71785398830539449</v>
          </cell>
          <cell r="AI121">
            <v>0.83428622561072341</v>
          </cell>
          <cell r="AN121">
            <v>0.95062757340197235</v>
          </cell>
          <cell r="AO121">
            <v>1.0675978162541346</v>
          </cell>
          <cell r="AP121">
            <v>1.1811572625546991</v>
          </cell>
          <cell r="AQ121">
            <v>1.2846486546206326</v>
          </cell>
          <cell r="AR121">
            <v>1.3803942843003858</v>
          </cell>
          <cell r="AS121">
            <v>1.4666556716486152</v>
          </cell>
          <cell r="AT121">
            <v>1.5412056583623763</v>
          </cell>
          <cell r="AU121">
            <v>1.6058353714759943</v>
          </cell>
          <cell r="AV121">
            <v>1.6602513432524661</v>
          </cell>
          <cell r="AW121">
            <v>1.7044400748103392</v>
          </cell>
          <cell r="AX121">
            <v>1.7387300828719316</v>
          </cell>
          <cell r="AY121">
            <v>1.7636356908066662</v>
          </cell>
          <cell r="AZ121">
            <v>1.7652589255157798</v>
          </cell>
          <cell r="BA121">
            <v>1.7502804949740693</v>
          </cell>
          <cell r="BB121">
            <v>1.7230373755711441</v>
          </cell>
          <cell r="BC121">
            <v>1.6868812562153723</v>
          </cell>
          <cell r="BD121">
            <v>1.6443862133816392</v>
          </cell>
          <cell r="CO121">
            <v>0.71785398830539449</v>
          </cell>
          <cell r="CT121">
            <v>0.83428622561072341</v>
          </cell>
          <cell r="CY121">
            <v>0.95062757340197235</v>
          </cell>
          <cell r="CZ121">
            <v>1.0675978162541346</v>
          </cell>
          <cell r="DA121">
            <v>1.1811572625546991</v>
          </cell>
          <cell r="DB121">
            <v>1.2846486546206326</v>
          </cell>
          <cell r="DC121">
            <v>1.3803942843003858</v>
          </cell>
          <cell r="DD121">
            <v>1.4666556716486152</v>
          </cell>
          <cell r="DE121">
            <v>1.5412056583623763</v>
          </cell>
          <cell r="DF121">
            <v>1.6058353714759943</v>
          </cell>
          <cell r="DG121">
            <v>1.6602513432524661</v>
          </cell>
          <cell r="DH121">
            <v>1.7044400748103392</v>
          </cell>
          <cell r="DI121">
            <v>1.7387300828719316</v>
          </cell>
          <cell r="DJ121">
            <v>1.7636356908066662</v>
          </cell>
          <cell r="DK121">
            <v>1.7652589255157798</v>
          </cell>
          <cell r="DL121">
            <v>1.7502804949740693</v>
          </cell>
          <cell r="DM121">
            <v>1.7230373755711441</v>
          </cell>
          <cell r="DN121">
            <v>1.6868812562153723</v>
          </cell>
          <cell r="DO121">
            <v>1.6443862133816392</v>
          </cell>
        </row>
        <row r="122">
          <cell r="AD122">
            <v>0</v>
          </cell>
          <cell r="AI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CO122">
            <v>0</v>
          </cell>
          <cell r="CT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</row>
        <row r="124">
          <cell r="AB124">
            <v>3</v>
          </cell>
          <cell r="AC124" t="str">
            <v>Horizontal Factor for Expenses</v>
          </cell>
          <cell r="CM124">
            <v>3</v>
          </cell>
          <cell r="CN124" t="str">
            <v>Horizontal Factor for Expenses</v>
          </cell>
        </row>
        <row r="125">
          <cell r="AB125">
            <v>14211.5</v>
          </cell>
          <cell r="AC125">
            <v>14420.815384609004</v>
          </cell>
          <cell r="AD125">
            <v>13949.5</v>
          </cell>
          <cell r="AE125">
            <v>14598.333846152987</v>
          </cell>
          <cell r="AF125">
            <v>14674.615654118712</v>
          </cell>
          <cell r="AG125">
            <v>14905.476238026331</v>
          </cell>
          <cell r="AH125">
            <v>15192.04420947238</v>
          </cell>
          <cell r="AI125">
            <v>14598.333846152987</v>
          </cell>
          <cell r="AJ125">
            <v>15431.333846152987</v>
          </cell>
          <cell r="AK125">
            <v>15526.016923079695</v>
          </cell>
          <cell r="AL125">
            <v>15791.512307690116</v>
          </cell>
          <cell r="AM125">
            <v>16092.701538454343</v>
          </cell>
          <cell r="AN125">
            <v>15431.333846152987</v>
          </cell>
          <cell r="AO125">
            <v>16379.256923076064</v>
          </cell>
          <cell r="AP125">
            <v>17445.795384614525</v>
          </cell>
          <cell r="AQ125">
            <v>18629.949230768372</v>
          </cell>
          <cell r="AR125">
            <v>19877.10307692222</v>
          </cell>
          <cell r="AS125">
            <v>21232.256923076067</v>
          </cell>
          <cell r="AT125">
            <v>22695.410769229915</v>
          </cell>
          <cell r="AU125">
            <v>24283.564615383762</v>
          </cell>
          <cell r="AV125">
            <v>25996.71846153761</v>
          </cell>
          <cell r="AW125">
            <v>27834.872307691458</v>
          </cell>
          <cell r="AX125">
            <v>29798.026153845305</v>
          </cell>
          <cell r="AY125">
            <v>31886.179999999153</v>
          </cell>
          <cell r="AZ125">
            <v>34099.333846153</v>
          </cell>
          <cell r="BA125">
            <v>36312.487692306844</v>
          </cell>
          <cell r="BB125">
            <v>38525.641538460688</v>
          </cell>
          <cell r="BC125">
            <v>40738.795384614532</v>
          </cell>
          <cell r="BD125">
            <v>42951.949230768376</v>
          </cell>
          <cell r="CM125">
            <v>14211.5</v>
          </cell>
          <cell r="CN125">
            <v>14420.815384609004</v>
          </cell>
          <cell r="CO125">
            <v>13949.5</v>
          </cell>
          <cell r="CP125">
            <v>14598.333846152987</v>
          </cell>
          <cell r="CQ125">
            <v>14674.615654118712</v>
          </cell>
          <cell r="CR125">
            <v>14905.476238026331</v>
          </cell>
          <cell r="CS125">
            <v>15192.04420947238</v>
          </cell>
          <cell r="CT125">
            <v>14598.333846152987</v>
          </cell>
          <cell r="CU125">
            <v>15431.333846152987</v>
          </cell>
          <cell r="CV125">
            <v>15526.016923079695</v>
          </cell>
          <cell r="CW125">
            <v>15791.512307690116</v>
          </cell>
          <cell r="CX125">
            <v>16092.701538454343</v>
          </cell>
          <cell r="CY125">
            <v>15431.333846152987</v>
          </cell>
          <cell r="CZ125">
            <v>16379.256923076064</v>
          </cell>
          <cell r="DA125">
            <v>17445.795384614525</v>
          </cell>
          <cell r="DB125">
            <v>18629.949230768372</v>
          </cell>
          <cell r="DC125">
            <v>19877.10307692222</v>
          </cell>
          <cell r="DD125">
            <v>21232.256923076067</v>
          </cell>
          <cell r="DE125">
            <v>22695.410769229915</v>
          </cell>
          <cell r="DF125">
            <v>24283.564615383762</v>
          </cell>
          <cell r="DG125">
            <v>25996.71846153761</v>
          </cell>
          <cell r="DH125">
            <v>27834.872307691458</v>
          </cell>
          <cell r="DI125">
            <v>29798.026153845305</v>
          </cell>
          <cell r="DJ125">
            <v>31886.179999999153</v>
          </cell>
          <cell r="DK125">
            <v>34099.333846153</v>
          </cell>
          <cell r="DL125">
            <v>36312.487692306844</v>
          </cell>
          <cell r="DM125">
            <v>38525.641538460688</v>
          </cell>
          <cell r="DN125">
            <v>40738.795384614532</v>
          </cell>
          <cell r="DO125">
            <v>42951.949230768376</v>
          </cell>
        </row>
        <row r="126">
          <cell r="AB126">
            <v>173.81538460900498</v>
          </cell>
          <cell r="AC126">
            <v>144.01846154398288</v>
          </cell>
          <cell r="AD126">
            <v>538</v>
          </cell>
          <cell r="AE126">
            <v>70.781807965724298</v>
          </cell>
          <cell r="AF126">
            <v>153.36058390761917</v>
          </cell>
          <cell r="AG126">
            <v>177.06797144604846</v>
          </cell>
          <cell r="AH126">
            <v>146.78963668060803</v>
          </cell>
          <cell r="AI126">
            <v>548</v>
          </cell>
          <cell r="AJ126">
            <v>75.452307695938089</v>
          </cell>
          <cell r="AK126">
            <v>156.26461537965181</v>
          </cell>
          <cell r="AL126">
            <v>169.45846153345798</v>
          </cell>
          <cell r="AM126">
            <v>134.82461539095212</v>
          </cell>
          <cell r="AN126">
            <v>536</v>
          </cell>
          <cell r="AO126">
            <v>575</v>
          </cell>
          <cell r="AP126">
            <v>613</v>
          </cell>
          <cell r="AQ126">
            <v>601</v>
          </cell>
          <cell r="AR126">
            <v>634</v>
          </cell>
          <cell r="AS126">
            <v>667</v>
          </cell>
          <cell r="AT126">
            <v>717</v>
          </cell>
          <cell r="AU126">
            <v>767</v>
          </cell>
          <cell r="AV126">
            <v>817</v>
          </cell>
          <cell r="AW126">
            <v>867</v>
          </cell>
          <cell r="AX126">
            <v>917</v>
          </cell>
          <cell r="AY126">
            <v>967</v>
          </cell>
          <cell r="AZ126">
            <v>967</v>
          </cell>
          <cell r="BA126">
            <v>967</v>
          </cell>
          <cell r="BB126">
            <v>967</v>
          </cell>
          <cell r="BC126">
            <v>967</v>
          </cell>
          <cell r="BD126">
            <v>967</v>
          </cell>
          <cell r="CM126">
            <v>173.81538460900498</v>
          </cell>
          <cell r="CN126">
            <v>144.01846154398288</v>
          </cell>
          <cell r="CO126">
            <v>538</v>
          </cell>
          <cell r="CP126">
            <v>70.781807965724298</v>
          </cell>
          <cell r="CQ126">
            <v>153.36058390761917</v>
          </cell>
          <cell r="CR126">
            <v>177.06797144604846</v>
          </cell>
          <cell r="CS126">
            <v>146.78963668060803</v>
          </cell>
          <cell r="CT126">
            <v>548</v>
          </cell>
          <cell r="CU126">
            <v>75.452307695938089</v>
          </cell>
          <cell r="CV126">
            <v>156.26461537965181</v>
          </cell>
          <cell r="CW126">
            <v>169.45846153345798</v>
          </cell>
          <cell r="CX126">
            <v>134.82461539095212</v>
          </cell>
          <cell r="CY126">
            <v>536</v>
          </cell>
          <cell r="CZ126">
            <v>575</v>
          </cell>
          <cell r="DA126">
            <v>613</v>
          </cell>
          <cell r="DB126">
            <v>601</v>
          </cell>
          <cell r="DC126">
            <v>634</v>
          </cell>
          <cell r="DD126">
            <v>667</v>
          </cell>
          <cell r="DE126">
            <v>717</v>
          </cell>
          <cell r="DF126">
            <v>767</v>
          </cell>
          <cell r="DG126">
            <v>817</v>
          </cell>
          <cell r="DH126">
            <v>867</v>
          </cell>
          <cell r="DI126">
            <v>917</v>
          </cell>
          <cell r="DJ126">
            <v>967</v>
          </cell>
          <cell r="DK126">
            <v>967</v>
          </cell>
          <cell r="DL126">
            <v>967</v>
          </cell>
          <cell r="DM126">
            <v>967</v>
          </cell>
          <cell r="DN126">
            <v>967</v>
          </cell>
          <cell r="DO126">
            <v>967</v>
          </cell>
        </row>
        <row r="127">
          <cell r="AB127">
            <v>36</v>
          </cell>
          <cell r="AC127">
            <v>28.000000000000004</v>
          </cell>
          <cell r="AD127">
            <v>100</v>
          </cell>
          <cell r="AE127">
            <v>18</v>
          </cell>
          <cell r="AF127">
            <v>90</v>
          </cell>
          <cell r="AG127">
            <v>108</v>
          </cell>
          <cell r="AH127">
            <v>84.000000000000014</v>
          </cell>
          <cell r="AI127">
            <v>300</v>
          </cell>
          <cell r="AJ127">
            <v>22.5</v>
          </cell>
          <cell r="AK127">
            <v>112.5</v>
          </cell>
          <cell r="AL127">
            <v>135</v>
          </cell>
          <cell r="AM127">
            <v>105.00000000000001</v>
          </cell>
          <cell r="AN127">
            <v>375</v>
          </cell>
          <cell r="AO127">
            <v>450</v>
          </cell>
          <cell r="AP127">
            <v>525</v>
          </cell>
          <cell r="AQ127">
            <v>600</v>
          </cell>
          <cell r="AR127">
            <v>675</v>
          </cell>
          <cell r="AS127">
            <v>750</v>
          </cell>
          <cell r="AT127">
            <v>825</v>
          </cell>
          <cell r="AU127">
            <v>900</v>
          </cell>
          <cell r="AV127">
            <v>975</v>
          </cell>
          <cell r="AW127">
            <v>1050</v>
          </cell>
          <cell r="AX127">
            <v>1125</v>
          </cell>
          <cell r="AY127">
            <v>1200</v>
          </cell>
          <cell r="AZ127">
            <v>1200</v>
          </cell>
          <cell r="BA127">
            <v>1200</v>
          </cell>
          <cell r="BB127">
            <v>1200</v>
          </cell>
          <cell r="BC127">
            <v>1200</v>
          </cell>
          <cell r="BD127">
            <v>1200</v>
          </cell>
          <cell r="CM127">
            <v>36</v>
          </cell>
          <cell r="CN127">
            <v>28</v>
          </cell>
          <cell r="CO127">
            <v>100</v>
          </cell>
          <cell r="CP127">
            <v>18</v>
          </cell>
          <cell r="CQ127">
            <v>90</v>
          </cell>
          <cell r="CR127">
            <v>108</v>
          </cell>
          <cell r="CS127">
            <v>84</v>
          </cell>
          <cell r="CT127">
            <v>300</v>
          </cell>
          <cell r="CU127">
            <v>22.5</v>
          </cell>
          <cell r="CV127">
            <v>112.5</v>
          </cell>
          <cell r="CW127">
            <v>135</v>
          </cell>
          <cell r="CX127">
            <v>105</v>
          </cell>
          <cell r="CY127">
            <v>375</v>
          </cell>
          <cell r="CZ127">
            <v>450</v>
          </cell>
          <cell r="DA127">
            <v>525</v>
          </cell>
          <cell r="DB127">
            <v>600</v>
          </cell>
          <cell r="DC127">
            <v>675</v>
          </cell>
          <cell r="DD127">
            <v>750</v>
          </cell>
          <cell r="DE127">
            <v>825</v>
          </cell>
          <cell r="DF127">
            <v>900</v>
          </cell>
          <cell r="DG127">
            <v>975</v>
          </cell>
          <cell r="DH127">
            <v>1050</v>
          </cell>
          <cell r="DI127">
            <v>1125</v>
          </cell>
          <cell r="DJ127">
            <v>1200</v>
          </cell>
          <cell r="DK127">
            <v>1200</v>
          </cell>
          <cell r="DL127">
            <v>1200</v>
          </cell>
          <cell r="DM127">
            <v>1200</v>
          </cell>
          <cell r="DN127">
            <v>1200</v>
          </cell>
          <cell r="DO127">
            <v>1200</v>
          </cell>
        </row>
        <row r="128">
          <cell r="AB128">
            <v>12</v>
          </cell>
          <cell r="AC128">
            <v>18</v>
          </cell>
          <cell r="AD128">
            <v>30</v>
          </cell>
          <cell r="AE128">
            <v>0</v>
          </cell>
          <cell r="AF128">
            <v>0</v>
          </cell>
          <cell r="AG128">
            <v>14</v>
          </cell>
          <cell r="AH128">
            <v>21</v>
          </cell>
          <cell r="AI128">
            <v>35</v>
          </cell>
          <cell r="AJ128">
            <v>9.2307692307692317</v>
          </cell>
          <cell r="AK128">
            <v>9.2307692307692317</v>
          </cell>
          <cell r="AL128">
            <v>9.2307692307692317</v>
          </cell>
          <cell r="AM128">
            <v>9.2307692307692317</v>
          </cell>
          <cell r="AN128">
            <v>36.923076923076927</v>
          </cell>
          <cell r="AO128">
            <v>41.53846153846154</v>
          </cell>
          <cell r="AP128">
            <v>46.153846153846153</v>
          </cell>
          <cell r="AQ128">
            <v>46.153846153846153</v>
          </cell>
          <cell r="AR128">
            <v>46.153846153846153</v>
          </cell>
          <cell r="AS128">
            <v>46.153846153846153</v>
          </cell>
          <cell r="AT128">
            <v>46.153846153846153</v>
          </cell>
          <cell r="AU128">
            <v>46.153846153846153</v>
          </cell>
          <cell r="AV128">
            <v>46.153846153846153</v>
          </cell>
          <cell r="AW128">
            <v>46.153846153846153</v>
          </cell>
          <cell r="AX128">
            <v>46.153846153846153</v>
          </cell>
          <cell r="AY128">
            <v>46.153846153846153</v>
          </cell>
          <cell r="AZ128">
            <v>46.153846153846153</v>
          </cell>
          <cell r="BA128">
            <v>46.153846153846153</v>
          </cell>
          <cell r="BB128">
            <v>46.153846153846153</v>
          </cell>
          <cell r="BC128">
            <v>46.153846153846153</v>
          </cell>
          <cell r="BD128">
            <v>46.153846153846153</v>
          </cell>
          <cell r="CM128">
            <v>12</v>
          </cell>
          <cell r="CN128">
            <v>18</v>
          </cell>
          <cell r="CO128">
            <v>30</v>
          </cell>
          <cell r="CP128">
            <v>0</v>
          </cell>
          <cell r="CQ128">
            <v>0</v>
          </cell>
          <cell r="CR128">
            <v>14</v>
          </cell>
          <cell r="CS128">
            <v>21</v>
          </cell>
          <cell r="CT128">
            <v>35</v>
          </cell>
          <cell r="CU128">
            <v>9.2307692307692317</v>
          </cell>
          <cell r="CV128">
            <v>9.2307692307692317</v>
          </cell>
          <cell r="CW128">
            <v>9.2307692307692317</v>
          </cell>
          <cell r="CX128">
            <v>9.2307692307692317</v>
          </cell>
          <cell r="CY128">
            <v>36.923076923076927</v>
          </cell>
          <cell r="CZ128">
            <v>41.53846153846154</v>
          </cell>
          <cell r="DA128">
            <v>46.153846153846153</v>
          </cell>
          <cell r="DB128">
            <v>46.153846153846153</v>
          </cell>
          <cell r="DC128">
            <v>46.153846153846153</v>
          </cell>
          <cell r="DD128">
            <v>46.153846153846153</v>
          </cell>
          <cell r="DE128">
            <v>46.153846153846153</v>
          </cell>
          <cell r="DF128">
            <v>46.153846153846153</v>
          </cell>
          <cell r="DG128">
            <v>46.153846153846153</v>
          </cell>
          <cell r="DH128">
            <v>46.153846153846153</v>
          </cell>
          <cell r="DI128">
            <v>46.153846153846153</v>
          </cell>
          <cell r="DJ128">
            <v>46.153846153846153</v>
          </cell>
          <cell r="DK128">
            <v>46.153846153846153</v>
          </cell>
          <cell r="DL128">
            <v>46.153846153846153</v>
          </cell>
          <cell r="DM128">
            <v>46.153846153846153</v>
          </cell>
          <cell r="DN128">
            <v>46.153846153846153</v>
          </cell>
          <cell r="DO128">
            <v>46.153846153846153</v>
          </cell>
        </row>
        <row r="129">
          <cell r="AB129">
            <v>12.5</v>
          </cell>
          <cell r="AC129">
            <v>12.5</v>
          </cell>
          <cell r="AD129">
            <v>50</v>
          </cell>
          <cell r="AE129">
            <v>12.5</v>
          </cell>
          <cell r="AF129">
            <v>12.5</v>
          </cell>
          <cell r="AG129">
            <v>12.5</v>
          </cell>
          <cell r="AH129">
            <v>12.5</v>
          </cell>
          <cell r="AI129">
            <v>50</v>
          </cell>
          <cell r="AJ129">
            <v>12.5</v>
          </cell>
          <cell r="AK129">
            <v>12.5</v>
          </cell>
          <cell r="AL129">
            <v>12.5</v>
          </cell>
          <cell r="AM129">
            <v>12.5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CM129">
            <v>12.5</v>
          </cell>
          <cell r="CN129">
            <v>12.5</v>
          </cell>
          <cell r="CO129">
            <v>50</v>
          </cell>
          <cell r="CP129">
            <v>12.5</v>
          </cell>
          <cell r="CQ129">
            <v>12.5</v>
          </cell>
          <cell r="CR129">
            <v>12.5</v>
          </cell>
          <cell r="CS129">
            <v>12.5</v>
          </cell>
          <cell r="CT129">
            <v>50</v>
          </cell>
          <cell r="CU129">
            <v>12.5</v>
          </cell>
          <cell r="CV129">
            <v>12.5</v>
          </cell>
          <cell r="CW129">
            <v>12.5</v>
          </cell>
          <cell r="CX129">
            <v>12.5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</row>
        <row r="130"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</row>
        <row r="132">
          <cell r="AB132">
            <v>0.77500000000000002</v>
          </cell>
          <cell r="AC132">
            <v>0.77500000000000002</v>
          </cell>
          <cell r="AD132">
            <v>0.77500000000000002</v>
          </cell>
          <cell r="AE132">
            <v>0.77500000000000002</v>
          </cell>
          <cell r="AF132">
            <v>0.77500000000000002</v>
          </cell>
          <cell r="AG132">
            <v>0.77500000000000002</v>
          </cell>
          <cell r="AH132">
            <v>0.77500000000000002</v>
          </cell>
          <cell r="AI132">
            <v>0.77500000000000002</v>
          </cell>
          <cell r="AJ132">
            <v>0.77500000000000002</v>
          </cell>
          <cell r="AK132">
            <v>0.77500000000000002</v>
          </cell>
          <cell r="AL132">
            <v>0.77500000000000002</v>
          </cell>
          <cell r="AM132">
            <v>0.77500000000000002</v>
          </cell>
          <cell r="AN132">
            <v>0.77500000000000002</v>
          </cell>
          <cell r="AO132">
            <v>0.77500000000000002</v>
          </cell>
          <cell r="AP132">
            <v>0.77500000000000002</v>
          </cell>
          <cell r="AQ132">
            <v>0.77500000000000002</v>
          </cell>
          <cell r="AR132">
            <v>0.77500000000000002</v>
          </cell>
          <cell r="AS132">
            <v>0.77500000000000002</v>
          </cell>
          <cell r="AT132">
            <v>0.77500000000000002</v>
          </cell>
          <cell r="AU132">
            <v>0.77500000000000002</v>
          </cell>
          <cell r="AV132">
            <v>0.77500000000000002</v>
          </cell>
          <cell r="AW132">
            <v>0.77500000000000002</v>
          </cell>
          <cell r="AX132">
            <v>0.77500000000000002</v>
          </cell>
          <cell r="AY132">
            <v>0.77500000000000002</v>
          </cell>
          <cell r="AZ132">
            <v>0.77500000000000002</v>
          </cell>
          <cell r="BA132">
            <v>0.77500000000000002</v>
          </cell>
          <cell r="BB132">
            <v>0.77500000000000002</v>
          </cell>
          <cell r="BC132">
            <v>0.77500000000000002</v>
          </cell>
          <cell r="BD132">
            <v>0.77500000000000002</v>
          </cell>
          <cell r="CM132">
            <v>0.77500000000000002</v>
          </cell>
          <cell r="CN132">
            <v>0.77500000000000002</v>
          </cell>
          <cell r="CO132">
            <v>0.77500000000000002</v>
          </cell>
          <cell r="CP132">
            <v>0.77500000000000002</v>
          </cell>
          <cell r="CQ132">
            <v>0.77500000000000002</v>
          </cell>
          <cell r="CR132">
            <v>0.77500000000000002</v>
          </cell>
          <cell r="CS132">
            <v>0.77500000000000002</v>
          </cell>
          <cell r="CT132">
            <v>0.77500000000000002</v>
          </cell>
          <cell r="CU132">
            <v>0.77500000000000002</v>
          </cell>
          <cell r="CV132">
            <v>0.77500000000000002</v>
          </cell>
          <cell r="CW132">
            <v>0.77500000000000002</v>
          </cell>
          <cell r="CX132">
            <v>0.77500000000000002</v>
          </cell>
          <cell r="CY132">
            <v>0.77500000000000002</v>
          </cell>
          <cell r="CZ132">
            <v>0.77500000000000002</v>
          </cell>
          <cell r="DA132">
            <v>0.77500000000000002</v>
          </cell>
          <cell r="DB132">
            <v>0.77500000000000002</v>
          </cell>
          <cell r="DC132">
            <v>0.77500000000000002</v>
          </cell>
          <cell r="DD132">
            <v>0.77500000000000002</v>
          </cell>
          <cell r="DE132">
            <v>0.77500000000000002</v>
          </cell>
          <cell r="DF132">
            <v>0.77500000000000002</v>
          </cell>
          <cell r="DG132">
            <v>0.77500000000000002</v>
          </cell>
          <cell r="DH132">
            <v>0.77500000000000002</v>
          </cell>
          <cell r="DI132">
            <v>0.77500000000000002</v>
          </cell>
          <cell r="DJ132">
            <v>0.77500000000000002</v>
          </cell>
          <cell r="DK132">
            <v>0.77500000000000002</v>
          </cell>
          <cell r="DL132">
            <v>0.77500000000000002</v>
          </cell>
          <cell r="DM132">
            <v>0.77500000000000002</v>
          </cell>
          <cell r="DN132">
            <v>0.77500000000000002</v>
          </cell>
          <cell r="DO132">
            <v>0.77500000000000002</v>
          </cell>
        </row>
        <row r="133">
          <cell r="AB133">
            <v>134.70692307197885</v>
          </cell>
          <cell r="AC133">
            <v>111.61430769658674</v>
          </cell>
          <cell r="AD133">
            <v>416.95</v>
          </cell>
          <cell r="AE133">
            <v>54.85590117343633</v>
          </cell>
          <cell r="AF133">
            <v>118.85445252840486</v>
          </cell>
          <cell r="AG133">
            <v>137.22767787068756</v>
          </cell>
          <cell r="AH133">
            <v>113.76196842747122</v>
          </cell>
          <cell r="AI133">
            <v>424.7</v>
          </cell>
          <cell r="AJ133">
            <v>58.47553846435202</v>
          </cell>
          <cell r="AK133">
            <v>121.10507691923016</v>
          </cell>
          <cell r="AL133">
            <v>131.33030768842994</v>
          </cell>
          <cell r="AM133">
            <v>104.4890769279879</v>
          </cell>
          <cell r="AN133">
            <v>415.40000000000003</v>
          </cell>
          <cell r="AO133">
            <v>445.625</v>
          </cell>
          <cell r="AP133">
            <v>475.07499999999999</v>
          </cell>
          <cell r="AQ133">
            <v>465.77500000000003</v>
          </cell>
          <cell r="AR133">
            <v>491.35</v>
          </cell>
          <cell r="AS133">
            <v>516.92500000000007</v>
          </cell>
          <cell r="AT133">
            <v>555.67500000000007</v>
          </cell>
          <cell r="AU133">
            <v>594.42500000000007</v>
          </cell>
          <cell r="AV133">
            <v>633.17500000000007</v>
          </cell>
          <cell r="AW133">
            <v>671.92500000000007</v>
          </cell>
          <cell r="AX133">
            <v>710.67500000000007</v>
          </cell>
          <cell r="AY133">
            <v>749.42500000000007</v>
          </cell>
          <cell r="AZ133">
            <v>749.42500000000007</v>
          </cell>
          <cell r="BA133">
            <v>749.42500000000007</v>
          </cell>
          <cell r="BB133">
            <v>749.42500000000007</v>
          </cell>
          <cell r="BC133">
            <v>749.42500000000007</v>
          </cell>
          <cell r="BD133">
            <v>749.42500000000007</v>
          </cell>
          <cell r="CM133">
            <v>134.70692307197885</v>
          </cell>
          <cell r="CN133">
            <v>111.61430769658674</v>
          </cell>
          <cell r="CO133">
            <v>416.95</v>
          </cell>
          <cell r="CP133">
            <v>54.85590117343633</v>
          </cell>
          <cell r="CQ133">
            <v>118.85445252840486</v>
          </cell>
          <cell r="CR133">
            <v>137.22767787068756</v>
          </cell>
          <cell r="CS133">
            <v>113.76196842747122</v>
          </cell>
          <cell r="CT133">
            <v>424.7</v>
          </cell>
          <cell r="CU133">
            <v>58.47553846435202</v>
          </cell>
          <cell r="CV133">
            <v>121.10507691923016</v>
          </cell>
          <cell r="CW133">
            <v>131.33030768842994</v>
          </cell>
          <cell r="CX133">
            <v>104.4890769279879</v>
          </cell>
          <cell r="CY133">
            <v>415.4</v>
          </cell>
          <cell r="CZ133">
            <v>445.625</v>
          </cell>
          <cell r="DA133">
            <v>475.07499999999999</v>
          </cell>
          <cell r="DB133">
            <v>465.77499999999998</v>
          </cell>
          <cell r="DC133">
            <v>491.35</v>
          </cell>
          <cell r="DD133">
            <v>516.92499999999995</v>
          </cell>
          <cell r="DE133">
            <v>555.67499999999995</v>
          </cell>
          <cell r="DF133">
            <v>594.42499999999995</v>
          </cell>
          <cell r="DG133">
            <v>633.17499999999995</v>
          </cell>
          <cell r="DH133">
            <v>671.92499999999995</v>
          </cell>
          <cell r="DI133">
            <v>710.67499999999995</v>
          </cell>
          <cell r="DJ133">
            <v>749.42499999999995</v>
          </cell>
          <cell r="DK133">
            <v>749.42499999999995</v>
          </cell>
          <cell r="DL133">
            <v>749.42499999999995</v>
          </cell>
          <cell r="DM133">
            <v>749.42499999999995</v>
          </cell>
          <cell r="DN133">
            <v>749.42499999999995</v>
          </cell>
          <cell r="DO133">
            <v>749.42499999999995</v>
          </cell>
        </row>
        <row r="136"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</row>
        <row r="138">
          <cell r="AB138">
            <v>303.68218396274676</v>
          </cell>
          <cell r="AC138">
            <v>215.19539186325119</v>
          </cell>
          <cell r="AD138">
            <v>307.18462780593973</v>
          </cell>
          <cell r="AE138">
            <v>471.40827884000851</v>
          </cell>
          <cell r="AF138">
            <v>368.21791787098459</v>
          </cell>
          <cell r="AG138">
            <v>328.64510326076885</v>
          </cell>
          <cell r="AH138">
            <v>232.76377330576045</v>
          </cell>
          <cell r="AI138">
            <v>332.47641721217065</v>
          </cell>
          <cell r="AJ138">
            <v>431.30652538529466</v>
          </cell>
          <cell r="AK138">
            <v>352.45016892722072</v>
          </cell>
          <cell r="AL138">
            <v>334.9219549119054</v>
          </cell>
          <cell r="AM138">
            <v>247.161768164855</v>
          </cell>
          <cell r="AN138">
            <v>331.52502294378087</v>
          </cell>
          <cell r="AO138">
            <v>326.95450663798715</v>
          </cell>
          <cell r="AP138">
            <v>323.43520621975318</v>
          </cell>
          <cell r="AQ138">
            <v>323.43520621975318</v>
          </cell>
          <cell r="AR138">
            <v>323.43520621975318</v>
          </cell>
          <cell r="AS138">
            <v>323.43520621975318</v>
          </cell>
          <cell r="AT138">
            <v>323.43520621975318</v>
          </cell>
          <cell r="AU138">
            <v>323.43520621975318</v>
          </cell>
          <cell r="AV138">
            <v>323.43520621975318</v>
          </cell>
          <cell r="AW138">
            <v>323.43520621975318</v>
          </cell>
          <cell r="AX138">
            <v>323.43520621975318</v>
          </cell>
          <cell r="AY138">
            <v>323.43520621975318</v>
          </cell>
          <cell r="AZ138">
            <v>323.43520621975318</v>
          </cell>
          <cell r="BA138">
            <v>323.43520621975318</v>
          </cell>
          <cell r="BB138">
            <v>323.43520621975318</v>
          </cell>
          <cell r="BC138">
            <v>323.43520621975318</v>
          </cell>
          <cell r="BD138">
            <v>323.43520621975318</v>
          </cell>
          <cell r="CM138">
            <v>303.68218396274676</v>
          </cell>
          <cell r="CN138">
            <v>215.19539186325119</v>
          </cell>
          <cell r="CO138">
            <v>307.18462780593973</v>
          </cell>
          <cell r="CP138">
            <v>471.40827884000851</v>
          </cell>
          <cell r="CQ138">
            <v>368.21791787098459</v>
          </cell>
          <cell r="CR138">
            <v>328.64510326076885</v>
          </cell>
          <cell r="CS138">
            <v>232.76377330576045</v>
          </cell>
          <cell r="CT138">
            <v>332.47641721217065</v>
          </cell>
          <cell r="CU138">
            <v>431.30652538529466</v>
          </cell>
          <cell r="CV138">
            <v>352.45016892722072</v>
          </cell>
          <cell r="CW138">
            <v>334.9219549119054</v>
          </cell>
          <cell r="CX138">
            <v>247.161768164855</v>
          </cell>
          <cell r="CY138">
            <v>331.52502294378087</v>
          </cell>
          <cell r="CZ138">
            <v>326.95450663798715</v>
          </cell>
          <cell r="DA138">
            <v>323.43520621975318</v>
          </cell>
          <cell r="DB138">
            <v>323.43520621975318</v>
          </cell>
          <cell r="DC138">
            <v>323.43520621975318</v>
          </cell>
          <cell r="DD138">
            <v>323.43520621975318</v>
          </cell>
          <cell r="DE138">
            <v>323.43520621975318</v>
          </cell>
          <cell r="DF138">
            <v>323.43520621975318</v>
          </cell>
          <cell r="DG138">
            <v>323.43520621975318</v>
          </cell>
          <cell r="DH138">
            <v>323.43520621975318</v>
          </cell>
          <cell r="DI138">
            <v>323.43520621975318</v>
          </cell>
          <cell r="DJ138">
            <v>323.43520621975318</v>
          </cell>
          <cell r="DK138">
            <v>323.43520621975318</v>
          </cell>
          <cell r="DL138">
            <v>323.43520621975318</v>
          </cell>
          <cell r="DM138">
            <v>323.43520621975318</v>
          </cell>
          <cell r="DN138">
            <v>323.43520621975318</v>
          </cell>
          <cell r="DO138">
            <v>323.43520621975318</v>
          </cell>
        </row>
        <row r="139">
          <cell r="AB139">
            <v>1250</v>
          </cell>
          <cell r="AC139">
            <v>1250</v>
          </cell>
          <cell r="AD139">
            <v>1250</v>
          </cell>
          <cell r="AE139">
            <v>1250</v>
          </cell>
          <cell r="AF139">
            <v>1250</v>
          </cell>
          <cell r="AG139">
            <v>1250</v>
          </cell>
          <cell r="AH139">
            <v>1250</v>
          </cell>
          <cell r="AI139">
            <v>1250</v>
          </cell>
          <cell r="AJ139">
            <v>1250</v>
          </cell>
          <cell r="AK139">
            <v>1250</v>
          </cell>
          <cell r="AL139">
            <v>1250</v>
          </cell>
          <cell r="AM139">
            <v>1250</v>
          </cell>
          <cell r="AN139">
            <v>1250</v>
          </cell>
          <cell r="AO139">
            <v>1250</v>
          </cell>
          <cell r="AP139">
            <v>1250</v>
          </cell>
          <cell r="AQ139">
            <v>1250</v>
          </cell>
          <cell r="AR139">
            <v>1250</v>
          </cell>
          <cell r="AS139">
            <v>1250</v>
          </cell>
          <cell r="AT139">
            <v>1250</v>
          </cell>
          <cell r="AU139">
            <v>1250</v>
          </cell>
          <cell r="AV139">
            <v>1250</v>
          </cell>
          <cell r="AW139">
            <v>1250</v>
          </cell>
          <cell r="AX139">
            <v>1250</v>
          </cell>
          <cell r="AY139">
            <v>1250</v>
          </cell>
          <cell r="AZ139">
            <v>1250</v>
          </cell>
          <cell r="BA139">
            <v>1250</v>
          </cell>
          <cell r="BB139">
            <v>1250</v>
          </cell>
          <cell r="BC139">
            <v>1250</v>
          </cell>
          <cell r="BD139">
            <v>1250</v>
          </cell>
          <cell r="CM139">
            <v>1250</v>
          </cell>
          <cell r="CN139">
            <v>1250</v>
          </cell>
          <cell r="CO139">
            <v>1250</v>
          </cell>
          <cell r="CP139">
            <v>1250</v>
          </cell>
          <cell r="CQ139">
            <v>1250</v>
          </cell>
          <cell r="CR139">
            <v>1250</v>
          </cell>
          <cell r="CS139">
            <v>1250</v>
          </cell>
          <cell r="CT139">
            <v>1250</v>
          </cell>
          <cell r="CU139">
            <v>1250</v>
          </cell>
          <cell r="CV139">
            <v>1250</v>
          </cell>
          <cell r="CW139">
            <v>1250</v>
          </cell>
          <cell r="CX139">
            <v>1250</v>
          </cell>
          <cell r="CY139">
            <v>1250</v>
          </cell>
          <cell r="CZ139">
            <v>1250</v>
          </cell>
          <cell r="DA139">
            <v>1250</v>
          </cell>
          <cell r="DB139">
            <v>1250</v>
          </cell>
          <cell r="DC139">
            <v>1250</v>
          </cell>
          <cell r="DD139">
            <v>1250</v>
          </cell>
          <cell r="DE139">
            <v>1250</v>
          </cell>
          <cell r="DF139">
            <v>1250</v>
          </cell>
          <cell r="DG139">
            <v>1250</v>
          </cell>
          <cell r="DH139">
            <v>1250</v>
          </cell>
          <cell r="DI139">
            <v>1250</v>
          </cell>
          <cell r="DJ139">
            <v>1250</v>
          </cell>
          <cell r="DK139">
            <v>1250</v>
          </cell>
          <cell r="DL139">
            <v>1250</v>
          </cell>
          <cell r="DM139">
            <v>1250</v>
          </cell>
          <cell r="DN139">
            <v>1250</v>
          </cell>
          <cell r="DO139">
            <v>1250</v>
          </cell>
        </row>
        <row r="140">
          <cell r="AB140">
            <v>12.219000000000001</v>
          </cell>
          <cell r="AC140">
            <v>11.715</v>
          </cell>
          <cell r="CM140">
            <v>12.219000000000001</v>
          </cell>
          <cell r="CN140">
            <v>11.715</v>
          </cell>
        </row>
        <row r="141">
          <cell r="AB141">
            <v>12.219000000000001</v>
          </cell>
          <cell r="AC141">
            <v>11.715</v>
          </cell>
          <cell r="AD141">
            <v>26.834000000000003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CM141">
            <v>12.219000000000001</v>
          </cell>
          <cell r="CN141">
            <v>11.715</v>
          </cell>
          <cell r="CO141">
            <v>26.834000000000003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</row>
        <row r="142">
          <cell r="AB142">
            <v>31.890266365456728</v>
          </cell>
          <cell r="AC142">
            <v>42.170541655697065</v>
          </cell>
          <cell r="AD142">
            <v>172.5608080211538</v>
          </cell>
          <cell r="AE142">
            <v>33.367130266306091</v>
          </cell>
          <cell r="AF142">
            <v>56.470114889941954</v>
          </cell>
          <cell r="AG142">
            <v>58.19252176006146</v>
          </cell>
          <cell r="AH142">
            <v>34.167309715959988</v>
          </cell>
          <cell r="AI142">
            <v>182.1970766322695</v>
          </cell>
          <cell r="AJ142">
            <v>32.543072664637187</v>
          </cell>
          <cell r="AK142">
            <v>55.075490087905457</v>
          </cell>
          <cell r="AL142">
            <v>56.755359213149667</v>
          </cell>
          <cell r="AM142">
            <v>33.323490332174245</v>
          </cell>
          <cell r="AN142">
            <v>177.69741229786655</v>
          </cell>
          <cell r="AO142">
            <v>187.99884131684263</v>
          </cell>
          <cell r="AP142">
            <v>198.26578141270869</v>
          </cell>
          <cell r="AQ142">
            <v>194.38455893807165</v>
          </cell>
          <cell r="AR142">
            <v>205.05792074332351</v>
          </cell>
          <cell r="AS142">
            <v>215.73128254857536</v>
          </cell>
          <cell r="AT142">
            <v>231.90304285956302</v>
          </cell>
          <cell r="AU142">
            <v>248.07480317055069</v>
          </cell>
          <cell r="AV142">
            <v>264.24656348153832</v>
          </cell>
          <cell r="AW142">
            <v>280.41832379252605</v>
          </cell>
          <cell r="AX142">
            <v>296.59008410351368</v>
          </cell>
          <cell r="AY142">
            <v>312.76184441450135</v>
          </cell>
          <cell r="AZ142">
            <v>312.76184441450135</v>
          </cell>
          <cell r="BA142">
            <v>312.76184441450135</v>
          </cell>
          <cell r="BB142">
            <v>312.76184441450135</v>
          </cell>
          <cell r="BC142">
            <v>312.76184441450135</v>
          </cell>
          <cell r="BD142">
            <v>312.76184441450135</v>
          </cell>
          <cell r="CM142">
            <v>31.890266365456728</v>
          </cell>
          <cell r="CN142">
            <v>42.170541655697065</v>
          </cell>
          <cell r="CO142">
            <v>172.5608080211538</v>
          </cell>
          <cell r="CP142">
            <v>33.367130266306091</v>
          </cell>
          <cell r="CQ142">
            <v>56.470114889941954</v>
          </cell>
          <cell r="CR142">
            <v>58.19252176006146</v>
          </cell>
          <cell r="CS142">
            <v>34.167309715959988</v>
          </cell>
          <cell r="CT142">
            <v>182.1970766322695</v>
          </cell>
          <cell r="CU142">
            <v>32.543072664637187</v>
          </cell>
          <cell r="CV142">
            <v>55.075490087905457</v>
          </cell>
          <cell r="CW142">
            <v>56.755359213149667</v>
          </cell>
          <cell r="CX142">
            <v>33.323490332174245</v>
          </cell>
          <cell r="CY142">
            <v>177.69741229786655</v>
          </cell>
          <cell r="CZ142">
            <v>187.99884131684263</v>
          </cell>
          <cell r="DA142">
            <v>198.26578141270869</v>
          </cell>
          <cell r="DB142">
            <v>194.38455893807165</v>
          </cell>
          <cell r="DC142">
            <v>205.05792074332351</v>
          </cell>
          <cell r="DD142">
            <v>215.73128254857536</v>
          </cell>
          <cell r="DE142">
            <v>231.90304285956302</v>
          </cell>
          <cell r="DF142">
            <v>248.07480317055069</v>
          </cell>
          <cell r="DG142">
            <v>264.24656348153832</v>
          </cell>
          <cell r="DH142">
            <v>280.41832379252605</v>
          </cell>
          <cell r="DI142">
            <v>296.59008410351368</v>
          </cell>
          <cell r="DJ142">
            <v>312.76184441450135</v>
          </cell>
          <cell r="DK142">
            <v>312.76184441450135</v>
          </cell>
          <cell r="DL142">
            <v>312.76184441450135</v>
          </cell>
          <cell r="DM142">
            <v>312.76184441450135</v>
          </cell>
          <cell r="DN142">
            <v>312.76184441450135</v>
          </cell>
          <cell r="DO142">
            <v>312.76184441450135</v>
          </cell>
        </row>
        <row r="143">
          <cell r="AB143">
            <v>46.179499999999997</v>
          </cell>
          <cell r="AC143">
            <v>50.924499999999966</v>
          </cell>
          <cell r="AD143">
            <v>117.40399999999997</v>
          </cell>
          <cell r="AE143">
            <v>22.5</v>
          </cell>
          <cell r="AF143">
            <v>112.5</v>
          </cell>
          <cell r="AG143">
            <v>135</v>
          </cell>
          <cell r="AH143">
            <v>105.00000000000001</v>
          </cell>
          <cell r="AI143">
            <v>375</v>
          </cell>
          <cell r="AJ143">
            <v>28.125</v>
          </cell>
          <cell r="AK143">
            <v>140.625</v>
          </cell>
          <cell r="AL143">
            <v>168.75</v>
          </cell>
          <cell r="AM143">
            <v>131.25000000000003</v>
          </cell>
          <cell r="AN143">
            <v>468.75</v>
          </cell>
          <cell r="AO143">
            <v>562.5</v>
          </cell>
          <cell r="AP143">
            <v>656.25</v>
          </cell>
          <cell r="AQ143">
            <v>750</v>
          </cell>
          <cell r="AR143">
            <v>843.75</v>
          </cell>
          <cell r="AS143">
            <v>937.5</v>
          </cell>
          <cell r="AT143">
            <v>1031.25</v>
          </cell>
          <cell r="AU143">
            <v>1125</v>
          </cell>
          <cell r="AV143">
            <v>1218.75</v>
          </cell>
          <cell r="AW143">
            <v>1312.5</v>
          </cell>
          <cell r="AX143">
            <v>1406.25</v>
          </cell>
          <cell r="AY143">
            <v>1500</v>
          </cell>
          <cell r="AZ143">
            <v>1500</v>
          </cell>
          <cell r="BA143">
            <v>1500</v>
          </cell>
          <cell r="BB143">
            <v>1500</v>
          </cell>
          <cell r="BC143">
            <v>1500</v>
          </cell>
          <cell r="BD143">
            <v>1500</v>
          </cell>
          <cell r="CM143">
            <v>46.179499999999997</v>
          </cell>
          <cell r="CN143">
            <v>50.924499999999966</v>
          </cell>
          <cell r="CO143">
            <v>117.40399999999997</v>
          </cell>
          <cell r="CP143">
            <v>22.5</v>
          </cell>
          <cell r="CQ143">
            <v>112.5</v>
          </cell>
          <cell r="CR143">
            <v>135</v>
          </cell>
          <cell r="CS143">
            <v>105</v>
          </cell>
          <cell r="CT143">
            <v>375</v>
          </cell>
          <cell r="CU143">
            <v>28.125</v>
          </cell>
          <cell r="CV143">
            <v>140.625</v>
          </cell>
          <cell r="CW143">
            <v>168.75</v>
          </cell>
          <cell r="CX143">
            <v>131.25</v>
          </cell>
          <cell r="CY143">
            <v>468.75</v>
          </cell>
          <cell r="CZ143">
            <v>562.5</v>
          </cell>
          <cell r="DA143">
            <v>656.25</v>
          </cell>
          <cell r="DB143">
            <v>750</v>
          </cell>
          <cell r="DC143">
            <v>843.75</v>
          </cell>
          <cell r="DD143">
            <v>937.5</v>
          </cell>
          <cell r="DE143">
            <v>1031.25</v>
          </cell>
          <cell r="DF143">
            <v>1125</v>
          </cell>
          <cell r="DG143">
            <v>1218.75</v>
          </cell>
          <cell r="DH143">
            <v>1312.5</v>
          </cell>
          <cell r="DI143">
            <v>1406.25</v>
          </cell>
          <cell r="DJ143">
            <v>1500</v>
          </cell>
          <cell r="DK143">
            <v>1500</v>
          </cell>
          <cell r="DL143">
            <v>1500</v>
          </cell>
          <cell r="DM143">
            <v>1500</v>
          </cell>
          <cell r="DN143">
            <v>1500</v>
          </cell>
          <cell r="DO143">
            <v>1500</v>
          </cell>
        </row>
        <row r="144">
          <cell r="AB144">
            <v>0</v>
          </cell>
          <cell r="AC144">
            <v>0</v>
          </cell>
          <cell r="AD144">
            <v>137.69900000000001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CM144">
            <v>0</v>
          </cell>
          <cell r="CN144">
            <v>0</v>
          </cell>
          <cell r="CO144">
            <v>137.69900000000001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</row>
        <row r="145">
          <cell r="AB145">
            <v>-20.894369238930704</v>
          </cell>
          <cell r="AC145">
            <v>11.178432388197095</v>
          </cell>
          <cell r="CM145">
            <v>-20.894369238930704</v>
          </cell>
          <cell r="CN145">
            <v>11.178432388197095</v>
          </cell>
        </row>
        <row r="146">
          <cell r="AB146">
            <v>1.1795</v>
          </cell>
          <cell r="AC146">
            <v>15.924499999999959</v>
          </cell>
          <cell r="CM146">
            <v>1.1795</v>
          </cell>
          <cell r="CN146">
            <v>15.924499999999959</v>
          </cell>
        </row>
        <row r="147"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</row>
        <row r="148">
          <cell r="AB148">
            <v>10.944000000000001</v>
          </cell>
          <cell r="AC148">
            <v>0</v>
          </cell>
          <cell r="AD148">
            <v>-7.8852739999999999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CM148">
            <v>10.944000000000001</v>
          </cell>
          <cell r="CN148">
            <v>0</v>
          </cell>
          <cell r="CO148">
            <v>-7.8852739999999999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</row>
        <row r="151">
          <cell r="AD151">
            <v>0</v>
          </cell>
          <cell r="CO151">
            <v>0</v>
          </cell>
        </row>
        <row r="152"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</row>
        <row r="154">
          <cell r="AB154">
            <v>-5.6894072916666705</v>
          </cell>
          <cell r="AC154">
            <v>-5.6894072916666705</v>
          </cell>
          <cell r="AD154">
            <v>-19.224295833333343</v>
          </cell>
          <cell r="AE154">
            <v>-4.0151468750000001</v>
          </cell>
          <cell r="AF154">
            <v>-4.0151468750000001</v>
          </cell>
          <cell r="AG154">
            <v>-4.0151468750000001</v>
          </cell>
          <cell r="AH154">
            <v>-4.0151468750000001</v>
          </cell>
          <cell r="AI154">
            <v>-4.7805875000000002</v>
          </cell>
          <cell r="AJ154">
            <v>-0.85750000000000004</v>
          </cell>
          <cell r="AK154">
            <v>-0.85750000000000004</v>
          </cell>
          <cell r="AL154">
            <v>-0.85750000000000004</v>
          </cell>
          <cell r="AM154">
            <v>-0.85750000000000004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CM154">
            <v>-5.6894072916666705</v>
          </cell>
          <cell r="CN154">
            <v>-5.6894072916666705</v>
          </cell>
          <cell r="CO154">
            <v>-19.224295833333343</v>
          </cell>
          <cell r="CP154">
            <v>-4.0151468750000001</v>
          </cell>
          <cell r="CQ154">
            <v>-4.0151468750000001</v>
          </cell>
          <cell r="CR154">
            <v>-4.0151468750000001</v>
          </cell>
          <cell r="CS154">
            <v>-4.0151468750000001</v>
          </cell>
          <cell r="CT154">
            <v>-4.7805875000000002</v>
          </cell>
          <cell r="CU154">
            <v>-0.85750000000000004</v>
          </cell>
          <cell r="CV154">
            <v>-0.85750000000000004</v>
          </cell>
          <cell r="CW154">
            <v>-0.85750000000000004</v>
          </cell>
          <cell r="CX154">
            <v>-0.85750000000000004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</row>
        <row r="155">
          <cell r="AB155">
            <v>-2.6149</v>
          </cell>
          <cell r="AC155">
            <v>-2.6149</v>
          </cell>
          <cell r="AD155">
            <v>-10.4596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CM155">
            <v>-2.6149</v>
          </cell>
          <cell r="CN155">
            <v>-2.6149</v>
          </cell>
          <cell r="CO155">
            <v>-10.4596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</row>
        <row r="156">
          <cell r="AB156">
            <v>1.3078406250000001</v>
          </cell>
          <cell r="AC156">
            <v>1.3078406250000001</v>
          </cell>
          <cell r="AD156">
            <v>5.2313625000000004</v>
          </cell>
          <cell r="AE156">
            <v>1.1951468750000001</v>
          </cell>
          <cell r="AF156">
            <v>1.1951468750000001</v>
          </cell>
          <cell r="AG156">
            <v>1.1951468750000001</v>
          </cell>
          <cell r="AH156">
            <v>1.1951468750000001</v>
          </cell>
          <cell r="AI156">
            <v>4.7805875000000002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CM156">
            <v>1.3078406250000001</v>
          </cell>
          <cell r="CN156">
            <v>1.3078406250000001</v>
          </cell>
          <cell r="CO156">
            <v>5.2313625000000004</v>
          </cell>
          <cell r="CP156">
            <v>1.1951468750000001</v>
          </cell>
          <cell r="CQ156">
            <v>1.1951468750000001</v>
          </cell>
          <cell r="CR156">
            <v>1.1951468750000001</v>
          </cell>
          <cell r="CS156">
            <v>1.1951468750000001</v>
          </cell>
          <cell r="CT156">
            <v>4.7805875000000002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</row>
        <row r="157">
          <cell r="AB157">
            <v>1.7666666666666699</v>
          </cell>
          <cell r="AC157">
            <v>1.7666666666666699</v>
          </cell>
          <cell r="AD157">
            <v>3.5333333333333399</v>
          </cell>
          <cell r="AE157">
            <v>2.82</v>
          </cell>
          <cell r="AF157">
            <v>2.82</v>
          </cell>
          <cell r="AG157">
            <v>2.82</v>
          </cell>
          <cell r="AH157">
            <v>2.82</v>
          </cell>
          <cell r="AI157">
            <v>11.28</v>
          </cell>
          <cell r="AJ157">
            <v>0.85750000000000004</v>
          </cell>
          <cell r="AK157">
            <v>0.85750000000000004</v>
          </cell>
          <cell r="AL157">
            <v>0.85750000000000004</v>
          </cell>
          <cell r="AM157">
            <v>0.85750000000000004</v>
          </cell>
          <cell r="AN157">
            <v>3.43</v>
          </cell>
          <cell r="CM157">
            <v>1.7666666666666699</v>
          </cell>
          <cell r="CN157">
            <v>1.7666666666666699</v>
          </cell>
          <cell r="CO157">
            <v>3.5333333333333399</v>
          </cell>
          <cell r="CP157">
            <v>2.82</v>
          </cell>
          <cell r="CQ157">
            <v>2.82</v>
          </cell>
          <cell r="CR157">
            <v>2.82</v>
          </cell>
          <cell r="CS157">
            <v>2.82</v>
          </cell>
          <cell r="CT157">
            <v>11.28</v>
          </cell>
          <cell r="CU157">
            <v>0.85750000000000004</v>
          </cell>
          <cell r="CV157">
            <v>0.85750000000000004</v>
          </cell>
          <cell r="CW157">
            <v>0.85750000000000004</v>
          </cell>
          <cell r="CX157">
            <v>0.85750000000000004</v>
          </cell>
          <cell r="CY157">
            <v>3.43</v>
          </cell>
        </row>
        <row r="159">
          <cell r="AQ159">
            <v>0.12290953120509074</v>
          </cell>
          <cell r="DB159">
            <v>0.12290953120509074</v>
          </cell>
        </row>
        <row r="162">
          <cell r="AB162" t="str">
            <v>Q3</v>
          </cell>
          <cell r="AC162" t="str">
            <v>Q4</v>
          </cell>
          <cell r="AD162">
            <v>2007</v>
          </cell>
          <cell r="AE162" t="str">
            <v>Q1</v>
          </cell>
          <cell r="AF162" t="str">
            <v>Q2</v>
          </cell>
          <cell r="AG162" t="str">
            <v>Q3</v>
          </cell>
          <cell r="AH162" t="str">
            <v>Q4</v>
          </cell>
          <cell r="AI162">
            <v>2008</v>
          </cell>
          <cell r="AJ162" t="str">
            <v>Q1</v>
          </cell>
          <cell r="AK162" t="str">
            <v>Q2</v>
          </cell>
          <cell r="AL162" t="str">
            <v>Q3</v>
          </cell>
          <cell r="AM162" t="str">
            <v>Q4</v>
          </cell>
          <cell r="AN162">
            <v>2009</v>
          </cell>
          <cell r="AO162">
            <v>2010</v>
          </cell>
          <cell r="AP162">
            <v>2011</v>
          </cell>
          <cell r="AQ162">
            <v>2012</v>
          </cell>
          <cell r="AR162">
            <v>2013</v>
          </cell>
          <cell r="AS162">
            <v>2014</v>
          </cell>
          <cell r="AT162">
            <v>2015</v>
          </cell>
          <cell r="AU162">
            <v>2016</v>
          </cell>
          <cell r="AV162">
            <v>2017</v>
          </cell>
          <cell r="AW162">
            <v>2018</v>
          </cell>
          <cell r="AX162">
            <v>2019</v>
          </cell>
          <cell r="AY162">
            <v>2020</v>
          </cell>
          <cell r="AZ162">
            <v>2021</v>
          </cell>
          <cell r="BA162">
            <v>2022</v>
          </cell>
          <cell r="BB162">
            <v>2023</v>
          </cell>
          <cell r="BC162">
            <v>2024</v>
          </cell>
          <cell r="BD162">
            <v>2025</v>
          </cell>
          <cell r="CM162" t="str">
            <v>Q3</v>
          </cell>
          <cell r="CN162" t="str">
            <v>Q4</v>
          </cell>
          <cell r="CO162">
            <v>2007</v>
          </cell>
          <cell r="CP162" t="str">
            <v>Q1</v>
          </cell>
          <cell r="CQ162" t="str">
            <v>Q2</v>
          </cell>
          <cell r="CR162" t="str">
            <v>Q3</v>
          </cell>
          <cell r="CS162" t="str">
            <v>Q4</v>
          </cell>
          <cell r="CT162">
            <v>2008</v>
          </cell>
          <cell r="CU162" t="str">
            <v>Q1</v>
          </cell>
          <cell r="CV162" t="str">
            <v>Q2</v>
          </cell>
          <cell r="CW162" t="str">
            <v>Q3</v>
          </cell>
          <cell r="CX162" t="str">
            <v>Q4</v>
          </cell>
          <cell r="CY162">
            <v>2009</v>
          </cell>
          <cell r="CZ162">
            <v>2010</v>
          </cell>
          <cell r="DA162">
            <v>2011</v>
          </cell>
          <cell r="DB162">
            <v>2012</v>
          </cell>
          <cell r="DC162">
            <v>2013</v>
          </cell>
          <cell r="DD162">
            <v>2014</v>
          </cell>
          <cell r="DE162">
            <v>2015</v>
          </cell>
          <cell r="DF162">
            <v>2016</v>
          </cell>
          <cell r="DG162">
            <v>2017</v>
          </cell>
          <cell r="DH162">
            <v>2018</v>
          </cell>
          <cell r="DI162">
            <v>2019</v>
          </cell>
          <cell r="DJ162">
            <v>2020</v>
          </cell>
          <cell r="DK162">
            <v>2021</v>
          </cell>
          <cell r="DL162">
            <v>2022</v>
          </cell>
          <cell r="DM162">
            <v>2023</v>
          </cell>
          <cell r="DN162">
            <v>2024</v>
          </cell>
          <cell r="DO162">
            <v>2025</v>
          </cell>
        </row>
        <row r="163">
          <cell r="AB163">
            <v>22856.475678556104</v>
          </cell>
          <cell r="AC163">
            <v>23470.005666841211</v>
          </cell>
          <cell r="AD163">
            <v>93367.481345397318</v>
          </cell>
          <cell r="AE163">
            <v>19358.030485789448</v>
          </cell>
          <cell r="AF163">
            <v>20336.34763144622</v>
          </cell>
          <cell r="AG163">
            <v>21308.248135741556</v>
          </cell>
          <cell r="AH163">
            <v>22157.234426456773</v>
          </cell>
          <cell r="AI163">
            <v>83159.860679434001</v>
          </cell>
          <cell r="AJ163">
            <v>18899.703949923369</v>
          </cell>
          <cell r="AK163">
            <v>19134.703517326212</v>
          </cell>
          <cell r="AL163">
            <v>19743.288224149965</v>
          </cell>
          <cell r="AM163">
            <v>20387.378278628963</v>
          </cell>
          <cell r="AN163">
            <v>78165.073970028505</v>
          </cell>
          <cell r="AO163">
            <v>74024.092057373404</v>
          </cell>
          <cell r="AP163">
            <v>70308.04959516594</v>
          </cell>
          <cell r="AQ163">
            <v>67141.229835383565</v>
          </cell>
          <cell r="AR163">
            <v>63908.088508310298</v>
          </cell>
          <cell r="AS163">
            <v>61062.939791605022</v>
          </cell>
          <cell r="AT163">
            <v>58408.134948253864</v>
          </cell>
          <cell r="AU163">
            <v>56050.344185636546</v>
          </cell>
          <cell r="AV163">
            <v>53566.046116688936</v>
          </cell>
          <cell r="AW163">
            <v>51346.349170944261</v>
          </cell>
          <cell r="AX163">
            <v>49236.634266214794</v>
          </cell>
          <cell r="AY163">
            <v>47340.433752101264</v>
          </cell>
          <cell r="AZ163">
            <v>45312.45967142014</v>
          </cell>
          <cell r="BA163">
            <v>43465.071513562449</v>
          </cell>
          <cell r="BB163">
            <v>41703.24001685698</v>
          </cell>
          <cell r="BC163">
            <v>40124.968150035376</v>
          </cell>
          <cell r="BD163">
            <v>38412.901154607491</v>
          </cell>
          <cell r="CM163">
            <v>22856.475678556104</v>
          </cell>
          <cell r="CN163">
            <v>23470.005666841211</v>
          </cell>
          <cell r="CO163">
            <v>93367.481345397318</v>
          </cell>
          <cell r="CP163">
            <v>19358.030485789448</v>
          </cell>
          <cell r="CQ163">
            <v>20336.34763144622</v>
          </cell>
          <cell r="CR163">
            <v>21308.248135741556</v>
          </cell>
          <cell r="CS163">
            <v>22157.234426456773</v>
          </cell>
          <cell r="CT163">
            <v>83159.860679434001</v>
          </cell>
          <cell r="CU163">
            <v>18899.703949923369</v>
          </cell>
          <cell r="CV163">
            <v>19134.703517326212</v>
          </cell>
          <cell r="CW163">
            <v>19743.288224149965</v>
          </cell>
          <cell r="CX163">
            <v>20387.378278628963</v>
          </cell>
          <cell r="CY163">
            <v>78165.073970028505</v>
          </cell>
          <cell r="CZ163">
            <v>74024.092057373404</v>
          </cell>
          <cell r="DA163">
            <v>70308.04959516594</v>
          </cell>
          <cell r="DB163">
            <v>67141.229835383565</v>
          </cell>
          <cell r="DC163">
            <v>63908.088508310298</v>
          </cell>
          <cell r="DD163">
            <v>61062.939791605022</v>
          </cell>
          <cell r="DE163">
            <v>58408.134948253864</v>
          </cell>
          <cell r="DF163">
            <v>56050.344185636546</v>
          </cell>
          <cell r="DG163">
            <v>53566.046116688936</v>
          </cell>
          <cell r="DH163">
            <v>51346.349170944261</v>
          </cell>
          <cell r="DI163">
            <v>49236.634266214794</v>
          </cell>
          <cell r="DJ163">
            <v>47340.433752101264</v>
          </cell>
          <cell r="DK163">
            <v>45312.45967142014</v>
          </cell>
          <cell r="DL163">
            <v>43465.071513562449</v>
          </cell>
          <cell r="DM163">
            <v>41703.24001685698</v>
          </cell>
          <cell r="DN163">
            <v>40124.968150035376</v>
          </cell>
          <cell r="DO163">
            <v>38412.901154607491</v>
          </cell>
        </row>
        <row r="164">
          <cell r="AB164">
            <v>1101.5285860800095</v>
          </cell>
          <cell r="AC164">
            <v>1139.5101709685812</v>
          </cell>
          <cell r="AD164">
            <v>2241.0387570485909</v>
          </cell>
          <cell r="AE164">
            <v>4465.803619570619</v>
          </cell>
          <cell r="AF164">
            <v>4708.5630953998925</v>
          </cell>
          <cell r="AG164">
            <v>4977.6607388190323</v>
          </cell>
          <cell r="AH164">
            <v>5224.1710456929395</v>
          </cell>
          <cell r="AI164">
            <v>19376.198499482482</v>
          </cell>
          <cell r="AJ164">
            <v>9588.622457153584</v>
          </cell>
          <cell r="AK164">
            <v>9687.1425384793547</v>
          </cell>
          <cell r="AL164">
            <v>10062.869670266185</v>
          </cell>
          <cell r="AM164">
            <v>10480.78706478425</v>
          </cell>
          <cell r="AN164">
            <v>39819.421730683374</v>
          </cell>
          <cell r="AO164">
            <v>60909.321934033418</v>
          </cell>
          <cell r="AP164">
            <v>83593.503978474255</v>
          </cell>
          <cell r="AQ164">
            <v>107613.01986399574</v>
          </cell>
          <cell r="AR164">
            <v>132963.38587905042</v>
          </cell>
          <cell r="AS164">
            <v>160120.52433826201</v>
          </cell>
          <cell r="AT164">
            <v>189152.45916032267</v>
          </cell>
          <cell r="AU164">
            <v>220206.93724441482</v>
          </cell>
          <cell r="AV164">
            <v>253113.97151136058</v>
          </cell>
          <cell r="AW164">
            <v>287758.00901412696</v>
          </cell>
          <cell r="AX164">
            <v>324076.38980578753</v>
          </cell>
          <cell r="AY164">
            <v>362003.3575789844</v>
          </cell>
          <cell r="AZ164">
            <v>403962.60627064994</v>
          </cell>
          <cell r="BA164">
            <v>438414.67113067943</v>
          </cell>
          <cell r="BB164">
            <v>470280.07103765651</v>
          </cell>
          <cell r="BC164">
            <v>500023.86079314654</v>
          </cell>
          <cell r="BD164">
            <v>528383.92619538319</v>
          </cell>
          <cell r="CM164">
            <v>1101.5285860800095</v>
          </cell>
          <cell r="CN164">
            <v>1139.5101709685812</v>
          </cell>
          <cell r="CO164">
            <v>2241.0387570485909</v>
          </cell>
          <cell r="CP164">
            <v>4465.803619570619</v>
          </cell>
          <cell r="CQ164">
            <v>4708.5630953998925</v>
          </cell>
          <cell r="CR164">
            <v>4977.6607388190323</v>
          </cell>
          <cell r="CS164">
            <v>5224.1710456929395</v>
          </cell>
          <cell r="CT164">
            <v>19376.198499482482</v>
          </cell>
          <cell r="CU164">
            <v>9588.622457153584</v>
          </cell>
          <cell r="CV164">
            <v>9687.1425384793547</v>
          </cell>
          <cell r="CW164">
            <v>10062.869670266185</v>
          </cell>
          <cell r="CX164">
            <v>10480.78706478425</v>
          </cell>
          <cell r="CY164">
            <v>39819.421730683374</v>
          </cell>
          <cell r="CZ164">
            <v>60909.321934033418</v>
          </cell>
          <cell r="DA164">
            <v>83593.503978474255</v>
          </cell>
          <cell r="DB164">
            <v>107613.01986399574</v>
          </cell>
          <cell r="DC164">
            <v>132963.38587905042</v>
          </cell>
          <cell r="DD164">
            <v>160120.52433826201</v>
          </cell>
          <cell r="DE164">
            <v>189152.45916032267</v>
          </cell>
          <cell r="DF164">
            <v>220206.93724441482</v>
          </cell>
          <cell r="DG164">
            <v>253113.97151136058</v>
          </cell>
          <cell r="DH164">
            <v>287758.00901412696</v>
          </cell>
          <cell r="DI164">
            <v>324076.38980578753</v>
          </cell>
          <cell r="DJ164">
            <v>362003.3575789844</v>
          </cell>
          <cell r="DK164">
            <v>403962.60627064994</v>
          </cell>
          <cell r="DL164">
            <v>438414.67113067943</v>
          </cell>
          <cell r="DM164">
            <v>470280.07103765651</v>
          </cell>
          <cell r="DN164">
            <v>500023.86079314654</v>
          </cell>
          <cell r="DO164">
            <v>528383.92619538319</v>
          </cell>
        </row>
        <row r="165">
          <cell r="AB165">
            <v>23958.004264636114</v>
          </cell>
          <cell r="AC165">
            <v>24609.515837809791</v>
          </cell>
          <cell r="AD165">
            <v>95608.520102445909</v>
          </cell>
          <cell r="AE165">
            <v>23823.834105360067</v>
          </cell>
          <cell r="AF165">
            <v>25044.910726846112</v>
          </cell>
          <cell r="AG165">
            <v>26285.908874560588</v>
          </cell>
          <cell r="AH165">
            <v>27381.405472149712</v>
          </cell>
          <cell r="AI165">
            <v>102536.05917891648</v>
          </cell>
          <cell r="AJ165">
            <v>28488.326407076951</v>
          </cell>
          <cell r="AK165">
            <v>28821.846055805567</v>
          </cell>
          <cell r="AL165">
            <v>29806.157894416152</v>
          </cell>
          <cell r="AM165">
            <v>30868.165343413213</v>
          </cell>
          <cell r="AN165">
            <v>117984.49570071188</v>
          </cell>
          <cell r="AO165">
            <v>134933.41399140682</v>
          </cell>
          <cell r="AP165">
            <v>153901.55357364018</v>
          </cell>
          <cell r="AQ165">
            <v>174754.24969937932</v>
          </cell>
          <cell r="AR165">
            <v>196871.47438736071</v>
          </cell>
          <cell r="AS165">
            <v>221183.46412986703</v>
          </cell>
          <cell r="AT165">
            <v>247560.59410857654</v>
          </cell>
          <cell r="AU165">
            <v>276257.28143005137</v>
          </cell>
          <cell r="AV165">
            <v>306680.01762804954</v>
          </cell>
          <cell r="AW165">
            <v>339104.35818507121</v>
          </cell>
          <cell r="AX165">
            <v>373313.02407200233</v>
          </cell>
          <cell r="AY165">
            <v>409343.79133108567</v>
          </cell>
          <cell r="AZ165">
            <v>449275.0659420701</v>
          </cell>
          <cell r="BA165">
            <v>481879.74264424189</v>
          </cell>
          <cell r="BB165">
            <v>511983.3110545135</v>
          </cell>
          <cell r="BC165">
            <v>540148.8289431819</v>
          </cell>
          <cell r="BD165">
            <v>566796.82734999072</v>
          </cell>
          <cell r="CM165">
            <v>23958.004264636114</v>
          </cell>
          <cell r="CN165">
            <v>24609.515837809791</v>
          </cell>
          <cell r="CO165">
            <v>95608.520102445909</v>
          </cell>
          <cell r="CP165">
            <v>23823.834105360067</v>
          </cell>
          <cell r="CQ165">
            <v>25044.910726846112</v>
          </cell>
          <cell r="CR165">
            <v>26285.908874560588</v>
          </cell>
          <cell r="CS165">
            <v>27381.405472149712</v>
          </cell>
          <cell r="CT165">
            <v>102536.05917891648</v>
          </cell>
          <cell r="CU165">
            <v>28488.326407076951</v>
          </cell>
          <cell r="CV165">
            <v>28821.846055805567</v>
          </cell>
          <cell r="CW165">
            <v>29806.157894416152</v>
          </cell>
          <cell r="CX165">
            <v>30868.165343413213</v>
          </cell>
          <cell r="CY165">
            <v>117984.49570071188</v>
          </cell>
          <cell r="CZ165">
            <v>134933.41399140682</v>
          </cell>
          <cell r="DA165">
            <v>153901.55357364018</v>
          </cell>
          <cell r="DB165">
            <v>174754.24969937932</v>
          </cell>
          <cell r="DC165">
            <v>196871.47438736071</v>
          </cell>
          <cell r="DD165">
            <v>221183.46412986703</v>
          </cell>
          <cell r="DE165">
            <v>247560.59410857654</v>
          </cell>
          <cell r="DF165">
            <v>276257.28143005137</v>
          </cell>
          <cell r="DG165">
            <v>306680.01762804954</v>
          </cell>
          <cell r="DH165">
            <v>339104.35818507121</v>
          </cell>
          <cell r="DI165">
            <v>373313.02407200233</v>
          </cell>
          <cell r="DJ165">
            <v>409343.79133108567</v>
          </cell>
          <cell r="DK165">
            <v>449275.0659420701</v>
          </cell>
          <cell r="DL165">
            <v>481879.74264424189</v>
          </cell>
          <cell r="DM165">
            <v>511983.3110545135</v>
          </cell>
          <cell r="DN165">
            <v>540148.8289431819</v>
          </cell>
          <cell r="DO165">
            <v>566796.82734999072</v>
          </cell>
        </row>
        <row r="166">
          <cell r="AB166">
            <v>2823.7225567867085</v>
          </cell>
          <cell r="AC166">
            <v>2746.9826790220786</v>
          </cell>
          <cell r="AD166">
            <v>11171.705235808786</v>
          </cell>
          <cell r="AE166">
            <v>2647.7921711418635</v>
          </cell>
          <cell r="AF166">
            <v>2717.0519708606976</v>
          </cell>
          <cell r="AG166">
            <v>2682.4195786692808</v>
          </cell>
          <cell r="AH166">
            <v>2609.5167724084322</v>
          </cell>
          <cell r="AI166">
            <v>10656.780493080274</v>
          </cell>
          <cell r="AJ166">
            <v>2519.3938253336651</v>
          </cell>
          <cell r="AK166">
            <v>2585.3061103790865</v>
          </cell>
          <cell r="AL166">
            <v>2552.3509185039775</v>
          </cell>
          <cell r="AM166">
            <v>2482.9797696533651</v>
          </cell>
          <cell r="AN166">
            <v>10140.030623870094</v>
          </cell>
          <cell r="AO166">
            <v>9606.8701239869097</v>
          </cell>
          <cell r="AP166">
            <v>9186.2975560027262</v>
          </cell>
          <cell r="AQ166">
            <v>8801.3265655793439</v>
          </cell>
          <cell r="AR166">
            <v>8432.011591616636</v>
          </cell>
          <cell r="AS166">
            <v>8081.6610376036851</v>
          </cell>
          <cell r="AT166">
            <v>78.264008036144844</v>
          </cell>
          <cell r="AU166">
            <v>75.053955825364966</v>
          </cell>
          <cell r="AV166">
            <v>71.990909910238102</v>
          </cell>
          <cell r="AW166">
            <v>69.069816298378612</v>
          </cell>
          <cell r="AX166">
            <v>66.281407083199909</v>
          </cell>
          <cell r="AY166">
            <v>63.613960888520658</v>
          </cell>
          <cell r="AZ166">
            <v>61.056853646528459</v>
          </cell>
          <cell r="BA166">
            <v>58.61027778899188</v>
          </cell>
          <cell r="BB166">
            <v>56.269723015656339</v>
          </cell>
          <cell r="BC166">
            <v>54.030492692049762</v>
          </cell>
          <cell r="BD166">
            <v>51.868636961277637</v>
          </cell>
          <cell r="CM166">
            <v>2823.7225567867085</v>
          </cell>
          <cell r="CN166">
            <v>2746.9826790220786</v>
          </cell>
          <cell r="CO166">
            <v>11171.705235808786</v>
          </cell>
          <cell r="CP166">
            <v>2647.7921711418635</v>
          </cell>
          <cell r="CQ166">
            <v>2717.0519708606976</v>
          </cell>
          <cell r="CR166">
            <v>2682.4195786692808</v>
          </cell>
          <cell r="CS166">
            <v>2609.5167724084322</v>
          </cell>
          <cell r="CT166">
            <v>10656.780493080274</v>
          </cell>
          <cell r="CU166">
            <v>2519.3938253336651</v>
          </cell>
          <cell r="CV166">
            <v>2585.3061103790865</v>
          </cell>
          <cell r="CW166">
            <v>2552.3509185039775</v>
          </cell>
          <cell r="CX166">
            <v>2482.9797696533651</v>
          </cell>
          <cell r="CY166">
            <v>10140.030623870094</v>
          </cell>
          <cell r="CZ166">
            <v>9606.8701239869097</v>
          </cell>
          <cell r="DA166">
            <v>9186.2975560027262</v>
          </cell>
          <cell r="DB166">
            <v>8801.3265655793439</v>
          </cell>
          <cell r="DC166">
            <v>8432.011591616636</v>
          </cell>
          <cell r="DD166">
            <v>8081.6610376036851</v>
          </cell>
          <cell r="DE166">
            <v>78.264008036144844</v>
          </cell>
          <cell r="DF166">
            <v>75.053955825364966</v>
          </cell>
          <cell r="DG166">
            <v>71.990909910238102</v>
          </cell>
          <cell r="DH166">
            <v>69.069816298378612</v>
          </cell>
          <cell r="DI166">
            <v>66.281407083199909</v>
          </cell>
          <cell r="DJ166">
            <v>63.613960888520658</v>
          </cell>
          <cell r="DK166">
            <v>61.056853646528459</v>
          </cell>
          <cell r="DL166">
            <v>58.61027778899188</v>
          </cell>
          <cell r="DM166">
            <v>56.269723015656339</v>
          </cell>
          <cell r="DN166">
            <v>54.030492692049762</v>
          </cell>
          <cell r="DO166">
            <v>51.868636961277637</v>
          </cell>
        </row>
        <row r="167"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</row>
        <row r="168">
          <cell r="AB168">
            <v>21134.281707849404</v>
          </cell>
          <cell r="AC168">
            <v>21862.533158787712</v>
          </cell>
          <cell r="AD168">
            <v>84436.814866637113</v>
          </cell>
          <cell r="AE168">
            <v>21176.041934218203</v>
          </cell>
          <cell r="AF168">
            <v>22327.858755985413</v>
          </cell>
          <cell r="AG168">
            <v>23603.489295891308</v>
          </cell>
          <cell r="AH168">
            <v>24771.888699741281</v>
          </cell>
          <cell r="AI168">
            <v>91879.278685836209</v>
          </cell>
          <cell r="AJ168">
            <v>25968.932581743287</v>
          </cell>
          <cell r="AK168">
            <v>26236.539945426481</v>
          </cell>
          <cell r="AL168">
            <v>27253.806975912175</v>
          </cell>
          <cell r="AM168">
            <v>28385.185573759849</v>
          </cell>
          <cell r="AN168">
            <v>107844.46507684179</v>
          </cell>
          <cell r="AO168">
            <v>125326.54386741991</v>
          </cell>
          <cell r="AP168">
            <v>144715.25601763744</v>
          </cell>
          <cell r="AQ168">
            <v>165952.92313379998</v>
          </cell>
          <cell r="AR168">
            <v>188439.46279574407</v>
          </cell>
          <cell r="AS168">
            <v>213101.80309226335</v>
          </cell>
          <cell r="AT168">
            <v>247482.33010054039</v>
          </cell>
          <cell r="AU168">
            <v>276182.22747422603</v>
          </cell>
          <cell r="AV168">
            <v>306608.0267181393</v>
          </cell>
          <cell r="AW168">
            <v>339035.28836877283</v>
          </cell>
          <cell r="AX168">
            <v>373246.74266491912</v>
          </cell>
          <cell r="AY168">
            <v>409280.17737019714</v>
          </cell>
          <cell r="AZ168">
            <v>449214.00908842357</v>
          </cell>
          <cell r="BA168">
            <v>481821.13236645289</v>
          </cell>
          <cell r="BB168">
            <v>511927.04133149784</v>
          </cell>
          <cell r="BC168">
            <v>540094.79845048988</v>
          </cell>
          <cell r="BD168">
            <v>566744.95871302939</v>
          </cell>
          <cell r="CM168">
            <v>21134.281707849404</v>
          </cell>
          <cell r="CN168">
            <v>21862.533158787712</v>
          </cell>
          <cell r="CO168">
            <v>84436.814866637113</v>
          </cell>
          <cell r="CP168">
            <v>21176.041934218203</v>
          </cell>
          <cell r="CQ168">
            <v>22327.858755985413</v>
          </cell>
          <cell r="CR168">
            <v>23603.489295891308</v>
          </cell>
          <cell r="CS168">
            <v>24771.888699741281</v>
          </cell>
          <cell r="CT168">
            <v>91879.278685836209</v>
          </cell>
          <cell r="CU168">
            <v>25968.932581743287</v>
          </cell>
          <cell r="CV168">
            <v>26236.539945426481</v>
          </cell>
          <cell r="CW168">
            <v>27253.806975912175</v>
          </cell>
          <cell r="CX168">
            <v>28385.185573759849</v>
          </cell>
          <cell r="CY168">
            <v>107844.46507684179</v>
          </cell>
          <cell r="CZ168">
            <v>125326.54386741991</v>
          </cell>
          <cell r="DA168">
            <v>144715.25601763744</v>
          </cell>
          <cell r="DB168">
            <v>165952.92313379998</v>
          </cell>
          <cell r="DC168">
            <v>188439.46279574407</v>
          </cell>
          <cell r="DD168">
            <v>213101.80309226335</v>
          </cell>
          <cell r="DE168">
            <v>247482.33010054039</v>
          </cell>
          <cell r="DF168">
            <v>276182.22747422603</v>
          </cell>
          <cell r="DG168">
            <v>306608.0267181393</v>
          </cell>
          <cell r="DH168">
            <v>339035.28836877283</v>
          </cell>
          <cell r="DI168">
            <v>373246.74266491912</v>
          </cell>
          <cell r="DJ168">
            <v>409280.17737019714</v>
          </cell>
          <cell r="DK168">
            <v>449214.00908842357</v>
          </cell>
          <cell r="DL168">
            <v>481821.13236645289</v>
          </cell>
          <cell r="DM168">
            <v>511927.04133149784</v>
          </cell>
          <cell r="DN168">
            <v>540094.79845048988</v>
          </cell>
          <cell r="DO168">
            <v>566744.95871302939</v>
          </cell>
        </row>
        <row r="169">
          <cell r="AB169">
            <v>1690.7425366279524</v>
          </cell>
          <cell r="AC169">
            <v>1749.002652703017</v>
          </cell>
          <cell r="AD169">
            <v>6138.745189330969</v>
          </cell>
          <cell r="AE169">
            <v>1694.0833547374564</v>
          </cell>
          <cell r="AF169">
            <v>1786.2287004788332</v>
          </cell>
          <cell r="AG169">
            <v>1888.2791436713046</v>
          </cell>
          <cell r="AH169">
            <v>1981.7510959793026</v>
          </cell>
          <cell r="AI169">
            <v>7350.3422948668967</v>
          </cell>
          <cell r="AJ169">
            <v>2077.5146065394629</v>
          </cell>
          <cell r="AK169">
            <v>2098.9231956341187</v>
          </cell>
          <cell r="AL169">
            <v>2180.304558072974</v>
          </cell>
          <cell r="AM169">
            <v>2270.814845900788</v>
          </cell>
          <cell r="AN169">
            <v>8627.5572061473431</v>
          </cell>
          <cell r="AO169">
            <v>10026.123509393594</v>
          </cell>
          <cell r="AP169">
            <v>11577.220481410995</v>
          </cell>
          <cell r="AQ169">
            <v>13276.233850703999</v>
          </cell>
          <cell r="AR169">
            <v>15075.157023659525</v>
          </cell>
          <cell r="AS169">
            <v>17048.144247381068</v>
          </cell>
          <cell r="AT169">
            <v>19798.586408043233</v>
          </cell>
          <cell r="AU169">
            <v>22094.578197938084</v>
          </cell>
          <cell r="AV169">
            <v>24528.642137451145</v>
          </cell>
          <cell r="AW169">
            <v>27122.823069501828</v>
          </cell>
          <cell r="AX169">
            <v>29859.739413193529</v>
          </cell>
          <cell r="AY169">
            <v>32742.414189615771</v>
          </cell>
          <cell r="AZ169">
            <v>35937.120727073889</v>
          </cell>
          <cell r="BA169">
            <v>38545.690589316233</v>
          </cell>
          <cell r="BB169">
            <v>40954.163306519826</v>
          </cell>
          <cell r="BC169">
            <v>43207.583876039193</v>
          </cell>
          <cell r="BD169">
            <v>45339.596697042354</v>
          </cell>
          <cell r="CM169">
            <v>1690.7425366279524</v>
          </cell>
          <cell r="CN169">
            <v>1749.002652703017</v>
          </cell>
          <cell r="CO169">
            <v>6138.745189330969</v>
          </cell>
          <cell r="CP169">
            <v>1694.0833547374564</v>
          </cell>
          <cell r="CQ169">
            <v>1786.2287004788332</v>
          </cell>
          <cell r="CR169">
            <v>1888.2791436713046</v>
          </cell>
          <cell r="CS169">
            <v>1981.7510959793026</v>
          </cell>
          <cell r="CT169">
            <v>7350.3422948668967</v>
          </cell>
          <cell r="CU169">
            <v>2077.5146065394629</v>
          </cell>
          <cell r="CV169">
            <v>2098.9231956341187</v>
          </cell>
          <cell r="CW169">
            <v>2180.304558072974</v>
          </cell>
          <cell r="CX169">
            <v>2270.814845900788</v>
          </cell>
          <cell r="CY169">
            <v>8627.5572061473431</v>
          </cell>
          <cell r="CZ169">
            <v>10026.123509393594</v>
          </cell>
          <cell r="DA169">
            <v>11577.220481410995</v>
          </cell>
          <cell r="DB169">
            <v>13276.233850703999</v>
          </cell>
          <cell r="DC169">
            <v>15075.157023659525</v>
          </cell>
          <cell r="DD169">
            <v>17048.144247381068</v>
          </cell>
          <cell r="DE169">
            <v>19798.586408043233</v>
          </cell>
          <cell r="DF169">
            <v>22094.578197938084</v>
          </cell>
          <cell r="DG169">
            <v>24528.642137451145</v>
          </cell>
          <cell r="DH169">
            <v>27122.823069501828</v>
          </cell>
          <cell r="DI169">
            <v>29859.739413193529</v>
          </cell>
          <cell r="DJ169">
            <v>32742.414189615771</v>
          </cell>
          <cell r="DK169">
            <v>35937.120727073889</v>
          </cell>
          <cell r="DL169">
            <v>38545.690589316233</v>
          </cell>
          <cell r="DM169">
            <v>40954.163306519826</v>
          </cell>
          <cell r="DN169">
            <v>43207.583876039193</v>
          </cell>
          <cell r="DO169">
            <v>45339.596697042354</v>
          </cell>
        </row>
        <row r="170">
          <cell r="AB170">
            <v>19443.539171221451</v>
          </cell>
          <cell r="AC170">
            <v>20113.530506084695</v>
          </cell>
          <cell r="AD170">
            <v>78298.069677306135</v>
          </cell>
          <cell r="AE170">
            <v>19481.958579480746</v>
          </cell>
          <cell r="AF170">
            <v>20541.630055506579</v>
          </cell>
          <cell r="AG170">
            <v>21715.210152220003</v>
          </cell>
          <cell r="AH170">
            <v>22790.137603761978</v>
          </cell>
          <cell r="AI170">
            <v>84528.936390969306</v>
          </cell>
          <cell r="AJ170">
            <v>23891.417975203825</v>
          </cell>
          <cell r="AK170">
            <v>24137.616749792363</v>
          </cell>
          <cell r="AL170">
            <v>25073.502417839201</v>
          </cell>
          <cell r="AM170">
            <v>26114.370727859059</v>
          </cell>
          <cell r="AN170">
            <v>99216.907870694457</v>
          </cell>
          <cell r="AO170">
            <v>115300.42035802631</v>
          </cell>
          <cell r="AP170">
            <v>133138.03553622644</v>
          </cell>
          <cell r="AQ170">
            <v>152676.68928309597</v>
          </cell>
          <cell r="AR170">
            <v>173364.30577208454</v>
          </cell>
          <cell r="AS170">
            <v>196053.65884488227</v>
          </cell>
          <cell r="AT170">
            <v>227683.74369249717</v>
          </cell>
          <cell r="AU170">
            <v>254087.64927628794</v>
          </cell>
          <cell r="AV170">
            <v>282079.38458068814</v>
          </cell>
          <cell r="AW170">
            <v>311912.46529927099</v>
          </cell>
          <cell r="AX170">
            <v>343387.00325172557</v>
          </cell>
          <cell r="AY170">
            <v>376537.76318058139</v>
          </cell>
          <cell r="AZ170">
            <v>413276.8883613497</v>
          </cell>
          <cell r="BA170">
            <v>443275.44177713664</v>
          </cell>
          <cell r="BB170">
            <v>470972.87802497798</v>
          </cell>
          <cell r="BC170">
            <v>496887.21457445069</v>
          </cell>
          <cell r="BD170">
            <v>521405.36201598705</v>
          </cell>
          <cell r="CM170">
            <v>19443.539171221451</v>
          </cell>
          <cell r="CN170">
            <v>20113.530506084695</v>
          </cell>
          <cell r="CO170">
            <v>78298.069677306135</v>
          </cell>
          <cell r="CP170">
            <v>19481.958579480746</v>
          </cell>
          <cell r="CQ170">
            <v>20541.630055506579</v>
          </cell>
          <cell r="CR170">
            <v>21715.210152220003</v>
          </cell>
          <cell r="CS170">
            <v>22790.137603761978</v>
          </cell>
          <cell r="CT170">
            <v>84528.936390969306</v>
          </cell>
          <cell r="CU170">
            <v>23891.417975203825</v>
          </cell>
          <cell r="CV170">
            <v>24137.616749792363</v>
          </cell>
          <cell r="CW170">
            <v>25073.502417839201</v>
          </cell>
          <cell r="CX170">
            <v>26114.370727859059</v>
          </cell>
          <cell r="CY170">
            <v>99216.907870694457</v>
          </cell>
          <cell r="CZ170">
            <v>115300.42035802631</v>
          </cell>
          <cell r="DA170">
            <v>133138.03553622644</v>
          </cell>
          <cell r="DB170">
            <v>152676.68928309597</v>
          </cell>
          <cell r="DC170">
            <v>173364.30577208454</v>
          </cell>
          <cell r="DD170">
            <v>196053.65884488227</v>
          </cell>
          <cell r="DE170">
            <v>227683.74369249717</v>
          </cell>
          <cell r="DF170">
            <v>254087.64927628794</v>
          </cell>
          <cell r="DG170">
            <v>282079.38458068814</v>
          </cell>
          <cell r="DH170">
            <v>311912.46529927099</v>
          </cell>
          <cell r="DI170">
            <v>343387.00325172557</v>
          </cell>
          <cell r="DJ170">
            <v>376537.76318058139</v>
          </cell>
          <cell r="DK170">
            <v>413276.8883613497</v>
          </cell>
          <cell r="DL170">
            <v>443275.44177713664</v>
          </cell>
          <cell r="DM170">
            <v>470972.87802497798</v>
          </cell>
          <cell r="DN170">
            <v>496887.21457445069</v>
          </cell>
          <cell r="DO170">
            <v>521405.36201598705</v>
          </cell>
        </row>
        <row r="171"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</row>
        <row r="172">
          <cell r="AB172">
            <v>19443.539171221451</v>
          </cell>
          <cell r="AC172">
            <v>20113.530506084695</v>
          </cell>
          <cell r="AD172">
            <v>78298.069677306135</v>
          </cell>
          <cell r="AE172">
            <v>19481.958579480746</v>
          </cell>
          <cell r="AF172">
            <v>20541.630055506579</v>
          </cell>
          <cell r="AG172">
            <v>21715.210152220003</v>
          </cell>
          <cell r="AH172">
            <v>22790.137603761978</v>
          </cell>
          <cell r="AI172">
            <v>84528.936390969306</v>
          </cell>
          <cell r="AJ172">
            <v>23891.417975203825</v>
          </cell>
          <cell r="AK172">
            <v>24137.616749792363</v>
          </cell>
          <cell r="AL172">
            <v>25073.502417839201</v>
          </cell>
          <cell r="AM172">
            <v>26114.370727859059</v>
          </cell>
          <cell r="AN172">
            <v>99216.907870694457</v>
          </cell>
          <cell r="AO172">
            <v>115300.42035802631</v>
          </cell>
          <cell r="AP172">
            <v>133138.03553622644</v>
          </cell>
          <cell r="AQ172">
            <v>152676.68928309597</v>
          </cell>
          <cell r="AR172">
            <v>173364.30577208454</v>
          </cell>
          <cell r="AS172">
            <v>196053.65884488227</v>
          </cell>
          <cell r="AT172">
            <v>227683.74369249717</v>
          </cell>
          <cell r="AU172">
            <v>254087.64927628794</v>
          </cell>
          <cell r="AV172">
            <v>282079.38458068814</v>
          </cell>
          <cell r="AW172">
            <v>311912.46529927099</v>
          </cell>
          <cell r="AX172">
            <v>343387.00325172557</v>
          </cell>
          <cell r="AY172">
            <v>376537.76318058139</v>
          </cell>
          <cell r="AZ172">
            <v>413276.8883613497</v>
          </cell>
          <cell r="BA172">
            <v>443275.44177713664</v>
          </cell>
          <cell r="BB172">
            <v>470972.87802497798</v>
          </cell>
          <cell r="BC172">
            <v>496887.21457445069</v>
          </cell>
          <cell r="BD172">
            <v>521405.36201598705</v>
          </cell>
          <cell r="CM172">
            <v>19443.539171221451</v>
          </cell>
          <cell r="CN172">
            <v>20113.530506084695</v>
          </cell>
          <cell r="CO172">
            <v>78298.069677306135</v>
          </cell>
          <cell r="CP172">
            <v>19481.958579480746</v>
          </cell>
          <cell r="CQ172">
            <v>20541.630055506579</v>
          </cell>
          <cell r="CR172">
            <v>21715.210152220003</v>
          </cell>
          <cell r="CS172">
            <v>22790.137603761978</v>
          </cell>
          <cell r="CT172">
            <v>84528.936390969306</v>
          </cell>
          <cell r="CU172">
            <v>23891.417975203825</v>
          </cell>
          <cell r="CV172">
            <v>24137.616749792363</v>
          </cell>
          <cell r="CW172">
            <v>25073.502417839201</v>
          </cell>
          <cell r="CX172">
            <v>26114.370727859059</v>
          </cell>
          <cell r="CY172">
            <v>99216.907870694457</v>
          </cell>
          <cell r="CZ172">
            <v>115300.42035802631</v>
          </cell>
          <cell r="DA172">
            <v>133138.03553622644</v>
          </cell>
          <cell r="DB172">
            <v>152676.68928309597</v>
          </cell>
          <cell r="DC172">
            <v>173364.30577208454</v>
          </cell>
          <cell r="DD172">
            <v>196053.65884488227</v>
          </cell>
          <cell r="DE172">
            <v>227683.74369249717</v>
          </cell>
          <cell r="DF172">
            <v>254087.64927628794</v>
          </cell>
          <cell r="DG172">
            <v>282079.38458068814</v>
          </cell>
          <cell r="DH172">
            <v>311912.46529927099</v>
          </cell>
          <cell r="DI172">
            <v>343387.00325172557</v>
          </cell>
          <cell r="DJ172">
            <v>376537.76318058139</v>
          </cell>
          <cell r="DK172">
            <v>413276.8883613497</v>
          </cell>
          <cell r="DL172">
            <v>443275.44177713664</v>
          </cell>
          <cell r="DM172">
            <v>470972.87802497798</v>
          </cell>
          <cell r="DN172">
            <v>496887.21457445069</v>
          </cell>
          <cell r="DO172">
            <v>521405.36201598705</v>
          </cell>
        </row>
        <row r="173">
          <cell r="AB173">
            <v>21929.063243964119</v>
          </cell>
          <cell r="AC173">
            <v>22684.701516695361</v>
          </cell>
          <cell r="AD173">
            <v>88307.13928744552</v>
          </cell>
          <cell r="AE173">
            <v>21972.393916744142</v>
          </cell>
          <cell r="AF173">
            <v>23167.526274642722</v>
          </cell>
          <cell r="AG173">
            <v>24491.128522981209</v>
          </cell>
          <cell r="AH173">
            <v>25703.467072046726</v>
          </cell>
          <cell r="AI173">
            <v>95334.515786414791</v>
          </cell>
          <cell r="AJ173">
            <v>26945.52731128698</v>
          </cell>
          <cell r="AK173">
            <v>27223.19839014743</v>
          </cell>
          <cell r="AL173">
            <v>28278.721040781693</v>
          </cell>
          <cell r="AM173">
            <v>29452.646569362794</v>
          </cell>
          <cell r="AN173">
            <v>111900.09331157889</v>
          </cell>
          <cell r="AO173">
            <v>130039.60790374821</v>
          </cell>
          <cell r="AP173">
            <v>150157.45722735321</v>
          </cell>
          <cell r="AQ173">
            <v>172193.79381936585</v>
          </cell>
          <cell r="AR173">
            <v>195525.96839720049</v>
          </cell>
          <cell r="AS173">
            <v>221115.76735902997</v>
          </cell>
          <cell r="AT173">
            <v>256789.21780070307</v>
          </cell>
          <cell r="AU173">
            <v>286568.41130738764</v>
          </cell>
          <cell r="AV173">
            <v>318138.41141863458</v>
          </cell>
          <cell r="AW173">
            <v>351785.14147528977</v>
          </cell>
          <cell r="AX173">
            <v>387283.16101051448</v>
          </cell>
          <cell r="AY173">
            <v>424671.67884482612</v>
          </cell>
          <cell r="AZ173">
            <v>466107.27308115934</v>
          </cell>
          <cell r="BA173">
            <v>499940.62869040476</v>
          </cell>
          <cell r="BB173">
            <v>531178.7086421022</v>
          </cell>
          <cell r="BC173">
            <v>560405.75008319283</v>
          </cell>
          <cell r="BD173">
            <v>588058.12350840145</v>
          </cell>
          <cell r="CM173">
            <v>21929.063243964119</v>
          </cell>
          <cell r="CN173">
            <v>22684.701516695361</v>
          </cell>
          <cell r="CO173">
            <v>88307.13928744552</v>
          </cell>
          <cell r="CP173">
            <v>21972.393916744142</v>
          </cell>
          <cell r="CQ173">
            <v>23167.526274642722</v>
          </cell>
          <cell r="CR173">
            <v>24491.128522981209</v>
          </cell>
          <cell r="CS173">
            <v>25703.467072046726</v>
          </cell>
          <cell r="CT173">
            <v>95334.515786414791</v>
          </cell>
          <cell r="CU173">
            <v>26945.52731128698</v>
          </cell>
          <cell r="CV173">
            <v>27223.19839014743</v>
          </cell>
          <cell r="CW173">
            <v>28278.721040781693</v>
          </cell>
          <cell r="CX173">
            <v>29452.646569362794</v>
          </cell>
          <cell r="CY173">
            <v>111900.09331157889</v>
          </cell>
          <cell r="CZ173">
            <v>130039.60790374821</v>
          </cell>
          <cell r="DA173">
            <v>150157.45722735321</v>
          </cell>
          <cell r="DB173">
            <v>172193.79381936585</v>
          </cell>
          <cell r="DC173">
            <v>195525.96839720049</v>
          </cell>
          <cell r="DD173">
            <v>221115.76735902997</v>
          </cell>
          <cell r="DE173">
            <v>256789.21780070307</v>
          </cell>
          <cell r="DF173">
            <v>286568.41130738764</v>
          </cell>
          <cell r="DG173">
            <v>318138.41141863458</v>
          </cell>
          <cell r="DH173">
            <v>351785.14147528977</v>
          </cell>
          <cell r="DI173">
            <v>387283.16101051448</v>
          </cell>
          <cell r="DJ173">
            <v>424671.67884482612</v>
          </cell>
          <cell r="DK173">
            <v>466107.27308115934</v>
          </cell>
          <cell r="DL173">
            <v>499940.62869040476</v>
          </cell>
          <cell r="DM173">
            <v>531178.7086421022</v>
          </cell>
          <cell r="DN173">
            <v>560405.75008319283</v>
          </cell>
          <cell r="DO173">
            <v>588058.12350840145</v>
          </cell>
        </row>
        <row r="174">
          <cell r="AB174">
            <v>6.8926728365295551</v>
          </cell>
          <cell r="AC174">
            <v>6.6132266232774146</v>
          </cell>
          <cell r="AD174">
            <v>5.6079042846029585</v>
          </cell>
          <cell r="AE174">
            <v>6.5622154035662215</v>
          </cell>
          <cell r="AF174">
            <v>6.1968950014598647</v>
          </cell>
          <cell r="AG174">
            <v>6.0625202915244678</v>
          </cell>
          <cell r="AH174">
            <v>6.0735364521821076</v>
          </cell>
          <cell r="AI174">
            <v>6.2133036174135761</v>
          </cell>
          <cell r="AJ174">
            <v>5.9306783653866306</v>
          </cell>
          <cell r="AK174">
            <v>5.6469173549631835</v>
          </cell>
          <cell r="AL174">
            <v>5.6376295607336679</v>
          </cell>
          <cell r="AM174">
            <v>5.7385372276507045</v>
          </cell>
          <cell r="AN174">
            <v>5.7371313632945267</v>
          </cell>
          <cell r="AO174">
            <v>5.6038965718881943</v>
          </cell>
          <cell r="AP174">
            <v>5.493999853481216</v>
          </cell>
          <cell r="AQ174">
            <v>5.3907138076685444</v>
          </cell>
          <cell r="AR174">
            <v>5.2995016949157296</v>
          </cell>
          <cell r="AS174">
            <v>5.2260833375015814</v>
          </cell>
          <cell r="AT174">
            <v>5.23540665485974</v>
          </cell>
          <cell r="AU174">
            <v>5.1775524934427359</v>
          </cell>
          <cell r="AV174">
            <v>5.126150519985055</v>
          </cell>
          <cell r="AW174">
            <v>5.1764617052537485</v>
          </cell>
          <cell r="AX174">
            <v>5.3416941363853896</v>
          </cell>
          <cell r="AY174">
            <v>5.4825759189948897</v>
          </cell>
          <cell r="AZ174">
            <v>5.6182065185103829</v>
          </cell>
          <cell r="BA174">
            <v>5.7028284560563822</v>
          </cell>
          <cell r="BB174">
            <v>5.7696730757882069</v>
          </cell>
          <cell r="BC174">
            <v>5.8246279394266089</v>
          </cell>
          <cell r="BD174">
            <v>5.8713995516859177</v>
          </cell>
          <cell r="CM174">
            <v>6.8926728365295551</v>
          </cell>
          <cell r="CN174">
            <v>6.6132266232774146</v>
          </cell>
          <cell r="CO174">
            <v>5.6079042846029585</v>
          </cell>
          <cell r="CP174">
            <v>6.5622154035662215</v>
          </cell>
          <cell r="CQ174">
            <v>6.1968950014598647</v>
          </cell>
          <cell r="CR174">
            <v>6.0625202915244678</v>
          </cell>
          <cell r="CS174">
            <v>6.0735364521821076</v>
          </cell>
          <cell r="CT174">
            <v>6.2133036174135761</v>
          </cell>
          <cell r="CU174">
            <v>5.9306783653866306</v>
          </cell>
          <cell r="CV174">
            <v>5.6469173549631835</v>
          </cell>
          <cell r="CW174">
            <v>5.6376295607336679</v>
          </cell>
          <cell r="CX174">
            <v>5.7385372276507045</v>
          </cell>
          <cell r="CY174">
            <v>5.7371313632945267</v>
          </cell>
          <cell r="CZ174">
            <v>5.6038965718881943</v>
          </cell>
          <cell r="DA174">
            <v>5.493999853481216</v>
          </cell>
          <cell r="DB174">
            <v>5.3907138076685444</v>
          </cell>
          <cell r="DC174">
            <v>5.2995016949157296</v>
          </cell>
          <cell r="DD174">
            <v>5.2260833375015814</v>
          </cell>
          <cell r="DE174">
            <v>5.23540665485974</v>
          </cell>
          <cell r="DF174">
            <v>5.1775524934427359</v>
          </cell>
          <cell r="DG174">
            <v>5.126150519985055</v>
          </cell>
          <cell r="DH174">
            <v>5.1764617052537485</v>
          </cell>
          <cell r="DI174">
            <v>5.3416941363853896</v>
          </cell>
          <cell r="DJ174">
            <v>5.4825759189948897</v>
          </cell>
          <cell r="DK174">
            <v>5.6182065185103829</v>
          </cell>
          <cell r="DL174">
            <v>5.7028284560563822</v>
          </cell>
          <cell r="DM174">
            <v>5.7696730757882069</v>
          </cell>
          <cell r="DN174">
            <v>5.8246279394266089</v>
          </cell>
          <cell r="DO174">
            <v>5.8713995516859177</v>
          </cell>
        </row>
        <row r="175">
          <cell r="AB175">
            <v>151.14985855221019</v>
          </cell>
          <cell r="AC175">
            <v>150.01907201131129</v>
          </cell>
          <cell r="AD175">
            <v>495.21798477109598</v>
          </cell>
          <cell r="AE175">
            <v>144.18758181368315</v>
          </cell>
          <cell r="AF175">
            <v>143.56672776752356</v>
          </cell>
          <cell r="AG175">
            <v>148.47796363290726</v>
          </cell>
          <cell r="AH175">
            <v>156.11094420953827</v>
          </cell>
          <cell r="AI175">
            <v>592.34321742365228</v>
          </cell>
          <cell r="AJ175">
            <v>159.80525586898426</v>
          </cell>
          <cell r="AK175">
            <v>153.72715144692933</v>
          </cell>
          <cell r="AL175">
            <v>159.42495367925204</v>
          </cell>
          <cell r="AM175">
            <v>169.01510879112718</v>
          </cell>
          <cell r="AN175">
            <v>641.97246978629278</v>
          </cell>
          <cell r="AO175">
            <v>728.72851294149962</v>
          </cell>
          <cell r="AP175">
            <v>824.9650480061905</v>
          </cell>
          <cell r="AQ175">
            <v>928.247461936886</v>
          </cell>
          <cell r="AR175">
            <v>1036.1902009210035</v>
          </cell>
          <cell r="AS175">
            <v>1155.5694274539026</v>
          </cell>
          <cell r="AT175">
            <v>1344.3959797700281</v>
          </cell>
          <cell r="AU175">
            <v>1483.7229925064885</v>
          </cell>
          <cell r="AV175">
            <v>1630.8253831208531</v>
          </cell>
          <cell r="AW175">
            <v>1821.0023133241098</v>
          </cell>
          <cell r="AX175">
            <v>2068.7481902906638</v>
          </cell>
          <cell r="AY175">
            <v>2328.2947199137752</v>
          </cell>
          <cell r="AZ175">
            <v>2618.6869199496687</v>
          </cell>
          <cell r="BA175">
            <v>2851.0756436343581</v>
          </cell>
          <cell r="BB175">
            <v>3064.7274936842859</v>
          </cell>
          <cell r="BC175">
            <v>3264.1549893498905</v>
          </cell>
          <cell r="BD175">
            <v>3452.7242027324905</v>
          </cell>
          <cell r="CM175">
            <v>151.14985855221019</v>
          </cell>
          <cell r="CN175">
            <v>150.01907201131129</v>
          </cell>
          <cell r="CO175">
            <v>495.21798477109598</v>
          </cell>
          <cell r="CP175">
            <v>144.18758181368315</v>
          </cell>
          <cell r="CQ175">
            <v>143.56672776752356</v>
          </cell>
          <cell r="CR175">
            <v>148.47796363290726</v>
          </cell>
          <cell r="CS175">
            <v>156.11094420953827</v>
          </cell>
          <cell r="CT175">
            <v>592.34321742365228</v>
          </cell>
          <cell r="CU175">
            <v>159.80525586898426</v>
          </cell>
          <cell r="CV175">
            <v>153.72715144692933</v>
          </cell>
          <cell r="CW175">
            <v>159.42495367925204</v>
          </cell>
          <cell r="CX175">
            <v>169.01510879112718</v>
          </cell>
          <cell r="CY175">
            <v>641.97246978629278</v>
          </cell>
          <cell r="CZ175">
            <v>728.72851294149962</v>
          </cell>
          <cell r="DA175">
            <v>824.9650480061905</v>
          </cell>
          <cell r="DB175">
            <v>928.247461936886</v>
          </cell>
          <cell r="DC175">
            <v>1036.1902009210035</v>
          </cell>
          <cell r="DD175">
            <v>1155.5694274539026</v>
          </cell>
          <cell r="DE175">
            <v>1344.3959797700281</v>
          </cell>
          <cell r="DF175">
            <v>1483.7229925064885</v>
          </cell>
          <cell r="DG175">
            <v>1630.8253831208531</v>
          </cell>
          <cell r="DH175">
            <v>1821.0023133241098</v>
          </cell>
          <cell r="DI175">
            <v>2068.7481902906638</v>
          </cell>
          <cell r="DJ175">
            <v>2328.2947199137752</v>
          </cell>
          <cell r="DK175">
            <v>2618.6869199496687</v>
          </cell>
          <cell r="DL175">
            <v>2851.0756436343581</v>
          </cell>
          <cell r="DM175">
            <v>3064.7274936842859</v>
          </cell>
          <cell r="DN175">
            <v>3264.1549893498905</v>
          </cell>
          <cell r="DO175">
            <v>3452.7242027324905</v>
          </cell>
        </row>
        <row r="176">
          <cell r="AB176">
            <v>-48.900468693761887</v>
          </cell>
          <cell r="AC176">
            <v>-49.048313487224597</v>
          </cell>
          <cell r="AD176">
            <v>-102.92940638856098</v>
          </cell>
          <cell r="AE176">
            <v>-49.034686001582294</v>
          </cell>
          <cell r="AF176">
            <v>-48.349311321727193</v>
          </cell>
          <cell r="AG176">
            <v>-46.978424367125925</v>
          </cell>
          <cell r="AH176">
            <v>-47.119270291429096</v>
          </cell>
          <cell r="AI176">
            <v>-191.48169198186451</v>
          </cell>
          <cell r="AJ176">
            <v>-24.351767818460026</v>
          </cell>
          <cell r="AK176">
            <v>-24.024261441499565</v>
          </cell>
          <cell r="AL176">
            <v>-23.439924013214565</v>
          </cell>
          <cell r="AM176">
            <v>-23.518574981051344</v>
          </cell>
          <cell r="AN176">
            <v>-95.334528254225503</v>
          </cell>
          <cell r="AO176">
            <v>-84.871625000000023</v>
          </cell>
          <cell r="AP176">
            <v>-73.666124999999994</v>
          </cell>
          <cell r="AQ176">
            <v>-4.9318500000000336</v>
          </cell>
          <cell r="AR176">
            <v>-4.9183750000000295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CM176">
            <v>-48.900468693761887</v>
          </cell>
          <cell r="CN176">
            <v>-49.048313487224597</v>
          </cell>
          <cell r="CO176">
            <v>-102.92940638856098</v>
          </cell>
          <cell r="CP176">
            <v>-49.034686001582294</v>
          </cell>
          <cell r="CQ176">
            <v>-48.349311321727193</v>
          </cell>
          <cell r="CR176">
            <v>-46.978424367125925</v>
          </cell>
          <cell r="CS176">
            <v>-47.119270291429096</v>
          </cell>
          <cell r="CT176">
            <v>-191.48169198186451</v>
          </cell>
          <cell r="CU176">
            <v>-24.351767818460026</v>
          </cell>
          <cell r="CV176">
            <v>-24.024261441499565</v>
          </cell>
          <cell r="CW176">
            <v>-23.439924013214565</v>
          </cell>
          <cell r="CX176">
            <v>-23.518574981051344</v>
          </cell>
          <cell r="CY176">
            <v>-95.334528254225503</v>
          </cell>
          <cell r="CZ176">
            <v>-84.871625000000023</v>
          </cell>
          <cell r="DA176">
            <v>-73.666124999999994</v>
          </cell>
          <cell r="DB176">
            <v>-4.9318500000000336</v>
          </cell>
          <cell r="DC176">
            <v>-4.9183750000000295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</row>
        <row r="177"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</row>
        <row r="178">
          <cell r="AB178">
            <v>102.2493898584483</v>
          </cell>
          <cell r="AC178">
            <v>100.9707585240867</v>
          </cell>
          <cell r="AD178">
            <v>392.28857838253498</v>
          </cell>
          <cell r="AE178">
            <v>95.152895812100866</v>
          </cell>
          <cell r="AF178">
            <v>95.217416445796374</v>
          </cell>
          <cell r="AG178">
            <v>101.49953926578134</v>
          </cell>
          <cell r="AH178">
            <v>108.99167391810917</v>
          </cell>
          <cell r="AI178">
            <v>400.86152544178776</v>
          </cell>
          <cell r="AJ178">
            <v>135.45348805052424</v>
          </cell>
          <cell r="AK178">
            <v>129.70289000542977</v>
          </cell>
          <cell r="AL178">
            <v>135.98502966603746</v>
          </cell>
          <cell r="AM178">
            <v>145.49653381007585</v>
          </cell>
          <cell r="AN178">
            <v>546.63794153206732</v>
          </cell>
          <cell r="AO178">
            <v>643.85688794149962</v>
          </cell>
          <cell r="AP178">
            <v>751.29892300619053</v>
          </cell>
          <cell r="AQ178">
            <v>923.31561193688594</v>
          </cell>
          <cell r="AR178">
            <v>1031.2718259210035</v>
          </cell>
          <cell r="AS178">
            <v>1155.5694274539026</v>
          </cell>
          <cell r="AT178">
            <v>1344.3959797700281</v>
          </cell>
          <cell r="AU178">
            <v>1483.7229925064885</v>
          </cell>
          <cell r="AV178">
            <v>1630.8253831208531</v>
          </cell>
          <cell r="AW178">
            <v>1821.0023133241098</v>
          </cell>
          <cell r="AX178">
            <v>2068.7481902906638</v>
          </cell>
          <cell r="AY178">
            <v>2328.2947199137752</v>
          </cell>
          <cell r="AZ178">
            <v>2618.6869199496687</v>
          </cell>
          <cell r="BA178">
            <v>2851.0756436343581</v>
          </cell>
          <cell r="BB178">
            <v>3064.7274936842859</v>
          </cell>
          <cell r="BC178">
            <v>3264.1549893498905</v>
          </cell>
          <cell r="BD178">
            <v>3452.7242027324905</v>
          </cell>
          <cell r="CM178">
            <v>102.2493898584483</v>
          </cell>
          <cell r="CN178">
            <v>100.9707585240867</v>
          </cell>
          <cell r="CO178">
            <v>392.28857838253498</v>
          </cell>
          <cell r="CP178">
            <v>95.152895812100866</v>
          </cell>
          <cell r="CQ178">
            <v>95.217416445796374</v>
          </cell>
          <cell r="CR178">
            <v>101.49953926578134</v>
          </cell>
          <cell r="CS178">
            <v>108.99167391810917</v>
          </cell>
          <cell r="CT178">
            <v>400.86152544178776</v>
          </cell>
          <cell r="CU178">
            <v>135.45348805052424</v>
          </cell>
          <cell r="CV178">
            <v>129.70289000542977</v>
          </cell>
          <cell r="CW178">
            <v>135.98502966603746</v>
          </cell>
          <cell r="CX178">
            <v>145.49653381007585</v>
          </cell>
          <cell r="CY178">
            <v>546.63794153206732</v>
          </cell>
          <cell r="CZ178">
            <v>643.85688794149962</v>
          </cell>
          <cell r="DA178">
            <v>751.29892300619053</v>
          </cell>
          <cell r="DB178">
            <v>923.31561193688594</v>
          </cell>
          <cell r="DC178">
            <v>1031.2718259210035</v>
          </cell>
          <cell r="DD178">
            <v>1155.5694274539026</v>
          </cell>
          <cell r="DE178">
            <v>1344.3959797700281</v>
          </cell>
          <cell r="DF178">
            <v>1483.7229925064885</v>
          </cell>
          <cell r="DG178">
            <v>1630.8253831208531</v>
          </cell>
          <cell r="DH178">
            <v>1821.0023133241098</v>
          </cell>
          <cell r="DI178">
            <v>2068.7481902906638</v>
          </cell>
          <cell r="DJ178">
            <v>2328.2947199137752</v>
          </cell>
          <cell r="DK178">
            <v>2618.6869199496687</v>
          </cell>
          <cell r="DL178">
            <v>2851.0756436343581</v>
          </cell>
          <cell r="DM178">
            <v>3064.7274936842859</v>
          </cell>
          <cell r="DN178">
            <v>3264.1549893498905</v>
          </cell>
          <cell r="DO178">
            <v>3452.7242027324905</v>
          </cell>
        </row>
        <row r="179">
          <cell r="AB179">
            <v>2.2054355481493184</v>
          </cell>
          <cell r="AC179">
            <v>2.1167934598036218</v>
          </cell>
          <cell r="AD179">
            <v>9.4964990079529326</v>
          </cell>
          <cell r="AE179">
            <v>2.1131047519646171</v>
          </cell>
          <cell r="AF179">
            <v>2.1812553624712141</v>
          </cell>
          <cell r="AG179">
            <v>2.1337433847544802</v>
          </cell>
          <cell r="AH179">
            <v>2.0479827875893681</v>
          </cell>
          <cell r="AI179">
            <v>8.4760862867796796</v>
          </cell>
          <cell r="AJ179">
            <v>2.0789255262283612</v>
          </cell>
          <cell r="AK179">
            <v>2.1459738084673212</v>
          </cell>
          <cell r="AL179">
            <v>2.0992303315123446</v>
          </cell>
          <cell r="AM179">
            <v>2.0148569021187575</v>
          </cell>
          <cell r="AN179">
            <v>8.338986568326785</v>
          </cell>
          <cell r="AO179">
            <v>7.7304025957002365</v>
          </cell>
          <cell r="AP179">
            <v>7.3825344788937253</v>
          </cell>
          <cell r="AQ179">
            <v>7.0503204273435074</v>
          </cell>
          <cell r="AR179">
            <v>6.7330560081130493</v>
          </cell>
          <cell r="AS179">
            <v>6.4300684877479615</v>
          </cell>
          <cell r="AT179">
            <v>6.1407154057993028</v>
          </cell>
          <cell r="AU179">
            <v>5.8643832125383337</v>
          </cell>
          <cell r="AV179">
            <v>5.6004859679741088</v>
          </cell>
          <cell r="AW179">
            <v>5.3484640994152741</v>
          </cell>
          <cell r="AX179">
            <v>5.1077832149415867</v>
          </cell>
          <cell r="AY179">
            <v>4.8779329702692147</v>
          </cell>
          <cell r="AZ179">
            <v>4.6584259866070994</v>
          </cell>
          <cell r="BA179">
            <v>4.4487968172097796</v>
          </cell>
          <cell r="BB179">
            <v>4.248600960435339</v>
          </cell>
          <cell r="BC179">
            <v>4.0574139172157482</v>
          </cell>
          <cell r="BD179">
            <v>3.8748302909410395</v>
          </cell>
          <cell r="CM179">
            <v>2.2054355481493184</v>
          </cell>
          <cell r="CN179">
            <v>2.1167934598036218</v>
          </cell>
          <cell r="CO179">
            <v>9.4964990079529326</v>
          </cell>
          <cell r="CP179">
            <v>2.1131047519646171</v>
          </cell>
          <cell r="CQ179">
            <v>2.1812553624712141</v>
          </cell>
          <cell r="CR179">
            <v>2.1337433847544802</v>
          </cell>
          <cell r="CS179">
            <v>2.0479827875893681</v>
          </cell>
          <cell r="CT179">
            <v>8.4760862867796796</v>
          </cell>
          <cell r="CU179">
            <v>2.0789255262283612</v>
          </cell>
          <cell r="CV179">
            <v>2.1459738084673212</v>
          </cell>
          <cell r="CW179">
            <v>2.0992303315123446</v>
          </cell>
          <cell r="CX179">
            <v>2.0148569021187575</v>
          </cell>
          <cell r="CY179">
            <v>8.338986568326785</v>
          </cell>
          <cell r="CZ179">
            <v>7.7304025957002365</v>
          </cell>
          <cell r="DA179">
            <v>7.3825344788937253</v>
          </cell>
          <cell r="DB179">
            <v>7.0503204273435074</v>
          </cell>
          <cell r="DC179">
            <v>6.7330560081130493</v>
          </cell>
          <cell r="DD179">
            <v>6.4300684877479615</v>
          </cell>
          <cell r="DE179">
            <v>6.1407154057993028</v>
          </cell>
          <cell r="DF179">
            <v>5.8643832125383337</v>
          </cell>
          <cell r="DG179">
            <v>5.6004859679741088</v>
          </cell>
          <cell r="DH179">
            <v>5.3484640994152741</v>
          </cell>
          <cell r="DI179">
            <v>5.1077832149415867</v>
          </cell>
          <cell r="DJ179">
            <v>4.8779329702692147</v>
          </cell>
          <cell r="DK179">
            <v>4.6584259866070994</v>
          </cell>
          <cell r="DL179">
            <v>4.4487968172097796</v>
          </cell>
          <cell r="DM179">
            <v>4.248600960435339</v>
          </cell>
          <cell r="DN179">
            <v>4.0574139172157482</v>
          </cell>
          <cell r="DO179">
            <v>3.8748302909410395</v>
          </cell>
        </row>
        <row r="180">
          <cell r="AB180">
            <v>104.45482540659762</v>
          </cell>
          <cell r="AC180">
            <v>103.08755198389032</v>
          </cell>
          <cell r="AD180">
            <v>401.78507739048791</v>
          </cell>
          <cell r="AE180">
            <v>97.266000564065479</v>
          </cell>
          <cell r="AF180">
            <v>97.398671808267594</v>
          </cell>
          <cell r="AG180">
            <v>103.63328265053582</v>
          </cell>
          <cell r="AH180">
            <v>111.03965670569853</v>
          </cell>
          <cell r="AI180">
            <v>409.33761172856742</v>
          </cell>
          <cell r="AJ180">
            <v>137.53241357675262</v>
          </cell>
          <cell r="AK180">
            <v>131.84886381389708</v>
          </cell>
          <cell r="AL180">
            <v>138.08425999754979</v>
          </cell>
          <cell r="AM180">
            <v>147.51139071219461</v>
          </cell>
          <cell r="AN180">
            <v>554.97692810039416</v>
          </cell>
          <cell r="AO180">
            <v>651.58729053719981</v>
          </cell>
          <cell r="AP180">
            <v>758.68145748508425</v>
          </cell>
          <cell r="AQ180">
            <v>930.36593236422948</v>
          </cell>
          <cell r="AR180">
            <v>1038.0048819291164</v>
          </cell>
          <cell r="AS180">
            <v>1161.9994959416506</v>
          </cell>
          <cell r="AT180">
            <v>1350.5366951758274</v>
          </cell>
          <cell r="AU180">
            <v>1489.5873757190268</v>
          </cell>
          <cell r="AV180">
            <v>1636.4258690888271</v>
          </cell>
          <cell r="AW180">
            <v>1826.350777423525</v>
          </cell>
          <cell r="AX180">
            <v>2073.8559735056056</v>
          </cell>
          <cell r="AY180">
            <v>2333.1726528840445</v>
          </cell>
          <cell r="AZ180">
            <v>2623.3453459362759</v>
          </cell>
          <cell r="BA180">
            <v>2855.5244404515679</v>
          </cell>
          <cell r="BB180">
            <v>3068.9760946447213</v>
          </cell>
          <cell r="BC180">
            <v>3268.2124032671063</v>
          </cell>
          <cell r="BD180">
            <v>3456.5990330234317</v>
          </cell>
          <cell r="CM180">
            <v>104.45482540659762</v>
          </cell>
          <cell r="CN180">
            <v>103.08755198389032</v>
          </cell>
          <cell r="CO180">
            <v>401.78507739048791</v>
          </cell>
          <cell r="CP180">
            <v>97.266000564065479</v>
          </cell>
          <cell r="CQ180">
            <v>97.398671808267594</v>
          </cell>
          <cell r="CR180">
            <v>103.63328265053582</v>
          </cell>
          <cell r="CS180">
            <v>111.03965670569853</v>
          </cell>
          <cell r="CT180">
            <v>409.33761172856742</v>
          </cell>
          <cell r="CU180">
            <v>137.53241357675262</v>
          </cell>
          <cell r="CV180">
            <v>131.84886381389708</v>
          </cell>
          <cell r="CW180">
            <v>138.08425999754979</v>
          </cell>
          <cell r="CX180">
            <v>147.51139071219461</v>
          </cell>
          <cell r="CY180">
            <v>554.97692810039416</v>
          </cell>
          <cell r="CZ180">
            <v>651.58729053719981</v>
          </cell>
          <cell r="DA180">
            <v>758.68145748508425</v>
          </cell>
          <cell r="DB180">
            <v>930.36593236422948</v>
          </cell>
          <cell r="DC180">
            <v>1038.0048819291164</v>
          </cell>
          <cell r="DD180">
            <v>1161.9994959416506</v>
          </cell>
          <cell r="DE180">
            <v>1350.5366951758274</v>
          </cell>
          <cell r="DF180">
            <v>1489.5873757190268</v>
          </cell>
          <cell r="DG180">
            <v>1636.4258690888271</v>
          </cell>
          <cell r="DH180">
            <v>1826.350777423525</v>
          </cell>
          <cell r="DI180">
            <v>2073.8559735056056</v>
          </cell>
          <cell r="DJ180">
            <v>2333.1726528840445</v>
          </cell>
          <cell r="DK180">
            <v>2623.3453459362759</v>
          </cell>
          <cell r="DL180">
            <v>2855.5244404515679</v>
          </cell>
          <cell r="DM180">
            <v>3068.9760946447213</v>
          </cell>
          <cell r="DN180">
            <v>3268.2124032671063</v>
          </cell>
          <cell r="DO180">
            <v>3456.5990330234317</v>
          </cell>
        </row>
        <row r="183">
          <cell r="AB183">
            <v>6.4402554005477057</v>
          </cell>
          <cell r="AC183">
            <v>6.363926703754994</v>
          </cell>
          <cell r="AD183">
            <v>25.690322724302696</v>
          </cell>
          <cell r="AE183">
            <v>6.30629946404125</v>
          </cell>
          <cell r="AF183">
            <v>6.7559221819427346</v>
          </cell>
          <cell r="AG183">
            <v>7.1861642142190085</v>
          </cell>
          <cell r="AH183">
            <v>7.2053410776043609</v>
          </cell>
          <cell r="AI183">
            <v>27.453726937807353</v>
          </cell>
          <cell r="AJ183">
            <v>7.6715156060993523</v>
          </cell>
          <cell r="AK183">
            <v>7.8734271368745583</v>
          </cell>
          <cell r="AL183">
            <v>8.2299099958008686</v>
          </cell>
          <cell r="AM183">
            <v>8.1876095614582347</v>
          </cell>
          <cell r="AN183">
            <v>31.962462300233014</v>
          </cell>
          <cell r="AO183">
            <v>37.14372295997498</v>
          </cell>
          <cell r="AP183">
            <v>42.890063124116345</v>
          </cell>
          <cell r="AQ183">
            <v>49.18438832719076</v>
          </cell>
          <cell r="AR183">
            <v>55.848848813832085</v>
          </cell>
          <cell r="AS183">
            <v>63.158163403146929</v>
          </cell>
          <cell r="AT183">
            <v>73.347710892498512</v>
          </cell>
          <cell r="AU183">
            <v>81.853658668060035</v>
          </cell>
          <cell r="AV183">
            <v>90.871121554033053</v>
          </cell>
          <cell r="AW183">
            <v>100.48176895508111</v>
          </cell>
          <cell r="AX183">
            <v>110.6212074269358</v>
          </cell>
          <cell r="AY183">
            <v>121.30063633869989</v>
          </cell>
          <cell r="AZ183">
            <v>133.1360475476869</v>
          </cell>
          <cell r="BA183">
            <v>142.80000153689227</v>
          </cell>
          <cell r="BB183">
            <v>151.72265676656829</v>
          </cell>
          <cell r="BC183">
            <v>160.07089118320164</v>
          </cell>
          <cell r="BD183">
            <v>167.9693470017701</v>
          </cell>
          <cell r="CM183">
            <v>6.4402554005477057</v>
          </cell>
          <cell r="CN183">
            <v>6.363926703754994</v>
          </cell>
          <cell r="CO183">
            <v>25.690322724302696</v>
          </cell>
          <cell r="CP183">
            <v>6.30629946404125</v>
          </cell>
          <cell r="CQ183">
            <v>6.7559221819427346</v>
          </cell>
          <cell r="CR183">
            <v>7.1861642142190085</v>
          </cell>
          <cell r="CS183">
            <v>7.2053410776043609</v>
          </cell>
          <cell r="CT183">
            <v>27.453726937807353</v>
          </cell>
          <cell r="CU183">
            <v>7.6715156060993523</v>
          </cell>
          <cell r="CV183">
            <v>7.8734271368745583</v>
          </cell>
          <cell r="CW183">
            <v>8.2299099958008686</v>
          </cell>
          <cell r="CX183">
            <v>8.1876095614582347</v>
          </cell>
          <cell r="CY183">
            <v>31.962462300233014</v>
          </cell>
          <cell r="CZ183">
            <v>37.14372295997498</v>
          </cell>
          <cell r="DA183">
            <v>42.890063124116345</v>
          </cell>
          <cell r="DB183">
            <v>49.18438832719076</v>
          </cell>
          <cell r="DC183">
            <v>55.848848813832085</v>
          </cell>
          <cell r="DD183">
            <v>63.158163403146929</v>
          </cell>
          <cell r="DE183">
            <v>73.347710892498512</v>
          </cell>
          <cell r="DF183">
            <v>81.853658668060035</v>
          </cell>
          <cell r="DG183">
            <v>90.871121554033053</v>
          </cell>
          <cell r="DH183">
            <v>100.48176895508111</v>
          </cell>
          <cell r="DI183">
            <v>110.6212074269358</v>
          </cell>
          <cell r="DJ183">
            <v>121.30063633869989</v>
          </cell>
          <cell r="DK183">
            <v>133.1360475476869</v>
          </cell>
          <cell r="DL183">
            <v>142.80000153689227</v>
          </cell>
          <cell r="DM183">
            <v>151.72265676656829</v>
          </cell>
          <cell r="DN183">
            <v>160.07089118320164</v>
          </cell>
          <cell r="DO183">
            <v>167.9693470017701</v>
          </cell>
        </row>
        <row r="184">
          <cell r="AB184">
            <v>4.0796870620269576</v>
          </cell>
          <cell r="AC184">
            <v>4.0827166040194713</v>
          </cell>
          <cell r="AD184">
            <v>16.362298666046428</v>
          </cell>
          <cell r="AE184">
            <v>4.2935073328179651</v>
          </cell>
          <cell r="AF184">
            <v>4.2755853278196021</v>
          </cell>
          <cell r="AG184">
            <v>4.2405039518112897</v>
          </cell>
          <cell r="AH184">
            <v>4.2374689351706074</v>
          </cell>
          <cell r="AI184">
            <v>17.047065547619464</v>
          </cell>
          <cell r="AJ184">
            <v>3.1608432280460499</v>
          </cell>
          <cell r="AK184">
            <v>3.1510178155047539</v>
          </cell>
          <cell r="AL184">
            <v>3.1248784463441814</v>
          </cell>
          <cell r="AM184">
            <v>3.121061149993678</v>
          </cell>
          <cell r="AN184">
            <v>12.557800639888665</v>
          </cell>
          <cell r="AO184">
            <v>19.962295074201215</v>
          </cell>
          <cell r="AP184">
            <v>21.341370872896626</v>
          </cell>
          <cell r="AQ184">
            <v>22.827057301893447</v>
          </cell>
          <cell r="AR184">
            <v>24.411163760441777</v>
          </cell>
          <cell r="AS184">
            <v>26.119590256318325</v>
          </cell>
          <cell r="AT184">
            <v>27.962121236905411</v>
          </cell>
          <cell r="AU184">
            <v>29.948541149585342</v>
          </cell>
          <cell r="AV184">
            <v>32.078849994358116</v>
          </cell>
          <cell r="AW184">
            <v>34.353047771223743</v>
          </cell>
          <cell r="AX184">
            <v>36.771134480182212</v>
          </cell>
          <cell r="AY184">
            <v>39.333110121233524</v>
          </cell>
          <cell r="AZ184">
            <v>41.880696869075571</v>
          </cell>
          <cell r="BA184">
            <v>44.428283616917597</v>
          </cell>
          <cell r="BB184">
            <v>46.975870364759629</v>
          </cell>
          <cell r="BC184">
            <v>49.523457112601655</v>
          </cell>
          <cell r="BD184">
            <v>52.071043860443687</v>
          </cell>
          <cell r="CM184">
            <v>4.0796870620269576</v>
          </cell>
          <cell r="CN184">
            <v>4.0827166040194713</v>
          </cell>
          <cell r="CO184">
            <v>16.362298666046428</v>
          </cell>
          <cell r="CP184">
            <v>4.2935073328179651</v>
          </cell>
          <cell r="CQ184">
            <v>4.2755853278196021</v>
          </cell>
          <cell r="CR184">
            <v>4.2405039518112897</v>
          </cell>
          <cell r="CS184">
            <v>4.2374689351706074</v>
          </cell>
          <cell r="CT184">
            <v>17.047065547619464</v>
          </cell>
          <cell r="CU184">
            <v>3.1608432280460499</v>
          </cell>
          <cell r="CV184">
            <v>3.1510178155047539</v>
          </cell>
          <cell r="CW184">
            <v>3.1248784463441814</v>
          </cell>
          <cell r="CX184">
            <v>3.121061149993678</v>
          </cell>
          <cell r="CY184">
            <v>12.557800639888665</v>
          </cell>
          <cell r="CZ184">
            <v>19.962295074201215</v>
          </cell>
          <cell r="DA184">
            <v>21.341370872896626</v>
          </cell>
          <cell r="DB184">
            <v>22.827057301893447</v>
          </cell>
          <cell r="DC184">
            <v>24.411163760441777</v>
          </cell>
          <cell r="DD184">
            <v>26.119590256318325</v>
          </cell>
          <cell r="DE184">
            <v>27.962121236905411</v>
          </cell>
          <cell r="DF184">
            <v>29.948541149585342</v>
          </cell>
          <cell r="DG184">
            <v>32.078849994358116</v>
          </cell>
          <cell r="DH184">
            <v>34.353047771223743</v>
          </cell>
          <cell r="DI184">
            <v>36.771134480182212</v>
          </cell>
          <cell r="DJ184">
            <v>39.333110121233524</v>
          </cell>
          <cell r="DK184">
            <v>41.880696869075571</v>
          </cell>
          <cell r="DL184">
            <v>44.428283616917597</v>
          </cell>
          <cell r="DM184">
            <v>46.975870364759629</v>
          </cell>
          <cell r="DN184">
            <v>49.523457112601655</v>
          </cell>
          <cell r="DO184">
            <v>52.071043860443687</v>
          </cell>
        </row>
        <row r="185">
          <cell r="AB185">
            <v>6.7563527592624029</v>
          </cell>
          <cell r="AC185">
            <v>6.6434821275292011</v>
          </cell>
          <cell r="AD185">
            <v>24.550939886791603</v>
          </cell>
          <cell r="AE185">
            <v>5.7965449816368482</v>
          </cell>
          <cell r="AF185">
            <v>5.9180788050229953</v>
          </cell>
          <cell r="AG185">
            <v>6.1825027157908652</v>
          </cell>
          <cell r="AH185">
            <v>6.4436296648121374</v>
          </cell>
          <cell r="AI185">
            <v>24.340756167262846</v>
          </cell>
          <cell r="AJ185">
            <v>6.641306661715209</v>
          </cell>
          <cell r="AK185">
            <v>6.4815839225247256</v>
          </cell>
          <cell r="AL185">
            <v>6.6415664952869182</v>
          </cell>
          <cell r="AM185">
            <v>6.9023546055156526</v>
          </cell>
          <cell r="AN185">
            <v>26.666811685042504</v>
          </cell>
          <cell r="AO185">
            <v>29.998847063344545</v>
          </cell>
          <cell r="AP185">
            <v>33.960521467518184</v>
          </cell>
          <cell r="AQ185">
            <v>38.212246609071286</v>
          </cell>
          <cell r="AR185">
            <v>42.655818749966791</v>
          </cell>
          <cell r="AS185">
            <v>47.570185480102268</v>
          </cell>
          <cell r="AT185">
            <v>55.343421690615159</v>
          </cell>
          <cell r="AU185">
            <v>61.0789592366934</v>
          </cell>
          <cell r="AV185">
            <v>67.134578085584181</v>
          </cell>
          <cell r="AW185">
            <v>74.963403969060806</v>
          </cell>
          <cell r="AX185">
            <v>85.16211383385577</v>
          </cell>
          <cell r="AY185">
            <v>95.846609513264696</v>
          </cell>
          <cell r="AZ185">
            <v>107.80089844605448</v>
          </cell>
          <cell r="BA185">
            <v>117.36741554708422</v>
          </cell>
          <cell r="BB185">
            <v>126.16261027409901</v>
          </cell>
          <cell r="BC185">
            <v>134.37224505090998</v>
          </cell>
          <cell r="BD185">
            <v>142.13488764367199</v>
          </cell>
          <cell r="CM185">
            <v>6.7563527592624029</v>
          </cell>
          <cell r="CN185">
            <v>6.6434821275292011</v>
          </cell>
          <cell r="CO185">
            <v>24.550939886791603</v>
          </cell>
          <cell r="CP185">
            <v>5.7965449816368482</v>
          </cell>
          <cell r="CQ185">
            <v>5.9180788050229953</v>
          </cell>
          <cell r="CR185">
            <v>6.1825027157908652</v>
          </cell>
          <cell r="CS185">
            <v>6.4436296648121374</v>
          </cell>
          <cell r="CT185">
            <v>24.340756167262846</v>
          </cell>
          <cell r="CU185">
            <v>6.641306661715209</v>
          </cell>
          <cell r="CV185">
            <v>6.4815839225247256</v>
          </cell>
          <cell r="CW185">
            <v>6.6415664952869182</v>
          </cell>
          <cell r="CX185">
            <v>6.9023546055156526</v>
          </cell>
          <cell r="CY185">
            <v>26.666811685042504</v>
          </cell>
          <cell r="CZ185">
            <v>29.998847063344545</v>
          </cell>
          <cell r="DA185">
            <v>33.960521467518184</v>
          </cell>
          <cell r="DB185">
            <v>38.212246609071286</v>
          </cell>
          <cell r="DC185">
            <v>42.655818749966791</v>
          </cell>
          <cell r="DD185">
            <v>47.570185480102268</v>
          </cell>
          <cell r="DE185">
            <v>55.343421690615159</v>
          </cell>
          <cell r="DF185">
            <v>61.0789592366934</v>
          </cell>
          <cell r="DG185">
            <v>67.134578085584181</v>
          </cell>
          <cell r="DH185">
            <v>74.963403969060806</v>
          </cell>
          <cell r="DI185">
            <v>85.16211383385577</v>
          </cell>
          <cell r="DJ185">
            <v>95.846609513264696</v>
          </cell>
          <cell r="DK185">
            <v>107.80089844605448</v>
          </cell>
          <cell r="DL185">
            <v>117.36741554708422</v>
          </cell>
          <cell r="DM185">
            <v>126.16261027409901</v>
          </cell>
          <cell r="DN185">
            <v>134.37224505090998</v>
          </cell>
          <cell r="DO185">
            <v>142.13488764367199</v>
          </cell>
        </row>
        <row r="186">
          <cell r="AB186">
            <v>0.10518426333337098</v>
          </cell>
          <cell r="AC186">
            <v>0.15187121100067014</v>
          </cell>
          <cell r="AD186">
            <v>0.65691485433404107</v>
          </cell>
          <cell r="AE186">
            <v>0.27982819985948032</v>
          </cell>
          <cell r="AF186">
            <v>7.4638999849197335E-2</v>
          </cell>
          <cell r="AG186">
            <v>0.11736667912284607</v>
          </cell>
          <cell r="AH186">
            <v>0.17195104941780245</v>
          </cell>
          <cell r="AI186">
            <v>0.6437849282493262</v>
          </cell>
          <cell r="AJ186">
            <v>0.34040667026507238</v>
          </cell>
          <cell r="AK186">
            <v>8.6985123726344857E-2</v>
          </cell>
          <cell r="AL186">
            <v>0.13441346132556198</v>
          </cell>
          <cell r="AM186">
            <v>0.19539228485545423</v>
          </cell>
          <cell r="AN186">
            <v>0.75719754017243346</v>
          </cell>
          <cell r="AO186">
            <v>0.88765108131678727</v>
          </cell>
          <cell r="AP186">
            <v>1.0249756318420697</v>
          </cell>
          <cell r="AQ186">
            <v>1.175395787050773</v>
          </cell>
          <cell r="AR186">
            <v>1.3346613395031961</v>
          </cell>
          <cell r="AS186">
            <v>1.5093374484619375</v>
          </cell>
          <cell r="AT186">
            <v>1.7528446180797508</v>
          </cell>
          <cell r="AU186">
            <v>1.956117557325429</v>
          </cell>
          <cell r="AV186">
            <v>2.171614552338375</v>
          </cell>
          <cell r="AW186">
            <v>2.4012873174213829</v>
          </cell>
          <cell r="AX186">
            <v>2.6435969947034716</v>
          </cell>
          <cell r="AY186">
            <v>2.8988112238099113</v>
          </cell>
          <cell r="AZ186">
            <v>3.1816508187747674</v>
          </cell>
          <cell r="BA186">
            <v>3.4125974909098531</v>
          </cell>
          <cell r="BB186">
            <v>3.6258287970816494</v>
          </cell>
          <cell r="BC186">
            <v>3.8253327432799282</v>
          </cell>
          <cell r="BD186">
            <v>4.014087996910269</v>
          </cell>
          <cell r="CM186">
            <v>0.10518426333337098</v>
          </cell>
          <cell r="CN186">
            <v>0.15187121100067014</v>
          </cell>
          <cell r="CO186">
            <v>0.65691485433404107</v>
          </cell>
          <cell r="CP186">
            <v>0.27982819985948032</v>
          </cell>
          <cell r="CQ186">
            <v>7.4638999849197335E-2</v>
          </cell>
          <cell r="CR186">
            <v>0.11736667912284607</v>
          </cell>
          <cell r="CS186">
            <v>0.17195104941780245</v>
          </cell>
          <cell r="CT186">
            <v>0.6437849282493262</v>
          </cell>
          <cell r="CU186">
            <v>0.34040667026507238</v>
          </cell>
          <cell r="CV186">
            <v>8.6985123726344857E-2</v>
          </cell>
          <cell r="CW186">
            <v>0.13441346132556198</v>
          </cell>
          <cell r="CX186">
            <v>0.19539228485545423</v>
          </cell>
          <cell r="CY186">
            <v>0.75719754017243346</v>
          </cell>
          <cell r="CZ186">
            <v>0.88765108131678727</v>
          </cell>
          <cell r="DA186">
            <v>1.0249756318420697</v>
          </cell>
          <cell r="DB186">
            <v>1.175395787050773</v>
          </cell>
          <cell r="DC186">
            <v>1.3346613395031961</v>
          </cell>
          <cell r="DD186">
            <v>1.5093374484619375</v>
          </cell>
          <cell r="DE186">
            <v>1.7528446180797508</v>
          </cell>
          <cell r="DF186">
            <v>1.956117557325429</v>
          </cell>
          <cell r="DG186">
            <v>2.171614552338375</v>
          </cell>
          <cell r="DH186">
            <v>2.4012873174213829</v>
          </cell>
          <cell r="DI186">
            <v>2.6435969947034716</v>
          </cell>
          <cell r="DJ186">
            <v>2.8988112238099113</v>
          </cell>
          <cell r="DK186">
            <v>3.1816508187747674</v>
          </cell>
          <cell r="DL186">
            <v>3.4125974909098531</v>
          </cell>
          <cell r="DM186">
            <v>3.6258287970816494</v>
          </cell>
          <cell r="DN186">
            <v>3.8253327432799282</v>
          </cell>
          <cell r="DO186">
            <v>4.014087996910269</v>
          </cell>
        </row>
        <row r="187">
          <cell r="AB187">
            <v>3.9974688841896913</v>
          </cell>
          <cell r="AC187">
            <v>4.0087278068912475</v>
          </cell>
          <cell r="AD187">
            <v>28.517102277780339</v>
          </cell>
          <cell r="AE187">
            <v>4.9774046649241868</v>
          </cell>
          <cell r="AF187">
            <v>4.5115610769612058</v>
          </cell>
          <cell r="AG187">
            <v>4.51836492753191</v>
          </cell>
          <cell r="AH187">
            <v>4.53753253616593</v>
          </cell>
          <cell r="AI187">
            <v>18.544863205583233</v>
          </cell>
          <cell r="AJ187">
            <v>5.6560334378913772</v>
          </cell>
          <cell r="AK187">
            <v>5.0602002791782414</v>
          </cell>
          <cell r="AL187">
            <v>5.0132865081451641</v>
          </cell>
          <cell r="AM187">
            <v>4.9860652037139497</v>
          </cell>
          <cell r="AN187">
            <v>20.715585428928733</v>
          </cell>
          <cell r="AO187">
            <v>23.007515879051724</v>
          </cell>
          <cell r="AP187">
            <v>25.449535367036329</v>
          </cell>
          <cell r="AQ187">
            <v>28.352166904902269</v>
          </cell>
          <cell r="AR187">
            <v>31.432457586184796</v>
          </cell>
          <cell r="AS187">
            <v>34.800105251655914</v>
          </cell>
          <cell r="AT187">
            <v>38.442231365686595</v>
          </cell>
          <cell r="AU187">
            <v>42.390555707874064</v>
          </cell>
          <cell r="AV187">
            <v>46.578775249439708</v>
          </cell>
          <cell r="AW187">
            <v>51.041356227309258</v>
          </cell>
          <cell r="AX187">
            <v>55.755871541025101</v>
          </cell>
          <cell r="AY187">
            <v>60.72959744650317</v>
          </cell>
          <cell r="AZ187">
            <v>66.206247929492022</v>
          </cell>
          <cell r="BA187">
            <v>70.889301979668261</v>
          </cell>
          <cell r="BB187">
            <v>75.34092251228887</v>
          </cell>
          <cell r="BC187">
            <v>79.630017306459109</v>
          </cell>
          <cell r="BD187">
            <v>83.809231347191854</v>
          </cell>
          <cell r="CM187">
            <v>3.9974688841896913</v>
          </cell>
          <cell r="CN187">
            <v>4.0087278068912475</v>
          </cell>
          <cell r="CO187">
            <v>28.517102277780339</v>
          </cell>
          <cell r="CP187">
            <v>4.9774046649241868</v>
          </cell>
          <cell r="CQ187">
            <v>4.5115610769612058</v>
          </cell>
          <cell r="CR187">
            <v>4.51836492753191</v>
          </cell>
          <cell r="CS187">
            <v>4.53753253616593</v>
          </cell>
          <cell r="CT187">
            <v>18.544863205583233</v>
          </cell>
          <cell r="CU187">
            <v>5.6560334378913772</v>
          </cell>
          <cell r="CV187">
            <v>5.0602002791782414</v>
          </cell>
          <cell r="CW187">
            <v>5.0132865081451641</v>
          </cell>
          <cell r="CX187">
            <v>4.9860652037139497</v>
          </cell>
          <cell r="CY187">
            <v>20.715585428928733</v>
          </cell>
          <cell r="CZ187">
            <v>23.007515879051724</v>
          </cell>
          <cell r="DA187">
            <v>25.449535367036329</v>
          </cell>
          <cell r="DB187">
            <v>28.352166904902269</v>
          </cell>
          <cell r="DC187">
            <v>31.432457586184796</v>
          </cell>
          <cell r="DD187">
            <v>34.800105251655914</v>
          </cell>
          <cell r="DE187">
            <v>38.442231365686595</v>
          </cell>
          <cell r="DF187">
            <v>42.390555707874064</v>
          </cell>
          <cell r="DG187">
            <v>46.578775249439708</v>
          </cell>
          <cell r="DH187">
            <v>51.041356227309258</v>
          </cell>
          <cell r="DI187">
            <v>55.755871541025101</v>
          </cell>
          <cell r="DJ187">
            <v>60.72959744650317</v>
          </cell>
          <cell r="DK187">
            <v>66.206247929492022</v>
          </cell>
          <cell r="DL187">
            <v>70.889301979668261</v>
          </cell>
          <cell r="DM187">
            <v>75.34092251228887</v>
          </cell>
          <cell r="DN187">
            <v>79.630017306459109</v>
          </cell>
          <cell r="DO187">
            <v>83.809231347191854</v>
          </cell>
        </row>
        <row r="188">
          <cell r="AB188">
            <v>1.8005662945761589</v>
          </cell>
          <cell r="AC188">
            <v>1.7921836921439305</v>
          </cell>
          <cell r="AD188">
            <v>6.5028444000206873</v>
          </cell>
          <cell r="AE188">
            <v>1.7935010496602037</v>
          </cell>
          <cell r="AF188">
            <v>2.021940759508098</v>
          </cell>
          <cell r="AG188">
            <v>2.021940759508098</v>
          </cell>
          <cell r="AH188">
            <v>1.9955417222066654</v>
          </cell>
          <cell r="AI188">
            <v>7.8329242908830654</v>
          </cell>
          <cell r="AJ188">
            <v>2.1051603629504556</v>
          </cell>
          <cell r="AK188">
            <v>2.3184228738081178</v>
          </cell>
          <cell r="AL188">
            <v>2.2833778548919512</v>
          </cell>
          <cell r="AM188">
            <v>2.1433129972983087</v>
          </cell>
          <cell r="AN188">
            <v>8.8502740889488329</v>
          </cell>
          <cell r="AO188">
            <v>7.7401634298226032</v>
          </cell>
          <cell r="AP188">
            <v>6.7873517754461572</v>
          </cell>
          <cell r="AQ188">
            <v>5.8963237790572967</v>
          </cell>
          <cell r="AR188">
            <v>5.984768635743154</v>
          </cell>
          <cell r="AS188">
            <v>6.0745401652793012</v>
          </cell>
          <cell r="AT188">
            <v>6.1656582677584888</v>
          </cell>
          <cell r="AU188">
            <v>6.2581431417748643</v>
          </cell>
          <cell r="AV188">
            <v>6.3520152889014883</v>
          </cell>
          <cell r="AW188">
            <v>6.4472955182350109</v>
          </cell>
          <cell r="AX188">
            <v>6.5440049510085352</v>
          </cell>
          <cell r="AY188">
            <v>6.6421650252736617</v>
          </cell>
          <cell r="AZ188">
            <v>6.7417975006527655</v>
          </cell>
          <cell r="BA188">
            <v>6.8429244631625581</v>
          </cell>
          <cell r="BB188">
            <v>6.9455683301099942</v>
          </cell>
          <cell r="BC188">
            <v>7.0497518550616443</v>
          </cell>
          <cell r="BD188">
            <v>7.1554981328875691</v>
          </cell>
          <cell r="CM188">
            <v>1.8005662945761589</v>
          </cell>
          <cell r="CN188">
            <v>1.7921836921439305</v>
          </cell>
          <cell r="CO188">
            <v>6.5028444000206873</v>
          </cell>
          <cell r="CP188">
            <v>1.7935010496602037</v>
          </cell>
          <cell r="CQ188">
            <v>2.021940759508098</v>
          </cell>
          <cell r="CR188">
            <v>2.021940759508098</v>
          </cell>
          <cell r="CS188">
            <v>1.9955417222066654</v>
          </cell>
          <cell r="CT188">
            <v>7.8329242908830654</v>
          </cell>
          <cell r="CU188">
            <v>2.1051603629504556</v>
          </cell>
          <cell r="CV188">
            <v>2.3184228738081178</v>
          </cell>
          <cell r="CW188">
            <v>2.2833778548919512</v>
          </cell>
          <cell r="CX188">
            <v>2.1433129972983087</v>
          </cell>
          <cell r="CY188">
            <v>8.8502740889488329</v>
          </cell>
          <cell r="CZ188">
            <v>7.7401634298226032</v>
          </cell>
          <cell r="DA188">
            <v>6.7873517754461572</v>
          </cell>
          <cell r="DB188">
            <v>5.8963237790572967</v>
          </cell>
          <cell r="DC188">
            <v>5.984768635743154</v>
          </cell>
          <cell r="DD188">
            <v>6.0745401652793012</v>
          </cell>
          <cell r="DE188">
            <v>6.1656582677584888</v>
          </cell>
          <cell r="DF188">
            <v>6.2581431417748643</v>
          </cell>
          <cell r="DG188">
            <v>6.3520152889014883</v>
          </cell>
          <cell r="DH188">
            <v>6.4472955182350109</v>
          </cell>
          <cell r="DI188">
            <v>6.5440049510085352</v>
          </cell>
          <cell r="DJ188">
            <v>6.6421650252736617</v>
          </cell>
          <cell r="DK188">
            <v>6.7417975006527655</v>
          </cell>
          <cell r="DL188">
            <v>6.8429244631625581</v>
          </cell>
          <cell r="DM188">
            <v>6.9455683301099942</v>
          </cell>
          <cell r="DN188">
            <v>7.0497518550616443</v>
          </cell>
          <cell r="DO188">
            <v>7.1554981328875691</v>
          </cell>
        </row>
        <row r="189">
          <cell r="AB189">
            <v>5.7980351787658506</v>
          </cell>
          <cell r="AC189">
            <v>5.8009114990351778</v>
          </cell>
          <cell r="AD189">
            <v>35.01994667780103</v>
          </cell>
          <cell r="AE189">
            <v>6.7709057145843907</v>
          </cell>
          <cell r="AF189">
            <v>6.5335018364693038</v>
          </cell>
          <cell r="AG189">
            <v>6.540305687040008</v>
          </cell>
          <cell r="AH189">
            <v>6.5330742583725954</v>
          </cell>
          <cell r="AI189">
            <v>26.377787496466297</v>
          </cell>
          <cell r="AJ189">
            <v>7.7611938008418324</v>
          </cell>
          <cell r="AK189">
            <v>7.3786231529863588</v>
          </cell>
          <cell r="AL189">
            <v>7.2966643630371149</v>
          </cell>
          <cell r="AM189">
            <v>7.1293782010122584</v>
          </cell>
          <cell r="AN189">
            <v>29.565859517877563</v>
          </cell>
          <cell r="AO189">
            <v>30.747679308874325</v>
          </cell>
          <cell r="AP189">
            <v>32.236887142482487</v>
          </cell>
          <cell r="AQ189">
            <v>34.248490683959567</v>
          </cell>
          <cell r="AR189">
            <v>37.417226221927947</v>
          </cell>
          <cell r="AS189">
            <v>40.874645416935216</v>
          </cell>
          <cell r="AT189">
            <v>44.607889633445083</v>
          </cell>
          <cell r="AU189">
            <v>48.64869884964893</v>
          </cell>
          <cell r="AV189">
            <v>52.930790538341199</v>
          </cell>
          <cell r="AW189">
            <v>57.488651745544267</v>
          </cell>
          <cell r="AX189">
            <v>62.299876492033633</v>
          </cell>
          <cell r="AY189">
            <v>67.371762471776833</v>
          </cell>
          <cell r="AZ189">
            <v>72.948045430144788</v>
          </cell>
          <cell r="BA189">
            <v>77.732226442830822</v>
          </cell>
          <cell r="BB189">
            <v>82.286490842398862</v>
          </cell>
          <cell r="BC189">
            <v>86.679769161520753</v>
          </cell>
          <cell r="BD189">
            <v>90.964729480079427</v>
          </cell>
          <cell r="CM189">
            <v>5.7980351787658506</v>
          </cell>
          <cell r="CN189">
            <v>5.8009114990351778</v>
          </cell>
          <cell r="CO189">
            <v>35.01994667780103</v>
          </cell>
          <cell r="CP189">
            <v>6.7709057145843907</v>
          </cell>
          <cell r="CQ189">
            <v>6.5335018364693038</v>
          </cell>
          <cell r="CR189">
            <v>6.540305687040008</v>
          </cell>
          <cell r="CS189">
            <v>6.5330742583725954</v>
          </cell>
          <cell r="CT189">
            <v>26.377787496466297</v>
          </cell>
          <cell r="CU189">
            <v>7.7611938008418324</v>
          </cell>
          <cell r="CV189">
            <v>7.3786231529863588</v>
          </cell>
          <cell r="CW189">
            <v>7.2966643630371149</v>
          </cell>
          <cell r="CX189">
            <v>7.1293782010122584</v>
          </cell>
          <cell r="CY189">
            <v>29.565859517877563</v>
          </cell>
          <cell r="CZ189">
            <v>30.747679308874325</v>
          </cell>
          <cell r="DA189">
            <v>32.236887142482487</v>
          </cell>
          <cell r="DB189">
            <v>34.248490683959567</v>
          </cell>
          <cell r="DC189">
            <v>37.417226221927947</v>
          </cell>
          <cell r="DD189">
            <v>40.874645416935216</v>
          </cell>
          <cell r="DE189">
            <v>44.607889633445083</v>
          </cell>
          <cell r="DF189">
            <v>48.64869884964893</v>
          </cell>
          <cell r="DG189">
            <v>52.930790538341199</v>
          </cell>
          <cell r="DH189">
            <v>57.488651745544267</v>
          </cell>
          <cell r="DI189">
            <v>62.299876492033633</v>
          </cell>
          <cell r="DJ189">
            <v>67.371762471776833</v>
          </cell>
          <cell r="DK189">
            <v>72.948045430144788</v>
          </cell>
          <cell r="DL189">
            <v>77.732226442830822</v>
          </cell>
          <cell r="DM189">
            <v>82.286490842398862</v>
          </cell>
          <cell r="DN189">
            <v>86.679769161520753</v>
          </cell>
          <cell r="DO189">
            <v>90.964729480079427</v>
          </cell>
        </row>
        <row r="190">
          <cell r="AB190">
            <v>13.529934250113598</v>
          </cell>
          <cell r="AC190">
            <v>14.003129549545827</v>
          </cell>
          <cell r="AD190">
            <v>56.602063799659426</v>
          </cell>
          <cell r="AE190">
            <v>15.201306159000817</v>
          </cell>
          <cell r="AF190">
            <v>16.028142458303652</v>
          </cell>
          <cell r="AG190">
            <v>16.94385892897926</v>
          </cell>
          <cell r="AH190">
            <v>17.78259910096661</v>
          </cell>
          <cell r="AI190">
            <v>65.955906647250345</v>
          </cell>
          <cell r="AJ190">
            <v>21.665522746761944</v>
          </cell>
          <cell r="AK190">
            <v>21.888783884154833</v>
          </cell>
          <cell r="AL190">
            <v>22.737475755456973</v>
          </cell>
          <cell r="AM190">
            <v>23.681369335592063</v>
          </cell>
          <cell r="AN190">
            <v>89.97315172196582</v>
          </cell>
          <cell r="AO190">
            <v>119.13886827954123</v>
          </cell>
          <cell r="AP190">
            <v>154.49769130308775</v>
          </cell>
          <cell r="AQ190">
            <v>196.01650040166959</v>
          </cell>
          <cell r="AR190">
            <v>242.07850235798736</v>
          </cell>
          <cell r="AS190">
            <v>294.16451096266661</v>
          </cell>
          <cell r="AT190">
            <v>362.97136307477234</v>
          </cell>
          <cell r="AU190">
            <v>425.6536117224021</v>
          </cell>
          <cell r="AV190">
            <v>492.36201448244481</v>
          </cell>
          <cell r="AW190">
            <v>562.88379292424236</v>
          </cell>
          <cell r="AX190">
            <v>636.17670599051019</v>
          </cell>
          <cell r="AY190">
            <v>711.62775671672182</v>
          </cell>
          <cell r="AZ190">
            <v>792.24985923869394</v>
          </cell>
          <cell r="BA190">
            <v>850.53905441200095</v>
          </cell>
          <cell r="BB190">
            <v>896.01591529230495</v>
          </cell>
          <cell r="BC190">
            <v>930.60352408175811</v>
          </cell>
          <cell r="BD190">
            <v>956.03144790756437</v>
          </cell>
          <cell r="CM190">
            <v>13.529934250113598</v>
          </cell>
          <cell r="CN190">
            <v>14.003129549545827</v>
          </cell>
          <cell r="CO190">
            <v>56.602063799659426</v>
          </cell>
          <cell r="CP190">
            <v>15.201306159000817</v>
          </cell>
          <cell r="CQ190">
            <v>16.028142458303652</v>
          </cell>
          <cell r="CR190">
            <v>16.94385892897926</v>
          </cell>
          <cell r="CS190">
            <v>17.78259910096661</v>
          </cell>
          <cell r="CT190">
            <v>65.955906647250345</v>
          </cell>
          <cell r="CU190">
            <v>21.665522746761944</v>
          </cell>
          <cell r="CV190">
            <v>21.888783884154833</v>
          </cell>
          <cell r="CW190">
            <v>22.737475755456973</v>
          </cell>
          <cell r="CX190">
            <v>23.681369335592063</v>
          </cell>
          <cell r="CY190">
            <v>89.97315172196582</v>
          </cell>
          <cell r="CZ190">
            <v>119.13886827954123</v>
          </cell>
          <cell r="DA190">
            <v>154.49769130308775</v>
          </cell>
          <cell r="DB190">
            <v>196.01650040166959</v>
          </cell>
          <cell r="DC190">
            <v>242.07850235798736</v>
          </cell>
          <cell r="DD190">
            <v>294.16451096266661</v>
          </cell>
          <cell r="DE190">
            <v>362.97136307477234</v>
          </cell>
          <cell r="DF190">
            <v>425.6536117224021</v>
          </cell>
          <cell r="DG190">
            <v>492.36201448244481</v>
          </cell>
          <cell r="DH190">
            <v>562.88379292424236</v>
          </cell>
          <cell r="DI190">
            <v>636.17670599051019</v>
          </cell>
          <cell r="DJ190">
            <v>711.62775671672182</v>
          </cell>
          <cell r="DK190">
            <v>792.24985923869394</v>
          </cell>
          <cell r="DL190">
            <v>850.53905441200095</v>
          </cell>
          <cell r="DM190">
            <v>896.01591529230495</v>
          </cell>
          <cell r="DN190">
            <v>930.60352408175811</v>
          </cell>
          <cell r="DO190">
            <v>956.03144790756437</v>
          </cell>
        </row>
        <row r="191">
          <cell r="AB191">
            <v>1.438075626271718</v>
          </cell>
          <cell r="AC191">
            <v>1.44877958235893</v>
          </cell>
          <cell r="AD191">
            <v>4.7355152086306482</v>
          </cell>
          <cell r="AE191">
            <v>1.4876089152948893</v>
          </cell>
          <cell r="AF191">
            <v>1.5175072376576935</v>
          </cell>
          <cell r="AG191">
            <v>1.5626258866832317</v>
          </cell>
          <cell r="AH191">
            <v>1.5792968523289315</v>
          </cell>
          <cell r="AI191">
            <v>6.1470388919647458</v>
          </cell>
          <cell r="AJ191">
            <v>1.1833959308640174</v>
          </cell>
          <cell r="AK191">
            <v>1.1915270812937018</v>
          </cell>
          <cell r="AL191">
            <v>1.2137479716918442</v>
          </cell>
          <cell r="AM191">
            <v>1.2148824337853192</v>
          </cell>
          <cell r="AN191">
            <v>4.8035534176348822</v>
          </cell>
          <cell r="AO191">
            <v>5.1929078910575877</v>
          </cell>
          <cell r="AP191">
            <v>5.6146709558904986</v>
          </cell>
          <cell r="AQ191">
            <v>6.2550488942797733</v>
          </cell>
          <cell r="AR191">
            <v>6.9346219542382039</v>
          </cell>
          <cell r="AS191">
            <v>7.6775916495311147</v>
          </cell>
          <cell r="AT191">
            <v>8.4811167204298741</v>
          </cell>
          <cell r="AU191">
            <v>9.3521951778082908</v>
          </cell>
          <cell r="AV191">
            <v>10.27619926188207</v>
          </cell>
          <cell r="AW191">
            <v>11.260732906343314</v>
          </cell>
          <cell r="AX191">
            <v>12.300848249168288</v>
          </cell>
          <cell r="AY191">
            <v>13.398150576354151</v>
          </cell>
          <cell r="AZ191">
            <v>14.606408014414484</v>
          </cell>
          <cell r="BA191">
            <v>15.639582380122047</v>
          </cell>
          <cell r="BB191">
            <v>16.621697933537018</v>
          </cell>
          <cell r="BC191">
            <v>17.567957093894062</v>
          </cell>
          <cell r="BD191">
            <v>18.489974386333319</v>
          </cell>
          <cell r="CM191">
            <v>1.438075626271718</v>
          </cell>
          <cell r="CN191">
            <v>1.44877958235893</v>
          </cell>
          <cell r="CO191">
            <v>4.7355152086306482</v>
          </cell>
          <cell r="CP191">
            <v>1.4876089152948893</v>
          </cell>
          <cell r="CQ191">
            <v>1.5175072376576935</v>
          </cell>
          <cell r="CR191">
            <v>1.5626258866832317</v>
          </cell>
          <cell r="CS191">
            <v>1.5792968523289315</v>
          </cell>
          <cell r="CT191">
            <v>6.1470388919647458</v>
          </cell>
          <cell r="CU191">
            <v>1.1833959308640174</v>
          </cell>
          <cell r="CV191">
            <v>1.1915270812937018</v>
          </cell>
          <cell r="CW191">
            <v>1.2137479716918442</v>
          </cell>
          <cell r="CX191">
            <v>1.2148824337853192</v>
          </cell>
          <cell r="CY191">
            <v>4.8035534176348822</v>
          </cell>
          <cell r="CZ191">
            <v>5.1929078910575877</v>
          </cell>
          <cell r="DA191">
            <v>5.6146709558904986</v>
          </cell>
          <cell r="DB191">
            <v>6.2550488942797733</v>
          </cell>
          <cell r="DC191">
            <v>6.9346219542382039</v>
          </cell>
          <cell r="DD191">
            <v>7.6775916495311147</v>
          </cell>
          <cell r="DE191">
            <v>8.4811167204298741</v>
          </cell>
          <cell r="DF191">
            <v>9.3521951778082908</v>
          </cell>
          <cell r="DG191">
            <v>10.27619926188207</v>
          </cell>
          <cell r="DH191">
            <v>11.260732906343314</v>
          </cell>
          <cell r="DI191">
            <v>12.300848249168288</v>
          </cell>
          <cell r="DJ191">
            <v>13.398150576354151</v>
          </cell>
          <cell r="DK191">
            <v>14.606408014414484</v>
          </cell>
          <cell r="DL191">
            <v>15.639582380122047</v>
          </cell>
          <cell r="DM191">
            <v>16.621697933537018</v>
          </cell>
          <cell r="DN191">
            <v>17.567957093894062</v>
          </cell>
          <cell r="DO191">
            <v>18.489974386333319</v>
          </cell>
        </row>
        <row r="192">
          <cell r="AB192">
            <v>38.147524540321605</v>
          </cell>
          <cell r="AC192">
            <v>38.494817277244273</v>
          </cell>
          <cell r="AD192">
            <v>163.61800181756587</v>
          </cell>
          <cell r="AE192">
            <v>40.136000767235643</v>
          </cell>
          <cell r="AF192">
            <v>41.103376847065178</v>
          </cell>
          <cell r="AG192">
            <v>42.77332806364651</v>
          </cell>
          <cell r="AH192">
            <v>43.95336093867305</v>
          </cell>
          <cell r="AI192">
            <v>167.9660666166204</v>
          </cell>
          <cell r="AJ192">
            <v>48.424184644593474</v>
          </cell>
          <cell r="AK192">
            <v>48.051948117065272</v>
          </cell>
          <cell r="AL192">
            <v>49.378656488943463</v>
          </cell>
          <cell r="AM192">
            <v>50.43204757221266</v>
          </cell>
          <cell r="AN192">
            <v>196.28683682281488</v>
          </cell>
          <cell r="AO192">
            <v>243.07197165831067</v>
          </cell>
          <cell r="AP192">
            <v>291.56618049783395</v>
          </cell>
          <cell r="AQ192">
            <v>347.91912800511517</v>
          </cell>
          <cell r="AR192">
            <v>410.68084319789739</v>
          </cell>
          <cell r="AS192">
            <v>481.07402461716242</v>
          </cell>
          <cell r="AT192">
            <v>574.46646786674614</v>
          </cell>
          <cell r="AU192">
            <v>658.49178236152352</v>
          </cell>
          <cell r="AV192">
            <v>747.82516846898181</v>
          </cell>
          <cell r="AW192">
            <v>843.83268558891689</v>
          </cell>
          <cell r="AX192">
            <v>945.97548346738938</v>
          </cell>
          <cell r="AY192">
            <v>1051.7768369618607</v>
          </cell>
          <cell r="AZ192">
            <v>1165.8036063648449</v>
          </cell>
          <cell r="BA192">
            <v>1251.9191614267577</v>
          </cell>
          <cell r="BB192">
            <v>1323.4110702707494</v>
          </cell>
          <cell r="BC192">
            <v>1382.6431764271663</v>
          </cell>
          <cell r="BD192">
            <v>1431.6755182767733</v>
          </cell>
          <cell r="CM192">
            <v>38.147524540321605</v>
          </cell>
          <cell r="CN192">
            <v>38.494817277244273</v>
          </cell>
          <cell r="CO192">
            <v>163.61800181756587</v>
          </cell>
          <cell r="CP192">
            <v>40.136000767235643</v>
          </cell>
          <cell r="CQ192">
            <v>41.103376847065178</v>
          </cell>
          <cell r="CR192">
            <v>42.77332806364651</v>
          </cell>
          <cell r="CS192">
            <v>43.95336093867305</v>
          </cell>
          <cell r="CT192">
            <v>167.9660666166204</v>
          </cell>
          <cell r="CU192">
            <v>48.424184644593474</v>
          </cell>
          <cell r="CV192">
            <v>48.051948117065272</v>
          </cell>
          <cell r="CW192">
            <v>49.378656488943463</v>
          </cell>
          <cell r="CX192">
            <v>50.43204757221266</v>
          </cell>
          <cell r="CY192">
            <v>196.28683682281488</v>
          </cell>
          <cell r="CZ192">
            <v>243.07197165831067</v>
          </cell>
          <cell r="DA192">
            <v>291.56618049783395</v>
          </cell>
          <cell r="DB192">
            <v>347.91912800511517</v>
          </cell>
          <cell r="DC192">
            <v>410.68084319789739</v>
          </cell>
          <cell r="DD192">
            <v>481.07402461716242</v>
          </cell>
          <cell r="DE192">
            <v>574.46646786674614</v>
          </cell>
          <cell r="DF192">
            <v>658.49178236152352</v>
          </cell>
          <cell r="DG192">
            <v>747.82516846898181</v>
          </cell>
          <cell r="DH192">
            <v>843.83268558891689</v>
          </cell>
          <cell r="DI192">
            <v>945.97548346738938</v>
          </cell>
          <cell r="DJ192">
            <v>1051.7768369618607</v>
          </cell>
          <cell r="DK192">
            <v>1165.8036063648449</v>
          </cell>
          <cell r="DL192">
            <v>1251.9191614267577</v>
          </cell>
          <cell r="DM192">
            <v>1323.4110702707494</v>
          </cell>
          <cell r="DN192">
            <v>1382.6431764271663</v>
          </cell>
          <cell r="DO192">
            <v>1431.6755182767733</v>
          </cell>
        </row>
        <row r="194">
          <cell r="AB194">
            <v>66.307300866276023</v>
          </cell>
          <cell r="AC194">
            <v>64.592734706646041</v>
          </cell>
          <cell r="AD194">
            <v>238.16707557292207</v>
          </cell>
          <cell r="AE194">
            <v>57.129999796829836</v>
          </cell>
          <cell r="AF194">
            <v>56.295294961202416</v>
          </cell>
          <cell r="AG194">
            <v>60.859954586889309</v>
          </cell>
          <cell r="AH194">
            <v>67.08629576702549</v>
          </cell>
          <cell r="AI194">
            <v>241.37154511194706</v>
          </cell>
          <cell r="AJ194">
            <v>89.108228932159136</v>
          </cell>
          <cell r="AK194">
            <v>83.796915696831803</v>
          </cell>
          <cell r="AL194">
            <v>88.70560350860633</v>
          </cell>
          <cell r="AM194">
            <v>97.079343139981944</v>
          </cell>
          <cell r="AN194">
            <v>358.6900912775792</v>
          </cell>
          <cell r="AO194">
            <v>408.51531887888916</v>
          </cell>
          <cell r="AP194">
            <v>467.1152769872503</v>
          </cell>
          <cell r="AQ194">
            <v>582.44680435911437</v>
          </cell>
          <cell r="AR194">
            <v>627.32403873121905</v>
          </cell>
          <cell r="AS194">
            <v>680.92547132448817</v>
          </cell>
          <cell r="AT194">
            <v>776.07022730908125</v>
          </cell>
          <cell r="AU194">
            <v>831.09559335750328</v>
          </cell>
          <cell r="AV194">
            <v>888.60070061984527</v>
          </cell>
          <cell r="AW194">
            <v>982.51809183460807</v>
          </cell>
          <cell r="AX194">
            <v>1127.8804900382161</v>
          </cell>
          <cell r="AY194">
            <v>1281.3958159221838</v>
          </cell>
          <cell r="AZ194">
            <v>1457.541739571431</v>
          </cell>
          <cell r="BA194">
            <v>1603.6052790248102</v>
          </cell>
          <cell r="BB194">
            <v>1745.5650243739719</v>
          </cell>
          <cell r="BC194">
            <v>1885.56922683994</v>
          </cell>
          <cell r="BD194">
            <v>2024.9235147466584</v>
          </cell>
          <cell r="CM194">
            <v>66.307300866276023</v>
          </cell>
          <cell r="CN194">
            <v>64.592734706646041</v>
          </cell>
          <cell r="CO194">
            <v>238.16707557292207</v>
          </cell>
          <cell r="CP194">
            <v>57.129999796829836</v>
          </cell>
          <cell r="CQ194">
            <v>56.295294961202416</v>
          </cell>
          <cell r="CR194">
            <v>60.859954586889309</v>
          </cell>
          <cell r="CS194">
            <v>67.08629576702549</v>
          </cell>
          <cell r="CT194">
            <v>241.37154511194706</v>
          </cell>
          <cell r="CU194">
            <v>89.108228932159136</v>
          </cell>
          <cell r="CV194">
            <v>83.796915696831803</v>
          </cell>
          <cell r="CW194">
            <v>88.70560350860633</v>
          </cell>
          <cell r="CX194">
            <v>97.079343139981944</v>
          </cell>
          <cell r="CY194">
            <v>358.6900912775792</v>
          </cell>
          <cell r="CZ194">
            <v>408.51531887888916</v>
          </cell>
          <cell r="DA194">
            <v>467.1152769872503</v>
          </cell>
          <cell r="DB194">
            <v>582.44680435911437</v>
          </cell>
          <cell r="DC194">
            <v>627.32403873121905</v>
          </cell>
          <cell r="DD194">
            <v>680.92547132448817</v>
          </cell>
          <cell r="DE194">
            <v>776.07022730908125</v>
          </cell>
          <cell r="DF194">
            <v>831.09559335750328</v>
          </cell>
          <cell r="DG194">
            <v>888.60070061984527</v>
          </cell>
          <cell r="DH194">
            <v>982.51809183460807</v>
          </cell>
          <cell r="DI194">
            <v>1127.8804900382161</v>
          </cell>
          <cell r="DJ194">
            <v>1281.3958159221838</v>
          </cell>
          <cell r="DK194">
            <v>1457.541739571431</v>
          </cell>
          <cell r="DL194">
            <v>1603.6052790248102</v>
          </cell>
          <cell r="DM194">
            <v>1745.5650243739719</v>
          </cell>
          <cell r="DN194">
            <v>1885.56922683994</v>
          </cell>
          <cell r="DO194">
            <v>2024.9235147466584</v>
          </cell>
        </row>
        <row r="196">
          <cell r="AB196">
            <v>115.20776956003792</v>
          </cell>
          <cell r="AC196">
            <v>113.64104819387066</v>
          </cell>
          <cell r="AD196">
            <v>341.09648196148305</v>
          </cell>
          <cell r="AE196">
            <v>106.16468579841212</v>
          </cell>
          <cell r="AF196">
            <v>104.64460628292962</v>
          </cell>
          <cell r="AG196">
            <v>107.83837895401521</v>
          </cell>
          <cell r="AH196">
            <v>114.20556605845456</v>
          </cell>
          <cell r="AI196">
            <v>432.85323709381152</v>
          </cell>
          <cell r="AJ196">
            <v>113.45999675061915</v>
          </cell>
          <cell r="AK196">
            <v>107.82117713833136</v>
          </cell>
          <cell r="AL196">
            <v>112.14552752182091</v>
          </cell>
          <cell r="AM196">
            <v>120.5979181210333</v>
          </cell>
          <cell r="AN196">
            <v>454.02461953180477</v>
          </cell>
          <cell r="AO196">
            <v>493.38694387888916</v>
          </cell>
          <cell r="AP196">
            <v>540.78140198725032</v>
          </cell>
          <cell r="AQ196">
            <v>587.37865435911431</v>
          </cell>
          <cell r="AR196">
            <v>632.24241373121902</v>
          </cell>
          <cell r="AS196">
            <v>680.92547132448817</v>
          </cell>
          <cell r="AT196">
            <v>776.07022730908125</v>
          </cell>
          <cell r="AU196">
            <v>831.09559335750328</v>
          </cell>
          <cell r="AV196">
            <v>888.60070061984527</v>
          </cell>
          <cell r="AW196">
            <v>982.51809183460807</v>
          </cell>
          <cell r="AX196">
            <v>1127.8804900382161</v>
          </cell>
          <cell r="AY196">
            <v>1281.3958159221838</v>
          </cell>
          <cell r="AZ196">
            <v>1457.541739571431</v>
          </cell>
          <cell r="BA196">
            <v>1603.6052790248102</v>
          </cell>
          <cell r="BB196">
            <v>1745.5650243739719</v>
          </cell>
          <cell r="BC196">
            <v>1885.56922683994</v>
          </cell>
          <cell r="BD196">
            <v>2024.9235147466584</v>
          </cell>
          <cell r="CM196">
            <v>115.20776956003792</v>
          </cell>
          <cell r="CN196">
            <v>113.64104819387066</v>
          </cell>
          <cell r="CO196">
            <v>341.09648196148305</v>
          </cell>
          <cell r="CP196">
            <v>106.16468579841212</v>
          </cell>
          <cell r="CQ196">
            <v>104.64460628292962</v>
          </cell>
          <cell r="CR196">
            <v>107.83837895401521</v>
          </cell>
          <cell r="CS196">
            <v>114.20556605845456</v>
          </cell>
          <cell r="CT196">
            <v>432.85323709381152</v>
          </cell>
          <cell r="CU196">
            <v>113.45999675061915</v>
          </cell>
          <cell r="CV196">
            <v>107.82117713833136</v>
          </cell>
          <cell r="CW196">
            <v>112.14552752182091</v>
          </cell>
          <cell r="CX196">
            <v>120.5979181210333</v>
          </cell>
          <cell r="CY196">
            <v>454.02461953180477</v>
          </cell>
          <cell r="CZ196">
            <v>493.38694387888916</v>
          </cell>
          <cell r="DA196">
            <v>540.78140198725032</v>
          </cell>
          <cell r="DB196">
            <v>587.37865435911431</v>
          </cell>
          <cell r="DC196">
            <v>632.24241373121902</v>
          </cell>
          <cell r="DD196">
            <v>680.92547132448817</v>
          </cell>
          <cell r="DE196">
            <v>776.07022730908125</v>
          </cell>
          <cell r="DF196">
            <v>831.09559335750328</v>
          </cell>
          <cell r="DG196">
            <v>888.60070061984527</v>
          </cell>
          <cell r="DH196">
            <v>982.51809183460807</v>
          </cell>
          <cell r="DI196">
            <v>1127.8804900382161</v>
          </cell>
          <cell r="DJ196">
            <v>1281.3958159221838</v>
          </cell>
          <cell r="DK196">
            <v>1457.541739571431</v>
          </cell>
          <cell r="DL196">
            <v>1603.6052790248102</v>
          </cell>
          <cell r="DM196">
            <v>1745.5650243739719</v>
          </cell>
          <cell r="DN196">
            <v>1885.56922683994</v>
          </cell>
          <cell r="DO196">
            <v>2024.9235147466584</v>
          </cell>
        </row>
        <row r="199"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</row>
        <row r="200">
          <cell r="AB200">
            <v>0</v>
          </cell>
          <cell r="AC200">
            <v>0</v>
          </cell>
          <cell r="AD200">
            <v>119.40102584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CM200">
            <v>0</v>
          </cell>
          <cell r="CN200">
            <v>0</v>
          </cell>
          <cell r="CO200">
            <v>119.40102584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</row>
        <row r="202">
          <cell r="AB202">
            <v>4.947422674221241</v>
          </cell>
          <cell r="AC202">
            <v>6.7349723637427736</v>
          </cell>
          <cell r="AD202">
            <v>33.299548147964018</v>
          </cell>
          <cell r="AE202">
            <v>11.441213861498232</v>
          </cell>
          <cell r="AF202">
            <v>8.1881190619706814</v>
          </cell>
          <cell r="AG202">
            <v>15.839283134552907</v>
          </cell>
          <cell r="AH202">
            <v>13.739400859163327</v>
          </cell>
          <cell r="AI202">
            <v>49.208016917185148</v>
          </cell>
          <cell r="AJ202">
            <v>14.510835278969047</v>
          </cell>
          <cell r="AK202">
            <v>7.9393112296032298</v>
          </cell>
          <cell r="AL202">
            <v>19.99437658925099</v>
          </cell>
          <cell r="AM202">
            <v>20.497695340427075</v>
          </cell>
          <cell r="AN202">
            <v>62.942218438250336</v>
          </cell>
          <cell r="AO202">
            <v>79.820343322663106</v>
          </cell>
          <cell r="AP202">
            <v>80.14255699724643</v>
          </cell>
          <cell r="AQ202">
            <v>87.054755929715284</v>
          </cell>
          <cell r="AR202">
            <v>101.74500006544244</v>
          </cell>
          <cell r="AS202">
            <v>118.53308287463889</v>
          </cell>
          <cell r="AT202">
            <v>135.35986570732859</v>
          </cell>
          <cell r="AU202">
            <v>147.05213577184688</v>
          </cell>
          <cell r="AV202">
            <v>155.32762079951684</v>
          </cell>
          <cell r="AW202">
            <v>173.72675129683137</v>
          </cell>
          <cell r="AX202">
            <v>167.15787471832479</v>
          </cell>
          <cell r="AY202">
            <v>129.67422655979706</v>
          </cell>
          <cell r="AZ202">
            <v>83.779552934871887</v>
          </cell>
          <cell r="BA202">
            <v>11.288369253314119</v>
          </cell>
          <cell r="BB202">
            <v>-99.296598441817878</v>
          </cell>
          <cell r="BC202">
            <v>-159.12012456330083</v>
          </cell>
          <cell r="BD202">
            <v>-283.42900881132749</v>
          </cell>
          <cell r="CM202">
            <v>4.947422674221241</v>
          </cell>
          <cell r="CN202">
            <v>6.7349723637427736</v>
          </cell>
          <cell r="CO202">
            <v>33.299548147964018</v>
          </cell>
          <cell r="CP202">
            <v>9.2878117092456947</v>
          </cell>
          <cell r="CQ202">
            <v>3.8316014064272248</v>
          </cell>
          <cell r="CR202">
            <v>11.283395461882765</v>
          </cell>
          <cell r="CS202">
            <v>9.4039621303195595</v>
          </cell>
          <cell r="CT202">
            <v>33.806770707875245</v>
          </cell>
          <cell r="CU202">
            <v>10.706805267755623</v>
          </cell>
          <cell r="CV202">
            <v>4.5075898583545113</v>
          </cell>
          <cell r="CW202">
            <v>16.498977744227712</v>
          </cell>
          <cell r="CX202">
            <v>17.184614270094499</v>
          </cell>
          <cell r="CY202">
            <v>48.897987140432349</v>
          </cell>
          <cell r="CZ202">
            <v>70.072261262273543</v>
          </cell>
          <cell r="DA202">
            <v>76.252486462924139</v>
          </cell>
          <cell r="DB202">
            <v>89.977833986008619</v>
          </cell>
          <cell r="DC202">
            <v>111.9366451030305</v>
          </cell>
          <cell r="DD202">
            <v>136.35057245347667</v>
          </cell>
          <cell r="DE202">
            <v>161.64910511516325</v>
          </cell>
          <cell r="DF202">
            <v>182.06309906219565</v>
          </cell>
          <cell r="DG202">
            <v>199.90020626653708</v>
          </cell>
          <cell r="DH202">
            <v>207.56581620289089</v>
          </cell>
          <cell r="DI202">
            <v>194.4961860692683</v>
          </cell>
          <cell r="DJ202">
            <v>167.58504712596377</v>
          </cell>
          <cell r="DK202">
            <v>132.8412874025326</v>
          </cell>
          <cell r="DL202">
            <v>72.276776722017928</v>
          </cell>
          <cell r="DM202">
            <v>-25.671314353656779</v>
          </cell>
          <cell r="DN202">
            <v>-83.903328831987878</v>
          </cell>
          <cell r="DO202">
            <v>-197.28433653702288</v>
          </cell>
        </row>
        <row r="204">
          <cell r="AB204">
            <v>61.359878192054779</v>
          </cell>
          <cell r="AC204">
            <v>57.857762342903271</v>
          </cell>
          <cell r="AD204">
            <v>324.40658456495805</v>
          </cell>
          <cell r="AE204">
            <v>45.688785935331602</v>
          </cell>
          <cell r="AF204">
            <v>48.107175899231734</v>
          </cell>
          <cell r="AG204">
            <v>45.020671452336401</v>
          </cell>
          <cell r="AH204">
            <v>53.346894907862165</v>
          </cell>
          <cell r="AI204">
            <v>192.16352819476191</v>
          </cell>
          <cell r="AJ204">
            <v>74.597393653190096</v>
          </cell>
          <cell r="AK204">
            <v>75.857604467228569</v>
          </cell>
          <cell r="AL204">
            <v>68.71122691935534</v>
          </cell>
          <cell r="AM204">
            <v>76.581647799554872</v>
          </cell>
          <cell r="AN204">
            <v>295.74787283932892</v>
          </cell>
          <cell r="AO204">
            <v>328.69497555622604</v>
          </cell>
          <cell r="AP204">
            <v>386.97271999000384</v>
          </cell>
          <cell r="AQ204">
            <v>495.3920484293991</v>
          </cell>
          <cell r="AR204">
            <v>525.57903866577658</v>
          </cell>
          <cell r="AS204">
            <v>562.39238844984925</v>
          </cell>
          <cell r="AT204">
            <v>640.71036160175265</v>
          </cell>
          <cell r="AU204">
            <v>684.04345758565637</v>
          </cell>
          <cell r="AV204">
            <v>733.27307982032846</v>
          </cell>
          <cell r="AW204">
            <v>808.7913405377767</v>
          </cell>
          <cell r="AX204">
            <v>960.72261531989125</v>
          </cell>
          <cell r="AY204">
            <v>1151.7215893623868</v>
          </cell>
          <cell r="AZ204">
            <v>1373.7621866365591</v>
          </cell>
          <cell r="BA204">
            <v>1592.3169097714961</v>
          </cell>
          <cell r="BB204">
            <v>1844.8616228157898</v>
          </cell>
          <cell r="BC204">
            <v>2044.6893514032408</v>
          </cell>
          <cell r="BD204">
            <v>2308.3525235579859</v>
          </cell>
          <cell r="CM204">
            <v>61.359878192054779</v>
          </cell>
          <cell r="CN204">
            <v>57.857762342903271</v>
          </cell>
          <cell r="CO204">
            <v>324.40658456495805</v>
          </cell>
          <cell r="CP204">
            <v>47.842188087584141</v>
          </cell>
          <cell r="CQ204">
            <v>52.46369355477519</v>
          </cell>
          <cell r="CR204">
            <v>49.57655912500654</v>
          </cell>
          <cell r="CS204">
            <v>57.682333636705934</v>
          </cell>
          <cell r="CT204">
            <v>207.56477440407184</v>
          </cell>
          <cell r="CU204">
            <v>78.401423664403509</v>
          </cell>
          <cell r="CV204">
            <v>79.289325838477296</v>
          </cell>
          <cell r="CW204">
            <v>72.206625764378614</v>
          </cell>
          <cell r="CX204">
            <v>79.894728869887444</v>
          </cell>
          <cell r="CY204">
            <v>309.79210413714685</v>
          </cell>
          <cell r="CZ204">
            <v>338.44305761661565</v>
          </cell>
          <cell r="DA204">
            <v>390.86279052432616</v>
          </cell>
          <cell r="DB204">
            <v>492.46897037310578</v>
          </cell>
          <cell r="DC204">
            <v>515.38739362818853</v>
          </cell>
          <cell r="DD204">
            <v>544.57489887101156</v>
          </cell>
          <cell r="DE204">
            <v>614.42112219391799</v>
          </cell>
          <cell r="DF204">
            <v>649.03249429530763</v>
          </cell>
          <cell r="DG204">
            <v>688.70049435330816</v>
          </cell>
          <cell r="DH204">
            <v>774.95227563171716</v>
          </cell>
          <cell r="DI204">
            <v>933.38430396894773</v>
          </cell>
          <cell r="DJ204">
            <v>1113.8107687962201</v>
          </cell>
          <cell r="DK204">
            <v>1324.7004521688984</v>
          </cell>
          <cell r="DL204">
            <v>1531.3285023027922</v>
          </cell>
          <cell r="DM204">
            <v>1771.2363387276287</v>
          </cell>
          <cell r="DN204">
            <v>1969.4725556719279</v>
          </cell>
          <cell r="DO204">
            <v>2222.2078512836811</v>
          </cell>
        </row>
        <row r="207">
          <cell r="AB207">
            <v>23.776952799421228</v>
          </cell>
          <cell r="AC207">
            <v>22.419882907875017</v>
          </cell>
          <cell r="AD207">
            <v>121.30210218729624</v>
          </cell>
          <cell r="AE207">
            <v>17.704404549940996</v>
          </cell>
          <cell r="AF207">
            <v>18.641530660952299</v>
          </cell>
          <cell r="AG207">
            <v>17.445510187780357</v>
          </cell>
          <cell r="AH207">
            <v>20.671921776796591</v>
          </cell>
          <cell r="AI207">
            <v>74.463367175470239</v>
          </cell>
          <cell r="AJ207">
            <v>28.906490040611164</v>
          </cell>
          <cell r="AK207">
            <v>29.394821731051071</v>
          </cell>
          <cell r="AL207">
            <v>26.625600431250195</v>
          </cell>
          <cell r="AM207">
            <v>29.675388522327513</v>
          </cell>
          <cell r="AN207">
            <v>114.60230072523994</v>
          </cell>
          <cell r="AO207">
            <v>127.36930302803759</v>
          </cell>
          <cell r="AP207">
            <v>149.9519289961265</v>
          </cell>
          <cell r="AQ207">
            <v>191.96441876639216</v>
          </cell>
          <cell r="AR207">
            <v>203.66187748298844</v>
          </cell>
          <cell r="AS207">
            <v>217.9270505243166</v>
          </cell>
          <cell r="AT207">
            <v>248.27526512067917</v>
          </cell>
          <cell r="AU207">
            <v>265.06683981444183</v>
          </cell>
          <cell r="AV207">
            <v>284.14331843037729</v>
          </cell>
          <cell r="AW207">
            <v>313.40664445838848</v>
          </cell>
          <cell r="AX207">
            <v>372.28001343645786</v>
          </cell>
          <cell r="AY207">
            <v>446.29211587792491</v>
          </cell>
          <cell r="AZ207">
            <v>532.33284732166669</v>
          </cell>
          <cell r="BA207">
            <v>617.02280253645472</v>
          </cell>
          <cell r="BB207">
            <v>714.88387884111853</v>
          </cell>
          <cell r="BC207">
            <v>792.31712366875581</v>
          </cell>
          <cell r="BD207">
            <v>894.48660287871962</v>
          </cell>
          <cell r="CM207">
            <v>23.776952799421228</v>
          </cell>
          <cell r="CN207">
            <v>22.419882907875017</v>
          </cell>
          <cell r="CO207">
            <v>121.30210218729624</v>
          </cell>
          <cell r="CP207">
            <v>18.538847883938857</v>
          </cell>
          <cell r="CQ207">
            <v>20.329681252475385</v>
          </cell>
          <cell r="CR207">
            <v>19.210916660940036</v>
          </cell>
          <cell r="CS207">
            <v>22.351904284223551</v>
          </cell>
          <cell r="CT207">
            <v>80.431350081577818</v>
          </cell>
          <cell r="CU207">
            <v>30.380551669956361</v>
          </cell>
          <cell r="CV207">
            <v>30.724613762409952</v>
          </cell>
          <cell r="CW207">
            <v>27.980067483696715</v>
          </cell>
          <cell r="CX207">
            <v>30.959207437081385</v>
          </cell>
          <cell r="CY207">
            <v>120.04444035314442</v>
          </cell>
          <cell r="CZ207">
            <v>131.14668482643856</v>
          </cell>
          <cell r="DA207">
            <v>151.4593313281764</v>
          </cell>
          <cell r="DB207">
            <v>190.8317260195785</v>
          </cell>
          <cell r="DC207">
            <v>199.71261503092308</v>
          </cell>
          <cell r="DD207">
            <v>211.02277331251699</v>
          </cell>
          <cell r="DE207">
            <v>238.08818485014322</v>
          </cell>
          <cell r="DF207">
            <v>251.50009153943171</v>
          </cell>
          <cell r="DG207">
            <v>266.87144156190692</v>
          </cell>
          <cell r="DH207">
            <v>300.29400680729043</v>
          </cell>
          <cell r="DI207">
            <v>361.68641778796723</v>
          </cell>
          <cell r="DJ207">
            <v>431.60167290853531</v>
          </cell>
          <cell r="DK207">
            <v>513.32142521544813</v>
          </cell>
          <cell r="DL207">
            <v>593.38979464233205</v>
          </cell>
          <cell r="DM207">
            <v>686.35408125695608</v>
          </cell>
          <cell r="DN207">
            <v>763.1706153228721</v>
          </cell>
          <cell r="DO207">
            <v>861.10554237242638</v>
          </cell>
        </row>
        <row r="208">
          <cell r="AB208">
            <v>37.582925392633555</v>
          </cell>
          <cell r="AC208">
            <v>35.43787943502825</v>
          </cell>
          <cell r="AD208">
            <v>203.10448237766184</v>
          </cell>
          <cell r="AE208">
            <v>27.984381385390606</v>
          </cell>
          <cell r="AF208">
            <v>29.465645238279436</v>
          </cell>
          <cell r="AG208">
            <v>27.575161264556044</v>
          </cell>
          <cell r="AH208">
            <v>32.67497313106557</v>
          </cell>
          <cell r="AI208">
            <v>117.70016101929166</v>
          </cell>
          <cell r="AJ208">
            <v>45.690903612578936</v>
          </cell>
          <cell r="AK208">
            <v>46.462782736177502</v>
          </cell>
          <cell r="AL208">
            <v>42.085626488105149</v>
          </cell>
          <cell r="AM208">
            <v>46.906259277227363</v>
          </cell>
          <cell r="AN208">
            <v>181.14557211408896</v>
          </cell>
          <cell r="AO208">
            <v>201.32567252818845</v>
          </cell>
          <cell r="AP208">
            <v>237.02079099387734</v>
          </cell>
          <cell r="AQ208">
            <v>303.42762966300694</v>
          </cell>
          <cell r="AR208">
            <v>321.91716118278816</v>
          </cell>
          <cell r="AS208">
            <v>344.46533792553265</v>
          </cell>
          <cell r="AT208">
            <v>392.43509648107351</v>
          </cell>
          <cell r="AU208">
            <v>418.97661777121453</v>
          </cell>
          <cell r="AV208">
            <v>449.12976138995117</v>
          </cell>
          <cell r="AW208">
            <v>495.38469607938822</v>
          </cell>
          <cell r="AX208">
            <v>588.44260188343333</v>
          </cell>
          <cell r="AY208">
            <v>705.42947348446182</v>
          </cell>
          <cell r="AZ208">
            <v>841.42933931489245</v>
          </cell>
          <cell r="BA208">
            <v>975.29410723504134</v>
          </cell>
          <cell r="BB208">
            <v>1129.9777439746713</v>
          </cell>
          <cell r="BC208">
            <v>1252.372227734485</v>
          </cell>
          <cell r="BD208">
            <v>1413.8659206792663</v>
          </cell>
          <cell r="CM208">
            <v>37.582925392633555</v>
          </cell>
          <cell r="CN208">
            <v>35.43787943502825</v>
          </cell>
          <cell r="CO208">
            <v>203.10448237766184</v>
          </cell>
          <cell r="CP208">
            <v>29.303340203645284</v>
          </cell>
          <cell r="CQ208">
            <v>32.134012302299809</v>
          </cell>
          <cell r="CR208">
            <v>30.365642464066504</v>
          </cell>
          <cell r="CS208">
            <v>35.330429352482383</v>
          </cell>
          <cell r="CT208">
            <v>127.13342432249398</v>
          </cell>
          <cell r="CU208">
            <v>48.020871994447148</v>
          </cell>
          <cell r="CV208">
            <v>48.564712076067345</v>
          </cell>
          <cell r="CW208">
            <v>44.2265582806819</v>
          </cell>
          <cell r="CX208">
            <v>48.935521432806055</v>
          </cell>
          <cell r="CY208">
            <v>189.74766378400244</v>
          </cell>
          <cell r="CZ208">
            <v>207.29637279017709</v>
          </cell>
          <cell r="DA208">
            <v>239.40345919614975</v>
          </cell>
          <cell r="DB208">
            <v>301.63724435352731</v>
          </cell>
          <cell r="DC208">
            <v>315.67477859726546</v>
          </cell>
          <cell r="DD208">
            <v>333.55212555849459</v>
          </cell>
          <cell r="DE208">
            <v>376.3329373437748</v>
          </cell>
          <cell r="DF208">
            <v>397.53240275587592</v>
          </cell>
          <cell r="DG208">
            <v>421.82905279140124</v>
          </cell>
          <cell r="DH208">
            <v>474.65826882442673</v>
          </cell>
          <cell r="DI208">
            <v>571.6978861809805</v>
          </cell>
          <cell r="DJ208">
            <v>682.20909588768484</v>
          </cell>
          <cell r="DK208">
            <v>811.37902695345031</v>
          </cell>
          <cell r="DL208">
            <v>937.93870766046018</v>
          </cell>
          <cell r="DM208">
            <v>1084.8822574706726</v>
          </cell>
          <cell r="DN208">
            <v>1206.3019403490557</v>
          </cell>
          <cell r="DO208">
            <v>1361.1023089112546</v>
          </cell>
        </row>
        <row r="212">
          <cell r="AB212">
            <v>37.582925392633555</v>
          </cell>
          <cell r="AC212">
            <v>35.43787943502825</v>
          </cell>
          <cell r="AD212">
            <v>203.10448237766184</v>
          </cell>
          <cell r="AE212">
            <v>27.984381385390606</v>
          </cell>
          <cell r="AF212">
            <v>29.465645238279436</v>
          </cell>
          <cell r="AG212">
            <v>27.575161264556044</v>
          </cell>
          <cell r="AH212">
            <v>32.67497313106557</v>
          </cell>
          <cell r="AI212">
            <v>117.70016101929166</v>
          </cell>
          <cell r="AJ212">
            <v>45.690903612578936</v>
          </cell>
          <cell r="AK212">
            <v>46.462782736177502</v>
          </cell>
          <cell r="AL212">
            <v>42.085626488105149</v>
          </cell>
          <cell r="AM212">
            <v>46.906259277227363</v>
          </cell>
          <cell r="AN212">
            <v>181.14557211408896</v>
          </cell>
          <cell r="AO212">
            <v>201.32567252818845</v>
          </cell>
          <cell r="AP212">
            <v>237.02079099387734</v>
          </cell>
          <cell r="AQ212">
            <v>303.42762966300694</v>
          </cell>
          <cell r="AR212">
            <v>321.91716118278816</v>
          </cell>
          <cell r="AS212">
            <v>344.46533792553265</v>
          </cell>
          <cell r="AT212">
            <v>392.43509648107351</v>
          </cell>
          <cell r="AU212">
            <v>418.97661777121453</v>
          </cell>
          <cell r="AV212">
            <v>449.12976138995117</v>
          </cell>
          <cell r="AW212">
            <v>495.38469607938822</v>
          </cell>
          <cell r="AX212">
            <v>588.44260188343333</v>
          </cell>
          <cell r="AY212">
            <v>705.42947348446182</v>
          </cell>
          <cell r="AZ212">
            <v>841.42933931489245</v>
          </cell>
          <cell r="BA212">
            <v>975.29410723504134</v>
          </cell>
          <cell r="BB212">
            <v>1129.9777439746713</v>
          </cell>
          <cell r="BC212">
            <v>1252.372227734485</v>
          </cell>
          <cell r="BD212">
            <v>1413.8659206792663</v>
          </cell>
          <cell r="CM212">
            <v>37.582925392633555</v>
          </cell>
          <cell r="CN212">
            <v>35.43787943502825</v>
          </cell>
          <cell r="CO212">
            <v>203.10448237766184</v>
          </cell>
          <cell r="CP212">
            <v>29.303340203645284</v>
          </cell>
          <cell r="CQ212">
            <v>32.134012302299809</v>
          </cell>
          <cell r="CR212">
            <v>30.365642464066504</v>
          </cell>
          <cell r="CS212">
            <v>35.330429352482383</v>
          </cell>
          <cell r="CT212">
            <v>127.13342432249398</v>
          </cell>
          <cell r="CU212">
            <v>48.020871994447148</v>
          </cell>
          <cell r="CV212">
            <v>48.564712076067345</v>
          </cell>
          <cell r="CW212">
            <v>44.2265582806819</v>
          </cell>
          <cell r="CX212">
            <v>48.935521432806055</v>
          </cell>
          <cell r="CY212">
            <v>189.74766378400244</v>
          </cell>
          <cell r="CZ212">
            <v>207.29637279017709</v>
          </cell>
          <cell r="DA212">
            <v>239.40345919614975</v>
          </cell>
          <cell r="DB212">
            <v>301.63724435352731</v>
          </cell>
          <cell r="DC212">
            <v>315.67477859726546</v>
          </cell>
          <cell r="DD212">
            <v>333.55212555849459</v>
          </cell>
          <cell r="DE212">
            <v>376.3329373437748</v>
          </cell>
          <cell r="DF212">
            <v>397.53240275587592</v>
          </cell>
          <cell r="DG212">
            <v>421.82905279140124</v>
          </cell>
          <cell r="DH212">
            <v>474.65826882442673</v>
          </cell>
          <cell r="DI212">
            <v>571.6978861809805</v>
          </cell>
          <cell r="DJ212">
            <v>682.20909588768484</v>
          </cell>
          <cell r="DK212">
            <v>811.37902695345031</v>
          </cell>
          <cell r="DL212">
            <v>937.93870766046018</v>
          </cell>
          <cell r="DM212">
            <v>1084.8822574706726</v>
          </cell>
          <cell r="DN212">
            <v>1206.3019403490557</v>
          </cell>
          <cell r="DO212">
            <v>1361.1023089112546</v>
          </cell>
        </row>
        <row r="213">
          <cell r="AD213">
            <v>0.30134689796419056</v>
          </cell>
          <cell r="AI213">
            <v>0.2273195284888096</v>
          </cell>
          <cell r="AN213">
            <v>0.41354668736303507</v>
          </cell>
          <cell r="AO213">
            <v>0.31658485502892586</v>
          </cell>
          <cell r="AP213">
            <v>0.26336911994565038</v>
          </cell>
          <cell r="AQ213">
            <v>0.27154788475210218</v>
          </cell>
          <cell r="AR213">
            <v>0.2319449280598859</v>
          </cell>
          <cell r="AS213">
            <v>0.20337129614777807</v>
          </cell>
          <cell r="AT213">
            <v>0.19129339096779027</v>
          </cell>
          <cell r="AU213">
            <v>0.17012112439975219</v>
          </cell>
          <cell r="AV213">
            <v>0.15380095927119194</v>
          </cell>
          <cell r="AW213">
            <v>0.14018846504478844</v>
          </cell>
          <cell r="AX213">
            <v>0.13603275665862741</v>
          </cell>
          <cell r="AY213">
            <v>0.13517491678174343</v>
          </cell>
          <cell r="AZ213">
            <v>0.13485914858144021</v>
          </cell>
          <cell r="BA213">
            <v>0.13175494433412985</v>
          </cell>
          <cell r="BB213">
            <v>0.12979916031951785</v>
          </cell>
          <cell r="BC213">
            <v>0.12329007078672426</v>
          </cell>
          <cell r="BD213">
            <v>0.12012446882085162</v>
          </cell>
          <cell r="CO213">
            <v>0.30134689796419056</v>
          </cell>
          <cell r="CT213">
            <v>0.15878055326680945</v>
          </cell>
          <cell r="CY213">
            <v>0.19191761848294478</v>
          </cell>
          <cell r="CZ213">
            <v>0.17972604451491631</v>
          </cell>
          <cell r="DA213">
            <v>0.1736408122461604</v>
          </cell>
          <cell r="DB213">
            <v>0.19414024810569044</v>
          </cell>
          <cell r="DC213">
            <v>0.1774167845421363</v>
          </cell>
          <cell r="DD213">
            <v>0.16371548081829396</v>
          </cell>
          <cell r="DE213">
            <v>0.16053743875322804</v>
          </cell>
          <cell r="DF213">
            <v>0.14716618933111286</v>
          </cell>
          <cell r="DG213">
            <v>0.13604646174842216</v>
          </cell>
          <cell r="DH213">
            <v>0.12998043610688573</v>
          </cell>
          <cell r="DI213">
            <v>0.13061894625202577</v>
          </cell>
          <cell r="DJ213">
            <v>0.13123409141842071</v>
          </cell>
          <cell r="DK213">
            <v>0.13207511986366144</v>
          </cell>
          <cell r="DL213">
            <v>0.12980384953859178</v>
          </cell>
          <cell r="DM213">
            <v>0.12848706598730764</v>
          </cell>
          <cell r="DN213">
            <v>0.12303173413628378</v>
          </cell>
          <cell r="DO213">
            <v>0.12023940867868013</v>
          </cell>
        </row>
        <row r="214">
          <cell r="AD214">
            <v>0.22796322791347381</v>
          </cell>
          <cell r="AI214">
            <v>0.12786988788210668</v>
          </cell>
          <cell r="AN214">
            <v>0.14446446975398647</v>
          </cell>
          <cell r="AO214">
            <v>0.12795189441273799</v>
          </cell>
          <cell r="AP214">
            <v>0.1190774824712524</v>
          </cell>
          <cell r="AQ214">
            <v>0.12408344179906565</v>
          </cell>
          <cell r="AR214">
            <v>0.11401258065563885</v>
          </cell>
          <cell r="AS214">
            <v>0.10696573932071296</v>
          </cell>
          <cell r="AT214">
            <v>0.10708364635537565</v>
          </cell>
          <cell r="AU214">
            <v>0.10215169133631254</v>
          </cell>
          <cell r="AV214">
            <v>9.8255251865113413E-2</v>
          </cell>
          <cell r="AW214">
            <v>9.8831151246614138E-2</v>
          </cell>
          <cell r="AX214">
            <v>0.10464170519648573</v>
          </cell>
          <cell r="AY214">
            <v>0.11115910140516655</v>
          </cell>
          <cell r="AZ214">
            <v>0.12064261016059692</v>
          </cell>
          <cell r="BA214">
            <v>0.12973505579804784</v>
          </cell>
          <cell r="BB214">
            <v>0.14083868896437307</v>
          </cell>
          <cell r="BC214">
            <v>0.15467983935533142</v>
          </cell>
          <cell r="BD214">
            <v>0.17222060767747838</v>
          </cell>
          <cell r="CO214">
            <v>0.22796322791347381</v>
          </cell>
          <cell r="CT214">
            <v>0.12678305572641649</v>
          </cell>
          <cell r="CY214">
            <v>0.14146970752159557</v>
          </cell>
          <cell r="CZ214">
            <v>0.12416297207045335</v>
          </cell>
          <cell r="DA214">
            <v>0.11472510077459769</v>
          </cell>
          <cell r="DB214">
            <v>0.11890473601227039</v>
          </cell>
          <cell r="DC214">
            <v>0.10881527616512469</v>
          </cell>
          <cell r="DD214">
            <v>0.10178199664703683</v>
          </cell>
          <cell r="DE214">
            <v>0.10162926379661644</v>
          </cell>
          <cell r="DF214">
            <v>9.6714988681801284E-2</v>
          </cell>
          <cell r="DG214">
            <v>9.281858758387905E-2</v>
          </cell>
          <cell r="DH214">
            <v>9.3150958048878907E-2</v>
          </cell>
          <cell r="DI214">
            <v>9.8375193323569504E-2</v>
          </cell>
          <cell r="DJ214">
            <v>0.10418930941448817</v>
          </cell>
          <cell r="DK214">
            <v>0.11262165192368045</v>
          </cell>
          <cell r="DL214">
            <v>0.12043210225013271</v>
          </cell>
          <cell r="DM214">
            <v>0.12979486682051852</v>
          </cell>
          <cell r="DN214">
            <v>0.14124121183224606</v>
          </cell>
          <cell r="DO214">
            <v>0.15542030840139734</v>
          </cell>
        </row>
        <row r="217">
          <cell r="AB217">
            <v>37.582925392633555</v>
          </cell>
          <cell r="AC217">
            <v>35.43787943502825</v>
          </cell>
          <cell r="AD217">
            <v>203.10448237766184</v>
          </cell>
          <cell r="AE217">
            <v>27.984381385390606</v>
          </cell>
          <cell r="AF217">
            <v>29.465645238279436</v>
          </cell>
          <cell r="AG217">
            <v>27.575161264556044</v>
          </cell>
          <cell r="AH217">
            <v>32.67497313106557</v>
          </cell>
          <cell r="AI217">
            <v>117.70016101929166</v>
          </cell>
          <cell r="AJ217">
            <v>45.690903612578936</v>
          </cell>
          <cell r="AK217">
            <v>46.462782736177502</v>
          </cell>
          <cell r="AL217">
            <v>42.085626488105149</v>
          </cell>
          <cell r="AM217">
            <v>46.906259277227363</v>
          </cell>
          <cell r="AN217">
            <v>181.14557211408896</v>
          </cell>
          <cell r="AO217">
            <v>201.32567252818845</v>
          </cell>
          <cell r="AP217">
            <v>237.02079099387734</v>
          </cell>
          <cell r="AQ217">
            <v>303.42762966300694</v>
          </cell>
          <cell r="AR217">
            <v>321.91716118278816</v>
          </cell>
          <cell r="AS217">
            <v>344.46533792553265</v>
          </cell>
          <cell r="AT217">
            <v>392.43509648107351</v>
          </cell>
          <cell r="AU217">
            <v>418.97661777121453</v>
          </cell>
          <cell r="AV217">
            <v>449.12976138995117</v>
          </cell>
          <cell r="AW217">
            <v>495.38469607938822</v>
          </cell>
          <cell r="AX217">
            <v>588.44260188343333</v>
          </cell>
          <cell r="AY217">
            <v>705.42947348446182</v>
          </cell>
          <cell r="AZ217">
            <v>841.42933931489245</v>
          </cell>
          <cell r="BA217">
            <v>975.29410723504134</v>
          </cell>
          <cell r="BB217">
            <v>1129.9777439746713</v>
          </cell>
          <cell r="BC217">
            <v>1252.372227734485</v>
          </cell>
          <cell r="BD217">
            <v>1413.8659206792663</v>
          </cell>
          <cell r="CM217">
            <v>37.582925392633555</v>
          </cell>
          <cell r="CN217">
            <v>35.43787943502825</v>
          </cell>
          <cell r="CO217">
            <v>203.10448237766184</v>
          </cell>
          <cell r="CP217">
            <v>29.303340203645284</v>
          </cell>
          <cell r="CQ217">
            <v>32.134012302299809</v>
          </cell>
          <cell r="CR217">
            <v>30.365642464066504</v>
          </cell>
          <cell r="CS217">
            <v>35.330429352482383</v>
          </cell>
          <cell r="CT217">
            <v>127.13342432249398</v>
          </cell>
          <cell r="CU217">
            <v>48.020871994447148</v>
          </cell>
          <cell r="CV217">
            <v>48.564712076067345</v>
          </cell>
          <cell r="CW217">
            <v>44.2265582806819</v>
          </cell>
          <cell r="CX217">
            <v>48.935521432806055</v>
          </cell>
          <cell r="CY217">
            <v>189.74766378400244</v>
          </cell>
          <cell r="CZ217">
            <v>207.29637279017709</v>
          </cell>
          <cell r="DA217">
            <v>239.40345919614975</v>
          </cell>
          <cell r="DB217">
            <v>301.63724435352731</v>
          </cell>
          <cell r="DC217">
            <v>315.67477859726546</v>
          </cell>
          <cell r="DD217">
            <v>333.55212555849459</v>
          </cell>
          <cell r="DE217">
            <v>376.3329373437748</v>
          </cell>
          <cell r="DF217">
            <v>397.53240275587592</v>
          </cell>
          <cell r="DG217">
            <v>421.82905279140124</v>
          </cell>
          <cell r="DH217">
            <v>474.65826882442673</v>
          </cell>
          <cell r="DI217">
            <v>571.6978861809805</v>
          </cell>
          <cell r="DJ217">
            <v>682.20909588768484</v>
          </cell>
          <cell r="DK217">
            <v>811.37902695345031</v>
          </cell>
          <cell r="DL217">
            <v>937.93870766046018</v>
          </cell>
          <cell r="DM217">
            <v>1084.8822574706726</v>
          </cell>
          <cell r="DN217">
            <v>1206.3019403490557</v>
          </cell>
          <cell r="DO217">
            <v>1361.1023089112546</v>
          </cell>
        </row>
        <row r="218">
          <cell r="AB218">
            <v>14.968009876385317</v>
          </cell>
          <cell r="AC218">
            <v>15.451909131904756</v>
          </cell>
          <cell r="AD218">
            <v>61.337579008290078</v>
          </cell>
          <cell r="AE218">
            <v>16.688915074295707</v>
          </cell>
          <cell r="AF218">
            <v>17.545649695961345</v>
          </cell>
          <cell r="AG218">
            <v>18.506484815662493</v>
          </cell>
          <cell r="AH218">
            <v>19.361895953295541</v>
          </cell>
          <cell r="AI218">
            <v>72.102945539215085</v>
          </cell>
          <cell r="AJ218">
            <v>22.84891867762596</v>
          </cell>
          <cell r="AK218">
            <v>23.080310965448536</v>
          </cell>
          <cell r="AL218">
            <v>23.951223727148818</v>
          </cell>
          <cell r="AM218">
            <v>24.896251769377383</v>
          </cell>
          <cell r="AN218">
            <v>94.776705139600693</v>
          </cell>
          <cell r="AO218">
            <v>124.33177617059881</v>
          </cell>
          <cell r="AP218">
            <v>160.11236225897824</v>
          </cell>
          <cell r="AQ218">
            <v>202.27154929594937</v>
          </cell>
          <cell r="AR218">
            <v>249.01312431222556</v>
          </cell>
          <cell r="AS218">
            <v>301.84210261219772</v>
          </cell>
          <cell r="AT218">
            <v>371.45247979520224</v>
          </cell>
          <cell r="AU218">
            <v>435.00580690021042</v>
          </cell>
          <cell r="AV218">
            <v>502.63821374432689</v>
          </cell>
          <cell r="AW218">
            <v>574.14452583058562</v>
          </cell>
          <cell r="AX218">
            <v>648.47755423967851</v>
          </cell>
          <cell r="AY218">
            <v>725.02590729307599</v>
          </cell>
          <cell r="AZ218">
            <v>806.8562672531084</v>
          </cell>
          <cell r="BA218">
            <v>866.17863679212303</v>
          </cell>
          <cell r="BB218">
            <v>912.63761322584196</v>
          </cell>
          <cell r="BC218">
            <v>948.17148117565216</v>
          </cell>
          <cell r="BD218">
            <v>974.52142229389767</v>
          </cell>
          <cell r="CM218">
            <v>14.968009876385317</v>
          </cell>
          <cell r="CN218">
            <v>15.451909131904756</v>
          </cell>
          <cell r="CO218">
            <v>61.337579008290078</v>
          </cell>
          <cell r="CP218">
            <v>16.688915074295707</v>
          </cell>
          <cell r="CQ218">
            <v>17.545649695961345</v>
          </cell>
          <cell r="CR218">
            <v>18.506484815662493</v>
          </cell>
          <cell r="CS218">
            <v>19.361895953295541</v>
          </cell>
          <cell r="CT218">
            <v>72.102945539215085</v>
          </cell>
          <cell r="CU218">
            <v>22.84891867762596</v>
          </cell>
          <cell r="CV218">
            <v>23.080310965448536</v>
          </cell>
          <cell r="CW218">
            <v>23.951223727148818</v>
          </cell>
          <cell r="CX218">
            <v>24.896251769377383</v>
          </cell>
          <cell r="CY218">
            <v>94.776705139600693</v>
          </cell>
          <cell r="CZ218">
            <v>124.33177617059881</v>
          </cell>
          <cell r="DA218">
            <v>160.11236225897824</v>
          </cell>
          <cell r="DB218">
            <v>202.27154929594937</v>
          </cell>
          <cell r="DC218">
            <v>249.01312431222556</v>
          </cell>
          <cell r="DD218">
            <v>301.84210261219772</v>
          </cell>
          <cell r="DE218">
            <v>371.45247979520224</v>
          </cell>
          <cell r="DF218">
            <v>435.00580690021042</v>
          </cell>
          <cell r="DG218">
            <v>502.63821374432689</v>
          </cell>
          <cell r="DH218">
            <v>574.14452583058562</v>
          </cell>
          <cell r="DI218">
            <v>648.47755423967851</v>
          </cell>
          <cell r="DJ218">
            <v>725.02590729307599</v>
          </cell>
          <cell r="DK218">
            <v>806.8562672531084</v>
          </cell>
          <cell r="DL218">
            <v>866.17863679212303</v>
          </cell>
          <cell r="DM218">
            <v>912.63761322584196</v>
          </cell>
          <cell r="DN218">
            <v>948.17148117565216</v>
          </cell>
          <cell r="DO218">
            <v>974.52142229389767</v>
          </cell>
        </row>
        <row r="219">
          <cell r="AB219">
            <v>20.519904189454877</v>
          </cell>
          <cell r="AC219">
            <v>19.348730389858488</v>
          </cell>
          <cell r="AD219">
            <v>61.963261069313418</v>
          </cell>
          <cell r="AE219">
            <v>31.640694177866379</v>
          </cell>
          <cell r="AF219">
            <v>33.315493270993784</v>
          </cell>
          <cell r="AG219">
            <v>31.178007205571348</v>
          </cell>
          <cell r="AH219">
            <v>36.944137441243505</v>
          </cell>
          <cell r="AI219">
            <v>133.07833209567502</v>
          </cell>
          <cell r="AJ219">
            <v>44.698695684986156</v>
          </cell>
          <cell r="AK219">
            <v>45.45381294736017</v>
          </cell>
          <cell r="AL219">
            <v>41.171709516944382</v>
          </cell>
          <cell r="AM219">
            <v>45.887659104571227</v>
          </cell>
          <cell r="AN219">
            <v>177.21187725386193</v>
          </cell>
          <cell r="AO219">
            <v>201.55765168585515</v>
          </cell>
          <cell r="AP219">
            <v>224.6912303554135</v>
          </cell>
          <cell r="AQ219">
            <v>267.09455134777392</v>
          </cell>
          <cell r="AR219">
            <v>284.7164862950475</v>
          </cell>
          <cell r="AS219">
            <v>308.56666542517064</v>
          </cell>
          <cell r="AT219">
            <v>354.68619703828284</v>
          </cell>
          <cell r="AU219">
            <v>386.58595605963029</v>
          </cell>
          <cell r="AV219">
            <v>419.66148927472477</v>
          </cell>
          <cell r="AW219">
            <v>479.93257397716911</v>
          </cell>
          <cell r="AX219">
            <v>567.73403066494495</v>
          </cell>
          <cell r="AY219">
            <v>656.73571429344963</v>
          </cell>
          <cell r="AZ219">
            <v>758.37785876212683</v>
          </cell>
          <cell r="BA219">
            <v>852.17328898755045</v>
          </cell>
          <cell r="BB219">
            <v>953.54973060171551</v>
          </cell>
          <cell r="BC219">
            <v>1060.9804554174232</v>
          </cell>
          <cell r="BD219">
            <v>1171.5544157773629</v>
          </cell>
          <cell r="CM219">
            <v>20.519904189454877</v>
          </cell>
          <cell r="CN219">
            <v>19.348730389858488</v>
          </cell>
          <cell r="CO219">
            <v>61.963261069313418</v>
          </cell>
          <cell r="CP219">
            <v>26.140618600898481</v>
          </cell>
          <cell r="CQ219">
            <v>28.665775091622621</v>
          </cell>
          <cell r="CR219">
            <v>27.088266139901183</v>
          </cell>
          <cell r="CS219">
            <v>31.517201530299996</v>
          </cell>
          <cell r="CT219">
            <v>113.41186136272228</v>
          </cell>
          <cell r="CU219">
            <v>38.479451713619824</v>
          </cell>
          <cell r="CV219">
            <v>38.915234474146438</v>
          </cell>
          <cell r="CW219">
            <v>35.439042298479706</v>
          </cell>
          <cell r="CX219">
            <v>39.212366536622014</v>
          </cell>
          <cell r="CY219">
            <v>152.04609502286797</v>
          </cell>
          <cell r="CZ219">
            <v>171.87246095190031</v>
          </cell>
          <cell r="DA219">
            <v>191.4209234171158</v>
          </cell>
          <cell r="DB219">
            <v>232.23183186534408</v>
          </cell>
          <cell r="DC219">
            <v>248.08588054364145</v>
          </cell>
          <cell r="DD219">
            <v>269.97070287708073</v>
          </cell>
          <cell r="DE219">
            <v>313.9645528529033</v>
          </cell>
          <cell r="DF219">
            <v>343.53146726239157</v>
          </cell>
          <cell r="DG219">
            <v>374.0577421813598</v>
          </cell>
          <cell r="DH219">
            <v>431.84020900917784</v>
          </cell>
          <cell r="DI219">
            <v>517.35777443808558</v>
          </cell>
          <cell r="DJ219">
            <v>603.53659444873131</v>
          </cell>
          <cell r="DK219">
            <v>702.17835829583498</v>
          </cell>
          <cell r="DL219">
            <v>792.77461780879776</v>
          </cell>
          <cell r="DM219">
            <v>890.74556075238138</v>
          </cell>
          <cell r="DN219">
            <v>994.8168198538765</v>
          </cell>
          <cell r="DO219">
            <v>1101.6065503044829</v>
          </cell>
        </row>
        <row r="220"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</row>
        <row r="221">
          <cell r="AB221">
            <v>0</v>
          </cell>
          <cell r="AC221">
            <v>0</v>
          </cell>
          <cell r="AD221">
            <v>-73.133128327000009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N221">
            <v>0</v>
          </cell>
          <cell r="CM221">
            <v>0</v>
          </cell>
          <cell r="CN221">
            <v>0</v>
          </cell>
          <cell r="CO221">
            <v>-73.133128327000009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Y221">
            <v>0</v>
          </cell>
        </row>
        <row r="222"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</row>
        <row r="223">
          <cell r="AB223">
            <v>10.944000000000001</v>
          </cell>
          <cell r="AC223">
            <v>0</v>
          </cell>
          <cell r="AD223">
            <v>-7.8852740000000008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CM223">
            <v>10.944000000000001</v>
          </cell>
          <cell r="CN223">
            <v>0</v>
          </cell>
          <cell r="CO223">
            <v>-7.8852740000000008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</row>
        <row r="224">
          <cell r="AB224">
            <v>-5.6894072916666705</v>
          </cell>
          <cell r="AC224">
            <v>-5.6894072916666705</v>
          </cell>
          <cell r="AD224">
            <v>108.03017114548459</v>
          </cell>
          <cell r="AE224">
            <v>-4.0151468750000001</v>
          </cell>
          <cell r="AF224">
            <v>-4.0151468750000001</v>
          </cell>
          <cell r="AG224">
            <v>-4.0151468750000001</v>
          </cell>
          <cell r="AH224">
            <v>-4.0151468750000001</v>
          </cell>
          <cell r="AI224">
            <v>-16.0605875</v>
          </cell>
          <cell r="AJ224">
            <v>-0.85750000000000004</v>
          </cell>
          <cell r="AK224">
            <v>-0.85750000000000004</v>
          </cell>
          <cell r="AL224">
            <v>-0.85750000000000004</v>
          </cell>
          <cell r="AM224">
            <v>-0.85750000000000004</v>
          </cell>
          <cell r="AN224">
            <v>-3.43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CM224">
            <v>-5.6894072916666705</v>
          </cell>
          <cell r="CN224">
            <v>-5.6894072916666705</v>
          </cell>
          <cell r="CO224">
            <v>108.03017114548459</v>
          </cell>
          <cell r="CP224">
            <v>-4.0151468750000001</v>
          </cell>
          <cell r="CQ224">
            <v>-4.0151468750000001</v>
          </cell>
          <cell r="CR224">
            <v>-4.0151468750000001</v>
          </cell>
          <cell r="CS224">
            <v>-4.0151468750000001</v>
          </cell>
          <cell r="CT224">
            <v>-16.0605875</v>
          </cell>
          <cell r="CU224">
            <v>-0.85750000000000004</v>
          </cell>
          <cell r="CV224">
            <v>-0.85750000000000004</v>
          </cell>
          <cell r="CW224">
            <v>-0.85750000000000004</v>
          </cell>
          <cell r="CX224">
            <v>-0.85750000000000004</v>
          </cell>
          <cell r="CY224">
            <v>-3.43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</row>
        <row r="225">
          <cell r="AB225">
            <v>-90.288766365456723</v>
          </cell>
          <cell r="AC225">
            <v>-104.81004165569703</v>
          </cell>
          <cell r="AD225">
            <v>-316.79880802115377</v>
          </cell>
          <cell r="AE225">
            <v>-55.867130266306091</v>
          </cell>
          <cell r="AF225">
            <v>-168.97011488994195</v>
          </cell>
          <cell r="AG225">
            <v>-193.19252176006145</v>
          </cell>
          <cell r="AH225">
            <v>-139.16730971596002</v>
          </cell>
          <cell r="AI225">
            <v>-557.1970766322695</v>
          </cell>
          <cell r="AJ225">
            <v>-60.668072664637187</v>
          </cell>
          <cell r="AK225">
            <v>-195.70049008790545</v>
          </cell>
          <cell r="AL225">
            <v>-225.50535921314966</v>
          </cell>
          <cell r="AM225">
            <v>-164.57349033217429</v>
          </cell>
          <cell r="AN225">
            <v>-646.44741229786655</v>
          </cell>
          <cell r="AO225">
            <v>-750.49884131684257</v>
          </cell>
          <cell r="AP225">
            <v>-854.51578141270875</v>
          </cell>
          <cell r="AQ225">
            <v>-944.38455893807168</v>
          </cell>
          <cell r="AR225">
            <v>-1048.8079207433234</v>
          </cell>
          <cell r="AS225">
            <v>-1153.2312825485753</v>
          </cell>
          <cell r="AT225">
            <v>-1263.1530428595629</v>
          </cell>
          <cell r="AU225">
            <v>-1373.0748031705507</v>
          </cell>
          <cell r="AV225">
            <v>-1482.9965634815383</v>
          </cell>
          <cell r="AW225">
            <v>-1592.9183237925261</v>
          </cell>
          <cell r="AX225">
            <v>-1702.8400841035136</v>
          </cell>
          <cell r="AY225">
            <v>-1812.7618444145014</v>
          </cell>
          <cell r="AZ225">
            <v>-1812.7618444145014</v>
          </cell>
          <cell r="BA225">
            <v>-1812.7618444145014</v>
          </cell>
          <cell r="BB225">
            <v>-1812.7618444145014</v>
          </cell>
          <cell r="BC225">
            <v>-1812.7618444145014</v>
          </cell>
          <cell r="BD225">
            <v>-1812.7618444145014</v>
          </cell>
          <cell r="CM225">
            <v>-90.288766365456723</v>
          </cell>
          <cell r="CN225">
            <v>-104.81004165569703</v>
          </cell>
          <cell r="CO225">
            <v>-316.79880802115377</v>
          </cell>
          <cell r="CP225">
            <v>-55.867130266306091</v>
          </cell>
          <cell r="CQ225">
            <v>-168.97011488994195</v>
          </cell>
          <cell r="CR225">
            <v>-193.19252176006145</v>
          </cell>
          <cell r="CS225">
            <v>-139.16730971596002</v>
          </cell>
          <cell r="CT225">
            <v>-557.1970766322695</v>
          </cell>
          <cell r="CU225">
            <v>-60.668072664637187</v>
          </cell>
          <cell r="CV225">
            <v>-195.70049008790545</v>
          </cell>
          <cell r="CW225">
            <v>-225.50535921314966</v>
          </cell>
          <cell r="CX225">
            <v>-164.57349033217429</v>
          </cell>
          <cell r="CY225">
            <v>-646.44741229786655</v>
          </cell>
          <cell r="CZ225">
            <v>-750.49884131684257</v>
          </cell>
          <cell r="DA225">
            <v>-854.51578141270875</v>
          </cell>
          <cell r="DB225">
            <v>-944.38455893807168</v>
          </cell>
          <cell r="DC225">
            <v>-1048.8079207433234</v>
          </cell>
          <cell r="DD225">
            <v>-1153.2312825485753</v>
          </cell>
          <cell r="DE225">
            <v>-1263.1530428595629</v>
          </cell>
          <cell r="DF225">
            <v>-1373.0748031705507</v>
          </cell>
          <cell r="DG225">
            <v>-1482.9965634815383</v>
          </cell>
          <cell r="DH225">
            <v>-1592.9183237925261</v>
          </cell>
          <cell r="DI225">
            <v>-1702.8400841035136</v>
          </cell>
          <cell r="DJ225">
            <v>-1812.7618444145014</v>
          </cell>
          <cell r="DK225">
            <v>-1812.7618444145014</v>
          </cell>
          <cell r="DL225">
            <v>-1812.7618444145014</v>
          </cell>
          <cell r="DM225">
            <v>-1812.7618444145014</v>
          </cell>
          <cell r="DN225">
            <v>-1812.7618444145014</v>
          </cell>
          <cell r="DO225">
            <v>-1812.7618444145014</v>
          </cell>
        </row>
        <row r="226">
          <cell r="AB226">
            <v>0</v>
          </cell>
          <cell r="AC226">
            <v>0</v>
          </cell>
          <cell r="AD226">
            <v>137.69900000000001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CM226">
            <v>0</v>
          </cell>
          <cell r="CN226">
            <v>0</v>
          </cell>
          <cell r="CO226">
            <v>137.69900000000001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</row>
        <row r="227">
          <cell r="AB227">
            <v>-10</v>
          </cell>
          <cell r="AC227">
            <v>0</v>
          </cell>
          <cell r="AD227">
            <v>-10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-2</v>
          </cell>
          <cell r="AM227">
            <v>-2.3000000000000007</v>
          </cell>
          <cell r="AN227">
            <v>-4.3000000000000007</v>
          </cell>
          <cell r="AO227">
            <v>0</v>
          </cell>
          <cell r="AP227">
            <v>-6</v>
          </cell>
          <cell r="AQ227">
            <v>-200</v>
          </cell>
          <cell r="AR227">
            <v>-10</v>
          </cell>
          <cell r="AS227">
            <v>-5</v>
          </cell>
          <cell r="AT227">
            <v>-160</v>
          </cell>
          <cell r="AU227">
            <v>0</v>
          </cell>
          <cell r="AV227">
            <v>0</v>
          </cell>
          <cell r="AW227">
            <v>-958</v>
          </cell>
          <cell r="AX227">
            <v>0</v>
          </cell>
          <cell r="AY227">
            <v>-11.200000000000045</v>
          </cell>
          <cell r="AZ227">
            <v>-24</v>
          </cell>
          <cell r="BA227">
            <v>0</v>
          </cell>
          <cell r="BB227">
            <v>-10</v>
          </cell>
          <cell r="BC227">
            <v>0</v>
          </cell>
          <cell r="BD227">
            <v>0</v>
          </cell>
          <cell r="CM227">
            <v>-10</v>
          </cell>
          <cell r="CN227">
            <v>0</v>
          </cell>
          <cell r="CO227">
            <v>-10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-2</v>
          </cell>
          <cell r="CX227">
            <v>-2.2999999999999998</v>
          </cell>
          <cell r="CY227">
            <v>-4.3</v>
          </cell>
          <cell r="CZ227">
            <v>0</v>
          </cell>
          <cell r="DA227">
            <v>-6</v>
          </cell>
          <cell r="DB227">
            <v>-200</v>
          </cell>
          <cell r="DC227">
            <v>-10</v>
          </cell>
          <cell r="DD227">
            <v>-5</v>
          </cell>
          <cell r="DE227">
            <v>-160</v>
          </cell>
          <cell r="DF227">
            <v>0</v>
          </cell>
          <cell r="DG227">
            <v>0</v>
          </cell>
          <cell r="DH227">
            <v>-208</v>
          </cell>
          <cell r="DI227">
            <v>0</v>
          </cell>
          <cell r="DJ227">
            <v>-11.2</v>
          </cell>
          <cell r="DK227">
            <v>-24</v>
          </cell>
          <cell r="DL227">
            <v>0</v>
          </cell>
          <cell r="DM227">
            <v>-10</v>
          </cell>
          <cell r="DN227">
            <v>0</v>
          </cell>
          <cell r="DO227">
            <v>0</v>
          </cell>
        </row>
        <row r="228">
          <cell r="AB228">
            <v>0</v>
          </cell>
          <cell r="AC228">
            <v>0</v>
          </cell>
          <cell r="AD228">
            <v>0</v>
          </cell>
          <cell r="AE228">
            <v>277.5</v>
          </cell>
          <cell r="AF228">
            <v>0</v>
          </cell>
          <cell r="AG228">
            <v>400</v>
          </cell>
          <cell r="AH228">
            <v>0</v>
          </cell>
          <cell r="AI228">
            <v>677.5</v>
          </cell>
          <cell r="AJ228">
            <v>0</v>
          </cell>
          <cell r="AK228">
            <v>0</v>
          </cell>
          <cell r="AL228">
            <v>500</v>
          </cell>
          <cell r="AM228">
            <v>0</v>
          </cell>
          <cell r="AN228">
            <v>500</v>
          </cell>
          <cell r="AO228">
            <v>300</v>
          </cell>
          <cell r="AP228">
            <v>250</v>
          </cell>
          <cell r="AQ228">
            <v>650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400</v>
          </cell>
          <cell r="CS228">
            <v>0</v>
          </cell>
          <cell r="CT228">
            <v>400</v>
          </cell>
          <cell r="CU228">
            <v>0</v>
          </cell>
          <cell r="CV228">
            <v>0</v>
          </cell>
          <cell r="CW228">
            <v>500</v>
          </cell>
          <cell r="CX228">
            <v>0</v>
          </cell>
          <cell r="CY228">
            <v>500</v>
          </cell>
          <cell r="CZ228">
            <v>300</v>
          </cell>
          <cell r="DA228">
            <v>250</v>
          </cell>
          <cell r="DB228">
            <v>650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</row>
        <row r="229"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-300</v>
          </cell>
          <cell r="AX229">
            <v>0</v>
          </cell>
          <cell r="AY229">
            <v>0</v>
          </cell>
          <cell r="AZ229">
            <v>-300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-300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</row>
        <row r="230">
          <cell r="AB230">
            <v>0</v>
          </cell>
          <cell r="AC230">
            <v>0</v>
          </cell>
          <cell r="AD230">
            <v>0</v>
          </cell>
          <cell r="AE230">
            <v>300</v>
          </cell>
          <cell r="AF230">
            <v>0</v>
          </cell>
          <cell r="AG230">
            <v>0</v>
          </cell>
          <cell r="AH230">
            <v>0</v>
          </cell>
          <cell r="AI230">
            <v>300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300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300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</row>
        <row r="231">
          <cell r="AB231">
            <v>-91.223290230818606</v>
          </cell>
          <cell r="AC231">
            <v>-69.075993447151177</v>
          </cell>
          <cell r="AD231">
            <v>-232.45121105053954</v>
          </cell>
          <cell r="AE231">
            <v>-528.95867458907355</v>
          </cell>
          <cell r="AF231">
            <v>-40.710241445956221</v>
          </cell>
          <cell r="AG231">
            <v>293.04455048111129</v>
          </cell>
          <cell r="AH231">
            <v>-48.5742210666359</v>
          </cell>
          <cell r="AI231">
            <v>-325.19858662055435</v>
          </cell>
          <cell r="AJ231">
            <v>1.2281057041007415</v>
          </cell>
          <cell r="AK231">
            <v>-32.158694895515829</v>
          </cell>
          <cell r="AL231">
            <v>-79.304833541880811</v>
          </cell>
          <cell r="AM231">
            <v>-22.901265477369947</v>
          </cell>
          <cell r="AN231">
            <v>-133.13668821066585</v>
          </cell>
          <cell r="AO231">
            <v>146.46596529541148</v>
          </cell>
          <cell r="AP231">
            <v>-56.758279481058352</v>
          </cell>
          <cell r="AQ231">
            <v>-48.803270716399254</v>
          </cell>
          <cell r="AR231">
            <v>-35.534831671204444</v>
          </cell>
          <cell r="AS231">
            <v>-19.103339164977513</v>
          </cell>
          <cell r="AT231">
            <v>-2.3827337803042781</v>
          </cell>
          <cell r="AU231">
            <v>13.632657844841489</v>
          </cell>
          <cell r="AV231">
            <v>33.036377718238981</v>
          </cell>
          <cell r="AW231">
            <v>249.45679364436077</v>
          </cell>
          <cell r="AX231">
            <v>250.78957467603399</v>
          </cell>
          <cell r="AY231">
            <v>241.13808877891208</v>
          </cell>
          <cell r="AZ231">
            <v>253.35881531432534</v>
          </cell>
          <cell r="BA231">
            <v>255.94643233201612</v>
          </cell>
          <cell r="BB231">
            <v>245.28553173083247</v>
          </cell>
          <cell r="BC231">
            <v>277.05780857132203</v>
          </cell>
          <cell r="BD231">
            <v>280.85423022908958</v>
          </cell>
          <cell r="CM231">
            <v>-91.223290230818606</v>
          </cell>
          <cell r="CN231">
            <v>-69.075993447151177</v>
          </cell>
          <cell r="CO231">
            <v>-232.45121105053954</v>
          </cell>
          <cell r="CP231">
            <v>26.178850608091821</v>
          </cell>
          <cell r="CQ231">
            <v>-35.60267047887443</v>
          </cell>
          <cell r="CR231">
            <v>303.07895428551876</v>
          </cell>
          <cell r="CS231">
            <v>-62.462421977017527</v>
          </cell>
          <cell r="CT231">
            <v>231.19271243771863</v>
          </cell>
          <cell r="CU231">
            <v>-38.809380140098654</v>
          </cell>
          <cell r="CV231">
            <v>-26.417910540824899</v>
          </cell>
          <cell r="CW231">
            <v>-67.58349945360996</v>
          </cell>
          <cell r="CX231">
            <v>-39.249141640694617</v>
          </cell>
          <cell r="CY231">
            <v>-172.05993177522811</v>
          </cell>
          <cell r="CZ231">
            <v>104.43322144148627</v>
          </cell>
          <cell r="DA231">
            <v>-100.48087376766594</v>
          </cell>
          <cell r="DB231">
            <v>-90.60006436250913</v>
          </cell>
          <cell r="DC231">
            <v>-75.560592969987269</v>
          </cell>
          <cell r="DD231">
            <v>-57.455479631810221</v>
          </cell>
          <cell r="DE231">
            <v>-38.794281430298341</v>
          </cell>
          <cell r="DF231">
            <v>-20.988048816052739</v>
          </cell>
          <cell r="DG231">
            <v>0.38009789174994069</v>
          </cell>
          <cell r="DH231">
            <v>205.41671789059495</v>
          </cell>
          <cell r="DI231">
            <v>198.36785767919883</v>
          </cell>
          <cell r="DJ231">
            <v>190.87776163232525</v>
          </cell>
          <cell r="DK231">
            <v>205.3361831089224</v>
          </cell>
          <cell r="DL231">
            <v>210.34827011205965</v>
          </cell>
          <cell r="DM231">
            <v>202.22586109882184</v>
          </cell>
          <cell r="DN231">
            <v>229.16963011971779</v>
          </cell>
          <cell r="DO231">
            <v>233.6900277768039</v>
          </cell>
        </row>
        <row r="232">
          <cell r="AB232">
            <v>149.34508955933782</v>
          </cell>
          <cell r="AC232">
            <v>166.19089237905771</v>
          </cell>
          <cell r="AD232">
            <v>321.15546240947549</v>
          </cell>
          <cell r="AE232">
            <v>-64.973038907173191</v>
          </cell>
          <cell r="AF232">
            <v>133.36871500566332</v>
          </cell>
          <cell r="AG232">
            <v>-573.09653513184026</v>
          </cell>
          <cell r="AH232">
            <v>102.77567113198984</v>
          </cell>
          <cell r="AI232">
            <v>-401.92518790136029</v>
          </cell>
          <cell r="AJ232">
            <v>-52.94105101465788</v>
          </cell>
          <cell r="AK232">
            <v>113.7197783344279</v>
          </cell>
          <cell r="AL232">
            <v>-299.54086697718355</v>
          </cell>
          <cell r="AM232">
            <v>72.94208565833415</v>
          </cell>
          <cell r="AN232">
            <v>-165.82005399907939</v>
          </cell>
          <cell r="AO232">
            <v>-223.18222436328352</v>
          </cell>
          <cell r="AP232">
            <v>-254.5503227146539</v>
          </cell>
          <cell r="AQ232">
            <v>-229.6059006525779</v>
          </cell>
          <cell r="AR232">
            <v>238.69598062380391</v>
          </cell>
          <cell r="AS232">
            <v>222.46051574927944</v>
          </cell>
          <cell r="AT232">
            <v>306.96200332247605</v>
          </cell>
          <cell r="AU232">
            <v>118.87376458882568</v>
          </cell>
          <cell r="AV232">
            <v>78.530721342340428</v>
          </cell>
          <cell r="AW232">
            <v>1051.9997342365539</v>
          </cell>
          <cell r="AX232">
            <v>-352.6036774105396</v>
          </cell>
          <cell r="AY232">
            <v>-504.36733953720557</v>
          </cell>
          <cell r="AZ232">
            <v>-523.26043643703554</v>
          </cell>
          <cell r="BA232">
            <v>-1136.8306213528206</v>
          </cell>
          <cell r="BB232">
            <v>-1418.6887759716953</v>
          </cell>
          <cell r="BC232">
            <v>-743.74931036767623</v>
          </cell>
          <cell r="BD232">
            <v>-109.66111992835613</v>
          </cell>
          <cell r="CM232">
            <v>149.34508955933782</v>
          </cell>
          <cell r="CN232">
            <v>166.19089237905771</v>
          </cell>
          <cell r="CO232">
            <v>321.15546240947549</v>
          </cell>
          <cell r="CP232">
            <v>-38.42944734562532</v>
          </cell>
          <cell r="CQ232">
            <v>130.24249515393234</v>
          </cell>
          <cell r="CR232">
            <v>-581.83167907008817</v>
          </cell>
          <cell r="CS232">
            <v>119.43535173189812</v>
          </cell>
          <cell r="CT232">
            <v>-370.58327952988304</v>
          </cell>
          <cell r="CU232">
            <v>-9.0142895809604582</v>
          </cell>
          <cell r="CV232">
            <v>112.41564311306064</v>
          </cell>
          <cell r="CW232">
            <v>-307.67046563956694</v>
          </cell>
          <cell r="CX232">
            <v>93.93599223402839</v>
          </cell>
          <cell r="CY232">
            <v>-110.33311987343836</v>
          </cell>
          <cell r="CZ232">
            <v>-157.43499003739373</v>
          </cell>
          <cell r="DA232">
            <v>-179.94008969202474</v>
          </cell>
          <cell r="DB232">
            <v>-151.15600221456606</v>
          </cell>
          <cell r="DC232">
            <v>321.59473025949927</v>
          </cell>
          <cell r="DD232">
            <v>310.32183113120618</v>
          </cell>
          <cell r="DE232">
            <v>400.19735429507944</v>
          </cell>
          <cell r="DF232">
            <v>217.99317506216161</v>
          </cell>
          <cell r="DG232">
            <v>184.09145686047884</v>
          </cell>
          <cell r="DH232">
            <v>114.85860221275348</v>
          </cell>
          <cell r="DI232">
            <v>-233.06098848540734</v>
          </cell>
          <cell r="DJ232">
            <v>-377.68751495111997</v>
          </cell>
          <cell r="DK232">
            <v>-388.98799140788429</v>
          </cell>
          <cell r="DL232">
            <v>-994.4783883874511</v>
          </cell>
          <cell r="DM232">
            <v>-1267.7294490002773</v>
          </cell>
          <cell r="DN232">
            <v>-1064.6018187951618</v>
          </cell>
          <cell r="DO232">
            <v>-100.57556680592961</v>
          </cell>
        </row>
        <row r="233">
          <cell r="AB233">
            <v>36.158465129869583</v>
          </cell>
          <cell r="AC233">
            <v>56.85396894133433</v>
          </cell>
          <cell r="AD233">
            <v>253.02153461153213</v>
          </cell>
          <cell r="AE233">
            <v>-1.1368683772161603E-13</v>
          </cell>
          <cell r="AF233">
            <v>-2.8421709430404007E-13</v>
          </cell>
          <cell r="AG233">
            <v>0</v>
          </cell>
          <cell r="AH233">
            <v>-1.4637180356658064E-12</v>
          </cell>
          <cell r="AI233">
            <v>-1.8616219676914625E-12</v>
          </cell>
          <cell r="AJ233">
            <v>-3.2684965844964609E-12</v>
          </cell>
          <cell r="AK233">
            <v>-7.1906924858922139E-12</v>
          </cell>
          <cell r="AL233">
            <v>-1.5688783605583012E-11</v>
          </cell>
          <cell r="AM233">
            <v>-3.4106051316484809E-11</v>
          </cell>
          <cell r="AN233">
            <v>-6.0254023992456496E-11</v>
          </cell>
          <cell r="AO233">
            <v>-7.2134298534365371E-11</v>
          </cell>
          <cell r="AP233">
            <v>-1.5197088032437023E-10</v>
          </cell>
          <cell r="AQ233">
            <v>-3.1869262784312014E-10</v>
          </cell>
          <cell r="AR233">
            <v>-6.6265215536986943E-10</v>
          </cell>
          <cell r="AS233">
            <v>-1.3723990832659183E-9</v>
          </cell>
          <cell r="AT233">
            <v>-2.8325644052529242E-9</v>
          </cell>
          <cell r="AU233">
            <v>-5.8283404769099434E-9</v>
          </cell>
          <cell r="AV233">
            <v>-1.1956075240959763E-8</v>
          </cell>
          <cell r="AW233">
            <v>-2.4468590709147975E-8</v>
          </cell>
          <cell r="AX233">
            <v>-4.9962295634031761E-8</v>
          </cell>
          <cell r="AY233">
            <v>-1.0180735898757121E-7</v>
          </cell>
          <cell r="AZ233">
            <v>-2.0708409920189297E-7</v>
          </cell>
          <cell r="BA233">
            <v>-4.2059104998770636E-7</v>
          </cell>
          <cell r="BB233">
            <v>-8.5313558884081431E-7</v>
          </cell>
          <cell r="BC233">
            <v>982.0708181167048</v>
          </cell>
          <cell r="BD233">
            <v>1918.3730246367588</v>
          </cell>
          <cell r="CM233">
            <v>36.158465129869583</v>
          </cell>
          <cell r="CN233">
            <v>56.85396894133433</v>
          </cell>
          <cell r="CO233">
            <v>253.02153461153213</v>
          </cell>
          <cell r="CP233">
            <v>-1.1368683772161603E-13</v>
          </cell>
          <cell r="CQ233">
            <v>-2.8421709430404007E-13</v>
          </cell>
          <cell r="CR233">
            <v>0</v>
          </cell>
          <cell r="CS233">
            <v>-1.4921397450962104E-12</v>
          </cell>
          <cell r="CT233">
            <v>-1.8900436771218665E-12</v>
          </cell>
          <cell r="CU233">
            <v>-3.3679725675028749E-12</v>
          </cell>
          <cell r="CV233">
            <v>-7.3896444519050419E-12</v>
          </cell>
          <cell r="CW233">
            <v>-1.6143530956469476E-11</v>
          </cell>
          <cell r="CX233">
            <v>-3.5058178582403343E-11</v>
          </cell>
          <cell r="CY233">
            <v>-6.1959326558280736E-11</v>
          </cell>
          <cell r="CZ233">
            <v>-7.3868022809620015E-11</v>
          </cell>
          <cell r="DA233">
            <v>-1.5560885913146194E-10</v>
          </cell>
          <cell r="DB233">
            <v>-3.2602542887616437E-10</v>
          </cell>
          <cell r="DC233">
            <v>-6.7899463829235174E-10</v>
          </cell>
          <cell r="DD233">
            <v>-1.4064198694541119E-9</v>
          </cell>
          <cell r="DE233">
            <v>-2.9014586289122235E-9</v>
          </cell>
          <cell r="DF233">
            <v>-5.9639830851665465E-9</v>
          </cell>
          <cell r="DG233">
            <v>-1.2221505585330306E-8</v>
          </cell>
          <cell r="DH233">
            <v>-2.4987315327962278E-8</v>
          </cell>
          <cell r="DI233">
            <v>-5.0977632781723514E-8</v>
          </cell>
          <cell r="DJ233">
            <v>-1.0380404091847595E-7</v>
          </cell>
          <cell r="DK233">
            <v>-2.1106961867189966E-7</v>
          </cell>
          <cell r="DL233">
            <v>-4.2851161197177134E-7</v>
          </cell>
          <cell r="DM233">
            <v>-8.6706086221965961E-7</v>
          </cell>
          <cell r="DN233">
            <v>501.09620828863922</v>
          </cell>
          <cell r="DO233">
            <v>1757.5828980660078</v>
          </cell>
        </row>
        <row r="235">
          <cell r="AB235">
            <v>-56.853968941334386</v>
          </cell>
          <cell r="AC235">
            <v>5.6843418860808015E-14</v>
          </cell>
          <cell r="AD235">
            <v>5.6843418860808015E-14</v>
          </cell>
          <cell r="AE235">
            <v>1.6697754290362354E-13</v>
          </cell>
          <cell r="AF235">
            <v>4.5119463720766362E-13</v>
          </cell>
          <cell r="AG235">
            <v>1.0764722446765518E-12</v>
          </cell>
          <cell r="AH235">
            <v>2.5401902803423582E-12</v>
          </cell>
          <cell r="AI235">
            <v>2.5401902803423582E-12</v>
          </cell>
          <cell r="AJ235">
            <v>5.8051341511600185E-12</v>
          </cell>
          <cell r="AK235">
            <v>1.2988721209694631E-11</v>
          </cell>
          <cell r="AL235">
            <v>2.8677504815277644E-11</v>
          </cell>
          <cell r="AM235">
            <v>6.2790661559120053E-11</v>
          </cell>
          <cell r="AN235">
            <v>6.2790661559120053E-11</v>
          </cell>
          <cell r="AO235">
            <v>1.3491074923877022E-10</v>
          </cell>
          <cell r="AP235">
            <v>2.8676794272541883E-10</v>
          </cell>
          <cell r="AQ235">
            <v>6.0511951005537412E-10</v>
          </cell>
          <cell r="AR235">
            <v>1.2683400996138516E-9</v>
          </cell>
          <cell r="AS235">
            <v>2.6421034249324293E-9</v>
          </cell>
          <cell r="AT235">
            <v>5.4764299761700386E-9</v>
          </cell>
          <cell r="AU235">
            <v>1.130462834453283E-8</v>
          </cell>
          <cell r="AV235">
            <v>2.3256795600445912E-8</v>
          </cell>
          <cell r="AW235">
            <v>4.7714991069369717E-8</v>
          </cell>
          <cell r="AX235">
            <v>9.7664624831850233E-8</v>
          </cell>
          <cell r="AY235">
            <v>1.9946790530411818E-7</v>
          </cell>
          <cell r="AZ235">
            <v>4.0657647559783072E-7</v>
          </cell>
          <cell r="BA235">
            <v>8.2723389027705707E-7</v>
          </cell>
          <cell r="BB235">
            <v>1.6804614233478787E-6</v>
          </cell>
          <cell r="BC235">
            <v>982.07082328012586</v>
          </cell>
          <cell r="BD235">
            <v>2900.4438549842853</v>
          </cell>
          <cell r="CM235">
            <v>-56.853968941334386</v>
          </cell>
          <cell r="CN235">
            <v>5.6843418860808015E-14</v>
          </cell>
          <cell r="CO235">
            <v>5.6843418860808015E-14</v>
          </cell>
          <cell r="CP235">
            <v>1.7053025658242404E-13</v>
          </cell>
          <cell r="CQ235">
            <v>4.4053649617126212E-13</v>
          </cell>
          <cell r="CR235">
            <v>1.1084466677857563E-12</v>
          </cell>
          <cell r="CS235">
            <v>2.6005864128819667E-12</v>
          </cell>
          <cell r="CT235">
            <v>2.6005864128819667E-12</v>
          </cell>
          <cell r="CU235">
            <v>5.9685589803848416E-12</v>
          </cell>
          <cell r="CV235">
            <v>1.3358203432289883E-11</v>
          </cell>
          <cell r="CW235">
            <v>2.9530156098189764E-11</v>
          </cell>
          <cell r="CX235">
            <v>6.4630967244738713E-11</v>
          </cell>
          <cell r="CY235">
            <v>6.4630967244738713E-11</v>
          </cell>
          <cell r="CZ235">
            <v>1.3854162261850433E-10</v>
          </cell>
          <cell r="DA235">
            <v>2.9412206004053587E-10</v>
          </cell>
          <cell r="DB235">
            <v>6.1953642216394655E-10</v>
          </cell>
          <cell r="DC235">
            <v>1.2974794572073733E-9</v>
          </cell>
          <cell r="DD235">
            <v>2.7025492954635411E-9</v>
          </cell>
          <cell r="DE235">
            <v>5.6034110684777261E-9</v>
          </cell>
          <cell r="DF235">
            <v>1.1568602076295065E-8</v>
          </cell>
          <cell r="DG235">
            <v>2.3794385128894646E-8</v>
          </cell>
          <cell r="DH235">
            <v>4.8793523887979973E-8</v>
          </cell>
          <cell r="DI235">
            <v>9.9803926900676743E-8</v>
          </cell>
          <cell r="DJ235">
            <v>2.0367959052691731E-7</v>
          </cell>
          <cell r="DK235">
            <v>4.1483930601771135E-7</v>
          </cell>
          <cell r="DL235">
            <v>8.4352147666777455E-7</v>
          </cell>
          <cell r="DM235">
            <v>1.7127568128216808E-6</v>
          </cell>
          <cell r="DN235">
            <v>501.09620885294601</v>
          </cell>
          <cell r="DO235">
            <v>2258.6790936904094</v>
          </cell>
        </row>
        <row r="236">
          <cell r="AB236">
            <v>-10.944000000000001</v>
          </cell>
          <cell r="AC236">
            <v>0</v>
          </cell>
          <cell r="AD236">
            <v>7.8852740000000008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CM236">
            <v>-10.944000000000001</v>
          </cell>
          <cell r="CN236">
            <v>0</v>
          </cell>
          <cell r="CO236">
            <v>7.8852740000000008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</row>
        <row r="238">
          <cell r="AB238">
            <v>0</v>
          </cell>
          <cell r="AC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982.07081984524052</v>
          </cell>
          <cell r="BD238">
            <v>2900.4438479803384</v>
          </cell>
          <cell r="CM238">
            <v>0</v>
          </cell>
          <cell r="CN238">
            <v>0</v>
          </cell>
          <cell r="CP238">
            <v>0</v>
          </cell>
          <cell r="CQ238">
            <v>0</v>
          </cell>
          <cell r="CR238">
            <v>0</v>
          </cell>
          <cell r="CS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501.09621009628222</v>
          </cell>
          <cell r="DO238">
            <v>2258.6791195303535</v>
          </cell>
        </row>
        <row r="239">
          <cell r="AB239">
            <v>-142.24772850263921</v>
          </cell>
          <cell r="AC239">
            <v>-208.34487069083241</v>
          </cell>
          <cell r="AE239">
            <v>5.0302762750283918</v>
          </cell>
          <cell r="AF239">
            <v>-199.27189389330741</v>
          </cell>
          <cell r="AG239">
            <v>446.97353093678424</v>
          </cell>
          <cell r="AH239">
            <v>-215.27283338975147</v>
          </cell>
          <cell r="AJ239">
            <v>56.889399485200784</v>
          </cell>
          <cell r="AK239">
            <v>-155.35829191334599</v>
          </cell>
          <cell r="AL239">
            <v>216.44137797138185</v>
          </cell>
          <cell r="AM239">
            <v>-149.05970344635068</v>
          </cell>
          <cell r="AO239">
            <v>7.3555664137570531</v>
          </cell>
          <cell r="AP239">
            <v>17.714082219822309</v>
          </cell>
          <cell r="AQ239">
            <v>-17.56237566971064</v>
          </cell>
          <cell r="AR239">
            <v>-502.84961279163394</v>
          </cell>
          <cell r="AS239">
            <v>-504.30310071324209</v>
          </cell>
          <cell r="AT239">
            <v>-611.56890389213572</v>
          </cell>
          <cell r="AU239">
            <v>-444.52029186323824</v>
          </cell>
          <cell r="AV239">
            <v>-423.26088299447804</v>
          </cell>
          <cell r="AW239">
            <v>-1122.4512483889046</v>
          </cell>
          <cell r="AX239">
            <v>258.16920654389054</v>
          </cell>
          <cell r="AY239">
            <v>390.42010800383622</v>
          </cell>
          <cell r="AZ239">
            <v>410.51293698907347</v>
          </cell>
          <cell r="BA239">
            <v>1025.99153432045</v>
          </cell>
          <cell r="BB239">
            <v>1308.2585851891004</v>
          </cell>
          <cell r="BC239">
            <v>1614.5397650918144</v>
          </cell>
          <cell r="BD239">
            <v>2900.4438481256925</v>
          </cell>
          <cell r="CM239">
            <v>-142.24772850263921</v>
          </cell>
          <cell r="CN239">
            <v>-208.34487069083241</v>
          </cell>
          <cell r="CP239">
            <v>20.07710807387226</v>
          </cell>
          <cell r="CQ239">
            <v>-194.91202097236069</v>
          </cell>
          <cell r="CR239">
            <v>456.87430413575674</v>
          </cell>
          <cell r="CS239">
            <v>-230.49011984505148</v>
          </cell>
          <cell r="CU239">
            <v>15.319724911088159</v>
          </cell>
          <cell r="CV239">
            <v>-151.87102738510856</v>
          </cell>
          <cell r="CW239">
            <v>226.73099246426102</v>
          </cell>
          <cell r="CX239">
            <v>-167.78646550924842</v>
          </cell>
          <cell r="CZ239">
            <v>-49.387157634503509</v>
          </cell>
          <cell r="DA239">
            <v>-47.870788559309574</v>
          </cell>
          <cell r="DB239">
            <v>-86.997135229338653</v>
          </cell>
          <cell r="DC239">
            <v>-576.7335694975244</v>
          </cell>
          <cell r="DD239">
            <v>-583.14673928653303</v>
          </cell>
          <cell r="DE239">
            <v>-695.79603746452744</v>
          </cell>
          <cell r="DF239">
            <v>-534.62665724060923</v>
          </cell>
          <cell r="DG239">
            <v>-519.80581215760094</v>
          </cell>
          <cell r="DH239">
            <v>-176.22296643141931</v>
          </cell>
          <cell r="DI239">
            <v>147.71443186240612</v>
          </cell>
          <cell r="DJ239">
            <v>272.82821208664109</v>
          </cell>
          <cell r="DK239">
            <v>285.32810395300226</v>
          </cell>
          <cell r="DL239">
            <v>892.72637567546974</v>
          </cell>
          <cell r="DM239">
            <v>1166.385903800742</v>
          </cell>
          <cell r="DN239">
            <v>1463.5039572083772</v>
          </cell>
          <cell r="DO239">
            <v>2258.6791321518995</v>
          </cell>
        </row>
        <row r="240">
          <cell r="AB240">
            <v>69.209811380000005</v>
          </cell>
          <cell r="AC240">
            <v>222.40153988263921</v>
          </cell>
          <cell r="AE240">
            <v>430.74641057347162</v>
          </cell>
          <cell r="AF240">
            <v>425.71613429844308</v>
          </cell>
          <cell r="AG240">
            <v>624.98802819175046</v>
          </cell>
          <cell r="AH240">
            <v>178.01449725496607</v>
          </cell>
          <cell r="AJ240">
            <v>393.2873306447176</v>
          </cell>
          <cell r="AK240">
            <v>336.39793115951682</v>
          </cell>
          <cell r="AL240">
            <v>491.75622307286278</v>
          </cell>
          <cell r="AM240">
            <v>275.31484510148084</v>
          </cell>
          <cell r="AO240">
            <v>424.3745485478313</v>
          </cell>
          <cell r="AP240">
            <v>417.01898213407327</v>
          </cell>
          <cell r="AQ240">
            <v>399.30489991424929</v>
          </cell>
          <cell r="AR240">
            <v>416.86727558395677</v>
          </cell>
          <cell r="AS240">
            <v>919.716888375586</v>
          </cell>
          <cell r="AT240">
            <v>1424.0199890888236</v>
          </cell>
          <cell r="AU240">
            <v>2035.5888929809612</v>
          </cell>
          <cell r="AV240">
            <v>2480.109184844227</v>
          </cell>
          <cell r="AW240">
            <v>2903.3700678388059</v>
          </cell>
          <cell r="AX240">
            <v>4025.8213162280053</v>
          </cell>
          <cell r="AY240">
            <v>3767.6521096848828</v>
          </cell>
          <cell r="AZ240">
            <v>3377.2320016829126</v>
          </cell>
          <cell r="BA240">
            <v>2966.7190646982017</v>
          </cell>
          <cell r="BB240">
            <v>1940.727530387682</v>
          </cell>
          <cell r="BC240">
            <v>632.46894522073194</v>
          </cell>
          <cell r="BD240">
            <v>4.8676724873075727E-8</v>
          </cell>
          <cell r="CM240">
            <v>69.209811380000005</v>
          </cell>
          <cell r="CN240">
            <v>222.40153988263921</v>
          </cell>
          <cell r="CP240">
            <v>430.74641057347162</v>
          </cell>
          <cell r="CQ240">
            <v>410.66930249959938</v>
          </cell>
          <cell r="CR240">
            <v>605.5813234719601</v>
          </cell>
          <cell r="CS240">
            <v>148.70701933620347</v>
          </cell>
          <cell r="CU240">
            <v>379.19713918125501</v>
          </cell>
          <cell r="CV240">
            <v>363.87741427016687</v>
          </cell>
          <cell r="CW240">
            <v>515.74844165527543</v>
          </cell>
          <cell r="CX240">
            <v>289.01744919101435</v>
          </cell>
          <cell r="CZ240">
            <v>456.80391470026234</v>
          </cell>
          <cell r="DA240">
            <v>506.19107233476416</v>
          </cell>
          <cell r="DB240">
            <v>554.06186089406901</v>
          </cell>
          <cell r="DC240">
            <v>641.05899612339124</v>
          </cell>
          <cell r="DD240">
            <v>1217.7925656208374</v>
          </cell>
          <cell r="DE240">
            <v>1800.9393049069809</v>
          </cell>
          <cell r="DF240">
            <v>2496.7353423699178</v>
          </cell>
          <cell r="DG240">
            <v>3031.3619996052057</v>
          </cell>
          <cell r="DH240">
            <v>3551.1678117475108</v>
          </cell>
          <cell r="DI240">
            <v>3727.3907781384187</v>
          </cell>
          <cell r="DJ240">
            <v>3579.676346167847</v>
          </cell>
          <cell r="DK240">
            <v>3306.8481337940307</v>
          </cell>
          <cell r="DL240">
            <v>3021.5200291542569</v>
          </cell>
          <cell r="DM240">
            <v>2128.7936521169859</v>
          </cell>
          <cell r="DN240">
            <v>962.40774599099086</v>
          </cell>
          <cell r="DO240">
            <v>9.275126274133072E-6</v>
          </cell>
        </row>
        <row r="243"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</row>
        <row r="244">
          <cell r="AB244">
            <v>140.20030515525426</v>
          </cell>
          <cell r="AC244">
            <v>249.53722859297764</v>
          </cell>
          <cell r="AD244">
            <v>249.53722859297764</v>
          </cell>
          <cell r="AE244">
            <v>184.56418968580456</v>
          </cell>
          <cell r="AF244">
            <v>317.9329046914682</v>
          </cell>
          <cell r="AG244">
            <v>-255.16363044037206</v>
          </cell>
          <cell r="AH244">
            <v>-152.38795930838074</v>
          </cell>
          <cell r="AI244">
            <v>-152.38795930838074</v>
          </cell>
          <cell r="AJ244">
            <v>-205.32901032303536</v>
          </cell>
          <cell r="AK244">
            <v>-91.609231988600271</v>
          </cell>
          <cell r="AL244">
            <v>-391.15009896576817</v>
          </cell>
          <cell r="AM244">
            <v>-318.20801330739994</v>
          </cell>
          <cell r="AN244">
            <v>-318.20801330739994</v>
          </cell>
          <cell r="AO244">
            <v>-541.39023767061144</v>
          </cell>
          <cell r="AP244">
            <v>-795.94056038511337</v>
          </cell>
          <cell r="AQ244">
            <v>-1025.5464610373724</v>
          </cell>
          <cell r="AR244">
            <v>-786.85048041290577</v>
          </cell>
          <cell r="AS244">
            <v>-564.38996466225387</v>
          </cell>
          <cell r="AT244">
            <v>-257.42796133694526</v>
          </cell>
          <cell r="AU244">
            <v>-138.55419674229125</v>
          </cell>
          <cell r="AV244">
            <v>-60.02347538799475</v>
          </cell>
          <cell r="AW244">
            <v>991.97625887302775</v>
          </cell>
          <cell r="AX244">
            <v>639.37258151245044</v>
          </cell>
          <cell r="AY244">
            <v>135.00524207705223</v>
          </cell>
          <cell r="AZ244">
            <v>-388.25519415289921</v>
          </cell>
          <cell r="BA244">
            <v>-1525.0858150851288</v>
          </cell>
          <cell r="BB244">
            <v>-2943.7745902036886</v>
          </cell>
          <cell r="BC244">
            <v>-4669.5947186880694</v>
          </cell>
          <cell r="BD244">
            <v>-6697.6288632531841</v>
          </cell>
          <cell r="CM244">
            <v>140.20030515525426</v>
          </cell>
          <cell r="CN244">
            <v>249.53722859297764</v>
          </cell>
          <cell r="CO244">
            <v>249.53722859297764</v>
          </cell>
          <cell r="CP244">
            <v>211.10778124735242</v>
          </cell>
          <cell r="CQ244">
            <v>341.35027640128504</v>
          </cell>
          <cell r="CR244">
            <v>-240.48140266880313</v>
          </cell>
          <cell r="CS244">
            <v>-121.04605093690351</v>
          </cell>
          <cell r="CT244">
            <v>-121.04605093690351</v>
          </cell>
          <cell r="CU244">
            <v>-130.0603405178606</v>
          </cell>
          <cell r="CV244">
            <v>-17.644697404792566</v>
          </cell>
          <cell r="CW244">
            <v>-325.31516304434336</v>
          </cell>
          <cell r="CX244">
            <v>-231.3791708102799</v>
          </cell>
          <cell r="CY244">
            <v>-231.3791708102799</v>
          </cell>
          <cell r="CZ244">
            <v>-388.81416084759974</v>
          </cell>
          <cell r="DA244">
            <v>-568.7542505394689</v>
          </cell>
          <cell r="DB244">
            <v>-719.91025275370885</v>
          </cell>
          <cell r="DC244">
            <v>-398.31552249353058</v>
          </cell>
          <cell r="DD244">
            <v>-87.993691360917978</v>
          </cell>
          <cell r="DE244">
            <v>312.20366293706292</v>
          </cell>
          <cell r="DF244">
            <v>530.19683800518851</v>
          </cell>
          <cell r="DG244">
            <v>714.2882948778888</v>
          </cell>
          <cell r="DH244">
            <v>829.1468971156296</v>
          </cell>
          <cell r="DI244">
            <v>596.08590868119995</v>
          </cell>
          <cell r="DJ244">
            <v>218.39839383388403</v>
          </cell>
          <cell r="DK244">
            <v>-170.58959736293065</v>
          </cell>
          <cell r="DL244">
            <v>-1165.0679853218701</v>
          </cell>
          <cell r="DM244">
            <v>-2432.7974334550868</v>
          </cell>
          <cell r="DN244">
            <v>-3998.4954605388875</v>
          </cell>
          <cell r="DO244">
            <v>-5856.6539254108247</v>
          </cell>
        </row>
        <row r="245">
          <cell r="AB245">
            <v>126.21412349859997</v>
          </cell>
          <cell r="AC245">
            <v>126.21412349859997</v>
          </cell>
          <cell r="AD245">
            <v>126.21412349859997</v>
          </cell>
          <cell r="AE245">
            <v>403.71412349859997</v>
          </cell>
          <cell r="AF245">
            <v>403.71412349859997</v>
          </cell>
          <cell r="AG245">
            <v>803.71412349859997</v>
          </cell>
          <cell r="AH245">
            <v>803.71412349859997</v>
          </cell>
          <cell r="AI245">
            <v>803.71412349859997</v>
          </cell>
          <cell r="AJ245">
            <v>803.71412349859997</v>
          </cell>
          <cell r="AK245">
            <v>803.71412349859997</v>
          </cell>
          <cell r="AL245">
            <v>1301.7141234986</v>
          </cell>
          <cell r="AM245">
            <v>1299.4141234986</v>
          </cell>
          <cell r="AN245">
            <v>1299.4141234986</v>
          </cell>
          <cell r="AO245">
            <v>1599.4141234986</v>
          </cell>
          <cell r="AP245">
            <v>1843.4141234986</v>
          </cell>
          <cell r="AQ245">
            <v>2293.4141234986</v>
          </cell>
          <cell r="AR245">
            <v>2283.4141234986</v>
          </cell>
          <cell r="AS245">
            <v>2278.4141234986</v>
          </cell>
          <cell r="AT245">
            <v>2118.4141234986</v>
          </cell>
          <cell r="AU245">
            <v>2118.4141234986</v>
          </cell>
          <cell r="AV245">
            <v>2118.4141234986</v>
          </cell>
          <cell r="AW245">
            <v>1160.4141234986</v>
          </cell>
          <cell r="AX245">
            <v>1160.4141234986</v>
          </cell>
          <cell r="AY245">
            <v>1149.2141234986</v>
          </cell>
          <cell r="AZ245">
            <v>1125.2141234986</v>
          </cell>
          <cell r="BA245">
            <v>1125.2141234986</v>
          </cell>
          <cell r="BB245">
            <v>1115.2141234986</v>
          </cell>
          <cell r="BC245">
            <v>1115.2141234986</v>
          </cell>
          <cell r="BD245">
            <v>1115.2141234986</v>
          </cell>
          <cell r="CM245">
            <v>126.21412349859997</v>
          </cell>
          <cell r="CN245">
            <v>126.21412349859997</v>
          </cell>
          <cell r="CO245">
            <v>126.21412349859997</v>
          </cell>
          <cell r="CP245">
            <v>126.21412349859997</v>
          </cell>
          <cell r="CQ245">
            <v>126.21412349859997</v>
          </cell>
          <cell r="CR245">
            <v>526.21412349859997</v>
          </cell>
          <cell r="CS245">
            <v>526.21412349859997</v>
          </cell>
          <cell r="CT245">
            <v>526.21412349859997</v>
          </cell>
          <cell r="CU245">
            <v>526.21412349859997</v>
          </cell>
          <cell r="CV245">
            <v>526.21412349859997</v>
          </cell>
          <cell r="CW245">
            <v>1024.2141234986</v>
          </cell>
          <cell r="CX245">
            <v>1021.9141234986</v>
          </cell>
          <cell r="CY245">
            <v>1021.9141234986</v>
          </cell>
          <cell r="CZ245">
            <v>1321.9141234986</v>
          </cell>
          <cell r="DA245">
            <v>1565.9141234986</v>
          </cell>
          <cell r="DB245">
            <v>2015.9141234986</v>
          </cell>
          <cell r="DC245">
            <v>2005.9141234986</v>
          </cell>
          <cell r="DD245">
            <v>2000.9141234986</v>
          </cell>
          <cell r="DE245">
            <v>1840.9141234986</v>
          </cell>
          <cell r="DF245">
            <v>1840.9141234986</v>
          </cell>
          <cell r="DG245">
            <v>1840.9141234986</v>
          </cell>
          <cell r="DH245">
            <v>1632.9141234986</v>
          </cell>
          <cell r="DI245">
            <v>1632.9141234986</v>
          </cell>
          <cell r="DJ245">
            <v>1621.7141234986</v>
          </cell>
          <cell r="DK245">
            <v>1597.7141234986</v>
          </cell>
          <cell r="DL245">
            <v>1597.7141234986</v>
          </cell>
          <cell r="DM245">
            <v>1587.7141234986</v>
          </cell>
          <cell r="DN245">
            <v>1587.7141234986</v>
          </cell>
          <cell r="DO245">
            <v>1587.7141234986</v>
          </cell>
        </row>
        <row r="247">
          <cell r="AB247">
            <v>0</v>
          </cell>
          <cell r="AC247">
            <v>0</v>
          </cell>
          <cell r="AD247">
            <v>0</v>
          </cell>
          <cell r="AE247">
            <v>300</v>
          </cell>
          <cell r="AF247">
            <v>300</v>
          </cell>
          <cell r="AG247">
            <v>300</v>
          </cell>
          <cell r="AH247">
            <v>300</v>
          </cell>
          <cell r="AI247">
            <v>300</v>
          </cell>
          <cell r="AJ247">
            <v>300</v>
          </cell>
          <cell r="AK247">
            <v>300</v>
          </cell>
          <cell r="AL247">
            <v>300</v>
          </cell>
          <cell r="AM247">
            <v>300</v>
          </cell>
          <cell r="AN247">
            <v>300</v>
          </cell>
          <cell r="AO247">
            <v>300</v>
          </cell>
          <cell r="AP247">
            <v>600</v>
          </cell>
          <cell r="AQ247">
            <v>600</v>
          </cell>
          <cell r="AR247">
            <v>600</v>
          </cell>
          <cell r="AS247">
            <v>600</v>
          </cell>
          <cell r="AT247">
            <v>600</v>
          </cell>
          <cell r="AU247">
            <v>600</v>
          </cell>
          <cell r="AV247">
            <v>600</v>
          </cell>
          <cell r="AW247">
            <v>300</v>
          </cell>
          <cell r="AX247">
            <v>300</v>
          </cell>
          <cell r="AY247">
            <v>300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300</v>
          </cell>
          <cell r="DB247">
            <v>300</v>
          </cell>
          <cell r="DC247">
            <v>300</v>
          </cell>
          <cell r="DD247">
            <v>300</v>
          </cell>
          <cell r="DE247">
            <v>300</v>
          </cell>
          <cell r="DF247">
            <v>300</v>
          </cell>
          <cell r="DG247">
            <v>300</v>
          </cell>
          <cell r="DH247">
            <v>300</v>
          </cell>
          <cell r="DI247">
            <v>300</v>
          </cell>
          <cell r="DJ247">
            <v>300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</row>
        <row r="248">
          <cell r="AB248">
            <v>655.16141248742974</v>
          </cell>
          <cell r="AC248">
            <v>621.52329847530677</v>
          </cell>
          <cell r="AD248">
            <v>621.52329847530677</v>
          </cell>
          <cell r="AE248">
            <v>120.54900527162383</v>
          </cell>
          <cell r="AF248">
            <v>109.30440906394703</v>
          </cell>
          <cell r="AG248">
            <v>429.92412080961435</v>
          </cell>
          <cell r="AH248">
            <v>414.02487287404404</v>
          </cell>
          <cell r="AI248">
            <v>414.02487287404404</v>
          </cell>
          <cell r="AJ248">
            <v>460.94388219072374</v>
          </cell>
          <cell r="AK248">
            <v>475.24797003138542</v>
          </cell>
          <cell r="AL248">
            <v>438.02876297760974</v>
          </cell>
          <cell r="AM248">
            <v>462.03375677746715</v>
          </cell>
          <cell r="AN248">
            <v>462.03375677746715</v>
          </cell>
          <cell r="AO248">
            <v>809.82539460106705</v>
          </cell>
          <cell r="AP248">
            <v>990.08790611388599</v>
          </cell>
          <cell r="AQ248">
            <v>1244.7122650604936</v>
          </cell>
          <cell r="AR248">
            <v>1531.0945945720773</v>
          </cell>
          <cell r="AS248">
            <v>1856.4565933326323</v>
          </cell>
          <cell r="AT248">
            <v>2246.5089560334018</v>
          </cell>
          <cell r="AU248">
            <v>2679.1182316494578</v>
          </cell>
          <cell r="AV248">
            <v>3161.2843707576476</v>
          </cell>
          <cell r="AW248">
            <v>3906.1258604813966</v>
          </cell>
          <cell r="AX248">
            <v>4745.3580370408636</v>
          </cell>
          <cell r="AY248">
            <v>5691.925599304237</v>
          </cell>
          <cell r="AZ248">
            <v>6786.7137539334553</v>
          </cell>
          <cell r="BA248">
            <v>8017.9542935005129</v>
          </cell>
          <cell r="BB248">
            <v>9393.2175692060155</v>
          </cell>
          <cell r="BC248">
            <v>10922.647605511822</v>
          </cell>
          <cell r="BD248">
            <v>12617.367756420179</v>
          </cell>
          <cell r="CM248">
            <v>655.16141248742974</v>
          </cell>
          <cell r="CN248">
            <v>621.52329847530677</v>
          </cell>
          <cell r="CO248">
            <v>621.52329847530677</v>
          </cell>
          <cell r="CP248">
            <v>677.00548928704382</v>
          </cell>
          <cell r="CQ248">
            <v>673.53683111046917</v>
          </cell>
          <cell r="CR248">
            <v>1006.9814278600544</v>
          </cell>
          <cell r="CS248">
            <v>979.84943523551931</v>
          </cell>
          <cell r="CT248">
            <v>979.84943523551931</v>
          </cell>
          <cell r="CU248">
            <v>989.06092708986785</v>
          </cell>
          <cell r="CV248">
            <v>1011.2077286251103</v>
          </cell>
          <cell r="CW248">
            <v>987.8507874521822</v>
          </cell>
          <cell r="CX248">
            <v>997.53716724429364</v>
          </cell>
          <cell r="CY248">
            <v>997.53716724429364</v>
          </cell>
          <cell r="CZ248">
            <v>1309.2667614759571</v>
          </cell>
          <cell r="DA248">
            <v>1448.1893469044408</v>
          </cell>
          <cell r="DB248">
            <v>1659.2265268954588</v>
          </cell>
          <cell r="DC248">
            <v>1899.340712522737</v>
          </cell>
          <cell r="DD248">
            <v>2175.4373584494215</v>
          </cell>
          <cell r="DE248">
            <v>2512.9760143628982</v>
          </cell>
          <cell r="DF248">
            <v>2889.5203683027212</v>
          </cell>
          <cell r="DG248">
            <v>3311.7295189858723</v>
          </cell>
          <cell r="DH248">
            <v>3991.804505700894</v>
          </cell>
          <cell r="DI248">
            <v>4761.8702495610733</v>
          </cell>
          <cell r="DJ248">
            <v>5634.9571070810834</v>
          </cell>
          <cell r="DK248">
            <v>6651.672317143456</v>
          </cell>
          <cell r="DL248">
            <v>7799.9592949159751</v>
          </cell>
          <cell r="DM248">
            <v>9087.0674134854689</v>
          </cell>
          <cell r="DN248">
            <v>10522.538983954242</v>
          </cell>
          <cell r="DO248">
            <v>12117.331320642301</v>
          </cell>
        </row>
        <row r="249">
          <cell r="AB249">
            <v>-298.50135700962397</v>
          </cell>
          <cell r="AC249">
            <v>-270.27547460950484</v>
          </cell>
          <cell r="AD249">
            <v>-270.27547460950484</v>
          </cell>
          <cell r="AE249">
            <v>-241.23855022147927</v>
          </cell>
          <cell r="AF249">
            <v>-212.64200669726804</v>
          </cell>
          <cell r="AG249">
            <v>-184.66801634300811</v>
          </cell>
          <cell r="AH249">
            <v>-154.37527519236951</v>
          </cell>
          <cell r="AI249">
            <v>-154.37527519236951</v>
          </cell>
          <cell r="AJ249">
            <v>-139.04901273650401</v>
          </cell>
          <cell r="AK249">
            <v>-124.06275833596374</v>
          </cell>
          <cell r="AL249">
            <v>-109.64863520338878</v>
          </cell>
          <cell r="AM249">
            <v>-95.301936792742339</v>
          </cell>
          <cell r="AN249">
            <v>-95.301936792742339</v>
          </cell>
          <cell r="AO249">
            <v>-38.607891825007606</v>
          </cell>
          <cell r="AP249">
            <v>-4.5901798855645346</v>
          </cell>
          <cell r="AQ249">
            <v>-3.1969437500000191</v>
          </cell>
          <cell r="AR249">
            <v>-3.1969437500000191</v>
          </cell>
          <cell r="AS249">
            <v>-3.1969437500000191</v>
          </cell>
          <cell r="AT249">
            <v>-3.1969437500000191</v>
          </cell>
          <cell r="AU249">
            <v>-3.1969437500000191</v>
          </cell>
          <cell r="AV249">
            <v>-3.1969437500000191</v>
          </cell>
          <cell r="AW249">
            <v>-3.1969437500000191</v>
          </cell>
          <cell r="AX249">
            <v>-3.1969437500000191</v>
          </cell>
          <cell r="AY249">
            <v>-3.1969437500000191</v>
          </cell>
          <cell r="AZ249">
            <v>-3.1969437500000191</v>
          </cell>
          <cell r="BA249">
            <v>-3.1969437500000191</v>
          </cell>
          <cell r="BB249">
            <v>-3.1969437500000191</v>
          </cell>
          <cell r="BC249">
            <v>-3.1969437500000191</v>
          </cell>
          <cell r="BD249">
            <v>-3.1969437500000191</v>
          </cell>
          <cell r="CM249">
            <v>-298.50135700962397</v>
          </cell>
          <cell r="CN249">
            <v>-270.27547460950484</v>
          </cell>
          <cell r="CO249">
            <v>-270.27547460950484</v>
          </cell>
          <cell r="CP249">
            <v>-241.23855022147927</v>
          </cell>
          <cell r="CQ249">
            <v>-212.64200669726804</v>
          </cell>
          <cell r="CR249">
            <v>-184.66801634300811</v>
          </cell>
          <cell r="CS249">
            <v>-154.37527519236951</v>
          </cell>
          <cell r="CT249">
            <v>-154.37527519236951</v>
          </cell>
          <cell r="CU249">
            <v>-139.04901273650401</v>
          </cell>
          <cell r="CV249">
            <v>-124.06275833596374</v>
          </cell>
          <cell r="CW249">
            <v>-109.64863520338878</v>
          </cell>
          <cell r="CX249">
            <v>-95.301936792742339</v>
          </cell>
          <cell r="CY249">
            <v>-95.301936792742339</v>
          </cell>
          <cell r="CZ249">
            <v>-38.607891825007606</v>
          </cell>
          <cell r="DA249">
            <v>-4.5901798855645346</v>
          </cell>
          <cell r="DB249">
            <v>-3.1969437500000191</v>
          </cell>
          <cell r="DC249">
            <v>-3.1969437500000191</v>
          </cell>
          <cell r="DD249">
            <v>-3.1969437500000191</v>
          </cell>
          <cell r="DE249">
            <v>-3.1969437500000191</v>
          </cell>
          <cell r="DF249">
            <v>-3.1969437500000191</v>
          </cell>
          <cell r="DG249">
            <v>-3.1969437500000191</v>
          </cell>
          <cell r="DH249">
            <v>-3.1969437500000191</v>
          </cell>
          <cell r="DI249">
            <v>-3.1969437500000191</v>
          </cell>
          <cell r="DJ249">
            <v>-3.1969437500000191</v>
          </cell>
          <cell r="DK249">
            <v>-3.1969437500000191</v>
          </cell>
          <cell r="DL249">
            <v>-3.1969437500000191</v>
          </cell>
          <cell r="DM249">
            <v>-3.1969437500000191</v>
          </cell>
          <cell r="DN249">
            <v>-3.1969437500000191</v>
          </cell>
          <cell r="DO249">
            <v>-3.1969437500000191</v>
          </cell>
        </row>
        <row r="250">
          <cell r="AB250">
            <v>623.07448413166003</v>
          </cell>
          <cell r="AC250">
            <v>726.99917595737952</v>
          </cell>
          <cell r="AD250">
            <v>726.99917595737952</v>
          </cell>
          <cell r="AE250">
            <v>767.58876823454909</v>
          </cell>
          <cell r="AF250">
            <v>918.3094305567472</v>
          </cell>
          <cell r="AG250">
            <v>1093.8065975248342</v>
          </cell>
          <cell r="AH250">
            <v>1210.9757618718938</v>
          </cell>
          <cell r="AI250">
            <v>1210.9757618718938</v>
          </cell>
          <cell r="AJ250">
            <v>1220.2799826297844</v>
          </cell>
          <cell r="AK250">
            <v>1363.2901032054215</v>
          </cell>
          <cell r="AL250">
            <v>1538.9441523070529</v>
          </cell>
          <cell r="AM250">
            <v>1647.937930175925</v>
          </cell>
          <cell r="AN250">
            <v>1647.937930175925</v>
          </cell>
          <cell r="AO250">
            <v>2129.2413886040476</v>
          </cell>
          <cell r="AP250">
            <v>2632.9712893418086</v>
          </cell>
          <cell r="AQ250">
            <v>3109.3829837717212</v>
          </cell>
          <cell r="AR250">
            <v>3624.4612939077715</v>
          </cell>
          <cell r="AS250">
            <v>4167.283808418978</v>
          </cell>
          <cell r="AT250">
            <v>4704.2981744450562</v>
          </cell>
          <cell r="AU250">
            <v>5255.7812146557662</v>
          </cell>
          <cell r="AV250">
            <v>5816.4780751182525</v>
          </cell>
          <cell r="AW250">
            <v>6355.3192991030237</v>
          </cell>
          <cell r="AX250">
            <v>6841.9477983019142</v>
          </cell>
          <cell r="AY250">
            <v>7272.9480211298896</v>
          </cell>
          <cell r="AZ250">
            <v>7520.4757395291563</v>
          </cell>
          <cell r="BA250">
            <v>7614.8856581639839</v>
          </cell>
          <cell r="BB250">
            <v>7561.4601587509269</v>
          </cell>
          <cell r="BC250">
            <v>7365.0700665723525</v>
          </cell>
          <cell r="BD250">
            <v>7031.7560729155948</v>
          </cell>
          <cell r="CM250">
            <v>623.07448413166003</v>
          </cell>
          <cell r="CN250">
            <v>726.99917595737952</v>
          </cell>
          <cell r="CO250">
            <v>726.99917595737952</v>
          </cell>
          <cell r="CP250">
            <v>773.08884381151688</v>
          </cell>
          <cell r="CQ250">
            <v>928.45922431308622</v>
          </cell>
          <cell r="CR250">
            <v>1108.0461323468433</v>
          </cell>
          <cell r="CS250">
            <v>1230.6422326048462</v>
          </cell>
          <cell r="CT250">
            <v>1230.6422326048462</v>
          </cell>
          <cell r="CU250">
            <v>1246.1656973341032</v>
          </cell>
          <cell r="CV250">
            <v>1395.714396382954</v>
          </cell>
          <cell r="CW250">
            <v>1577.1011127030501</v>
          </cell>
          <cell r="CX250">
            <v>1692.7701831398715</v>
          </cell>
          <cell r="CY250">
            <v>1692.7701831398715</v>
          </cell>
          <cell r="CZ250">
            <v>2203.7588323019495</v>
          </cell>
          <cell r="DA250">
            <v>2740.7590399780074</v>
          </cell>
          <cell r="DB250">
            <v>3252.0334538903498</v>
          </cell>
          <cell r="DC250">
            <v>3803.7423697778063</v>
          </cell>
          <cell r="DD250">
            <v>4385.1608468371032</v>
          </cell>
          <cell r="DE250">
            <v>4962.8968570485604</v>
          </cell>
          <cell r="DF250">
            <v>5557.4343860565095</v>
          </cell>
          <cell r="DG250">
            <v>6163.734993612361</v>
          </cell>
          <cell r="DH250">
            <v>6750.668582565123</v>
          </cell>
          <cell r="DI250">
            <v>7287.6733379908728</v>
          </cell>
          <cell r="DJ250">
            <v>7771.8726806635668</v>
          </cell>
          <cell r="DK250">
            <v>8075.5998995291257</v>
          </cell>
          <cell r="DL250">
            <v>8229.4084893427062</v>
          </cell>
          <cell r="DM250">
            <v>8238.7871597789836</v>
          </cell>
          <cell r="DN250">
            <v>8108.5607031639547</v>
          </cell>
          <cell r="DO250">
            <v>7845.1945749800761</v>
          </cell>
        </row>
        <row r="251">
          <cell r="AB251">
            <v>921.57584114128395</v>
          </cell>
          <cell r="AC251">
            <v>997.27465056688436</v>
          </cell>
          <cell r="AD251">
            <v>997.27465056688436</v>
          </cell>
          <cell r="AE251">
            <v>1008.8273184560284</v>
          </cell>
          <cell r="AF251">
            <v>1130.9514372540152</v>
          </cell>
          <cell r="AG251">
            <v>1278.4746138678422</v>
          </cell>
          <cell r="AH251">
            <v>1365.3510370642634</v>
          </cell>
          <cell r="AI251">
            <v>1365.3510370642634</v>
          </cell>
          <cell r="AJ251">
            <v>1359.3289953662884</v>
          </cell>
          <cell r="AK251">
            <v>1487.3528615413852</v>
          </cell>
          <cell r="AL251">
            <v>1648.5927875104417</v>
          </cell>
          <cell r="AM251">
            <v>1743.2398669686672</v>
          </cell>
          <cell r="AN251">
            <v>1743.2398669686672</v>
          </cell>
          <cell r="AO251">
            <v>2167.8492804290554</v>
          </cell>
          <cell r="AP251">
            <v>2637.561469227373</v>
          </cell>
          <cell r="AQ251">
            <v>3112.5799275217214</v>
          </cell>
          <cell r="AR251">
            <v>3627.6582376577717</v>
          </cell>
          <cell r="AS251">
            <v>4170.4807521689781</v>
          </cell>
          <cell r="AT251">
            <v>4707.4951181950564</v>
          </cell>
          <cell r="AU251">
            <v>5258.9781584057664</v>
          </cell>
          <cell r="AV251">
            <v>5819.6750188682527</v>
          </cell>
          <cell r="AW251">
            <v>6358.5162428530239</v>
          </cell>
          <cell r="AX251">
            <v>6845.1447420519144</v>
          </cell>
          <cell r="AY251">
            <v>7276.1449648798898</v>
          </cell>
          <cell r="AZ251">
            <v>7523.6726832791564</v>
          </cell>
          <cell r="BA251">
            <v>7618.082601913984</v>
          </cell>
          <cell r="BB251">
            <v>7564.6571025009271</v>
          </cell>
          <cell r="BC251">
            <v>7368.2670103223527</v>
          </cell>
          <cell r="BD251">
            <v>7034.953016665595</v>
          </cell>
          <cell r="CM251">
            <v>921.57584114128395</v>
          </cell>
          <cell r="CN251">
            <v>997.27465056688436</v>
          </cell>
          <cell r="CO251">
            <v>997.27465056688436</v>
          </cell>
          <cell r="CP251">
            <v>1014.3273940329962</v>
          </cell>
          <cell r="CQ251">
            <v>1141.1012310103542</v>
          </cell>
          <cell r="CR251">
            <v>1292.7141486898513</v>
          </cell>
          <cell r="CS251">
            <v>1385.0175077972158</v>
          </cell>
          <cell r="CT251">
            <v>1385.0175077972158</v>
          </cell>
          <cell r="CU251">
            <v>1385.2147100706072</v>
          </cell>
          <cell r="CV251">
            <v>1519.7771547189177</v>
          </cell>
          <cell r="CW251">
            <v>1686.7497479064389</v>
          </cell>
          <cell r="CX251">
            <v>1788.0721199326138</v>
          </cell>
          <cell r="CY251">
            <v>1788.0721199326138</v>
          </cell>
          <cell r="CZ251">
            <v>2242.3667241269573</v>
          </cell>
          <cell r="DA251">
            <v>2745.3492198635718</v>
          </cell>
          <cell r="DB251">
            <v>3255.23039764035</v>
          </cell>
          <cell r="DC251">
            <v>3806.939313527806</v>
          </cell>
          <cell r="DD251">
            <v>4388.3577905871034</v>
          </cell>
          <cell r="DE251">
            <v>4966.0938007985606</v>
          </cell>
          <cell r="DF251">
            <v>5560.6313298065097</v>
          </cell>
          <cell r="DG251">
            <v>6166.9319373623612</v>
          </cell>
          <cell r="DH251">
            <v>6753.8655263151231</v>
          </cell>
          <cell r="DI251">
            <v>7290.870281740873</v>
          </cell>
          <cell r="DJ251">
            <v>7775.069624413567</v>
          </cell>
          <cell r="DK251">
            <v>8078.7968432791258</v>
          </cell>
          <cell r="DL251">
            <v>8232.6054330927054</v>
          </cell>
          <cell r="DM251">
            <v>8241.9841035289828</v>
          </cell>
          <cell r="DN251">
            <v>8111.7576469139549</v>
          </cell>
          <cell r="DO251">
            <v>7848.3915187300763</v>
          </cell>
        </row>
        <row r="252">
          <cell r="AB252">
            <v>0.42758038635643913</v>
          </cell>
          <cell r="AC252">
            <v>0.51685251444302338</v>
          </cell>
          <cell r="AD252">
            <v>0.51685251444302338</v>
          </cell>
          <cell r="AE252">
            <v>0.96181489846762802</v>
          </cell>
          <cell r="AF252">
            <v>0.94918662401366294</v>
          </cell>
          <cell r="AG252">
            <v>0.63864168916056274</v>
          </cell>
          <cell r="AH252">
            <v>0.66171940795210538</v>
          </cell>
          <cell r="AI252">
            <v>0.66171940795210538</v>
          </cell>
          <cell r="AJ252">
            <v>0.61328967436042425</v>
          </cell>
          <cell r="AK252">
            <v>0.6323708281039998</v>
          </cell>
          <cell r="AL252">
            <v>0.68915043014584076</v>
          </cell>
          <cell r="AM252">
            <v>0.68643732841954708</v>
          </cell>
          <cell r="AN252">
            <v>0.68643732841954708</v>
          </cell>
          <cell r="AO252">
            <v>0.56734942890621776</v>
          </cell>
          <cell r="AP252">
            <v>0.51176918205223909</v>
          </cell>
          <cell r="AQ252">
            <v>0.50423755151556926</v>
          </cell>
          <cell r="AR252">
            <v>0.49567742552678778</v>
          </cell>
          <cell r="AS252">
            <v>0.48329421547135876</v>
          </cell>
          <cell r="AT252">
            <v>0.45936419887257168</v>
          </cell>
          <cell r="AU252">
            <v>0.43378136068505102</v>
          </cell>
          <cell r="AV252">
            <v>0.40546712592270151</v>
          </cell>
          <cell r="AW252">
            <v>0.36227768803002269</v>
          </cell>
          <cell r="AX252">
            <v>0.28497538456738342</v>
          </cell>
          <cell r="AY252">
            <v>0.19719917719868965</v>
          </cell>
          <cell r="AZ252">
            <v>9.7993658229903483E-2</v>
          </cell>
          <cell r="BA252">
            <v>-5.2511844502592497E-2</v>
          </cell>
          <cell r="BB252">
            <v>-0.24182637061029591</v>
          </cell>
          <cell r="BC252">
            <v>-0.48259969872135255</v>
          </cell>
          <cell r="BD252">
            <v>-0.79388628983541132</v>
          </cell>
          <cell r="CM252">
            <v>0.42758038635643913</v>
          </cell>
          <cell r="CN252">
            <v>0.51685251444302338</v>
          </cell>
          <cell r="CO252">
            <v>0.51685251444302338</v>
          </cell>
          <cell r="CP252">
            <v>0.43633006406207209</v>
          </cell>
          <cell r="CQ252">
            <v>0.50359174388709327</v>
          </cell>
          <cell r="CR252">
            <v>0.25787078036598943</v>
          </cell>
          <cell r="CS252">
            <v>0.32923303119875469</v>
          </cell>
          <cell r="CT252">
            <v>0.32923303119875469</v>
          </cell>
          <cell r="CU252">
            <v>0.31789816059631804</v>
          </cell>
          <cell r="CV252">
            <v>0.36437929379519485</v>
          </cell>
          <cell r="CW252">
            <v>0.44315418638972909</v>
          </cell>
          <cell r="CX252">
            <v>0.46700666195689911</v>
          </cell>
          <cell r="CY252">
            <v>0.46700666195689911</v>
          </cell>
          <cell r="CZ252">
            <v>0.42341292022245697</v>
          </cell>
          <cell r="DA252">
            <v>0.41855553743547486</v>
          </cell>
          <cell r="DB252">
            <v>0.44464606260893857</v>
          </cell>
          <cell r="DC252">
            <v>0.46207088444524141</v>
          </cell>
          <cell r="DD252">
            <v>0.47043210139614605</v>
          </cell>
          <cell r="DE252">
            <v>0.46406722782575199</v>
          </cell>
          <cell r="DF252">
            <v>0.45364655457367253</v>
          </cell>
          <cell r="DG252">
            <v>0.43889012444239744</v>
          </cell>
          <cell r="DH252">
            <v>0.38693367755608249</v>
          </cell>
          <cell r="DI252">
            <v>0.32644163944313981</v>
          </cell>
          <cell r="DJ252">
            <v>0.25606602155023556</v>
          </cell>
          <cell r="DK252">
            <v>0.17672055870659004</v>
          </cell>
          <cell r="DL252">
            <v>5.2573175670768767E-2</v>
          </cell>
          <cell r="DM252">
            <v>-0.1025737518845137</v>
          </cell>
          <cell r="DN252">
            <v>-0.29731310220069046</v>
          </cell>
          <cell r="DO252">
            <v>-0.54414709044014575</v>
          </cell>
        </row>
        <row r="253">
          <cell r="AB253">
            <v>0.28908573419624944</v>
          </cell>
          <cell r="AC253">
            <v>0.37677820435723292</v>
          </cell>
          <cell r="AD253">
            <v>0.37677820435723292</v>
          </cell>
          <cell r="AE253">
            <v>0.73181831982336798</v>
          </cell>
          <cell r="AF253">
            <v>0.77072012066800488</v>
          </cell>
          <cell r="AG253">
            <v>0.54639371441632556</v>
          </cell>
          <cell r="AH253">
            <v>0.58690120154975423</v>
          </cell>
          <cell r="AI253">
            <v>0.58690120154975423</v>
          </cell>
          <cell r="AJ253">
            <v>0.55055480735471451</v>
          </cell>
          <cell r="AK253">
            <v>0.57962364802698962</v>
          </cell>
          <cell r="AL253">
            <v>0.64331473033701747</v>
          </cell>
          <cell r="AM253">
            <v>0.64891018822226842</v>
          </cell>
          <cell r="AN253">
            <v>0.64891018822226842</v>
          </cell>
          <cell r="AO253">
            <v>0.55724532915355607</v>
          </cell>
          <cell r="AP253">
            <v>0.51087854400155663</v>
          </cell>
          <cell r="AQ253">
            <v>0.50371964703556549</v>
          </cell>
          <cell r="AR253">
            <v>0.49524060024068334</v>
          </cell>
          <cell r="AS253">
            <v>0.48292373913700359</v>
          </cell>
          <cell r="AT253">
            <v>0.45905223646630527</v>
          </cell>
          <cell r="AU253">
            <v>0.43351766409454667</v>
          </cell>
          <cell r="AV253">
            <v>0.40524438915649957</v>
          </cell>
          <cell r="AW253">
            <v>0.36209554154391221</v>
          </cell>
          <cell r="AX253">
            <v>0.28484229019043039</v>
          </cell>
          <cell r="AY253">
            <v>0.19711253314746563</v>
          </cell>
          <cell r="AZ253">
            <v>9.7952018963230705E-2</v>
          </cell>
          <cell r="BA253">
            <v>-5.2489807800989739E-2</v>
          </cell>
          <cell r="BB253">
            <v>-0.24172417096084289</v>
          </cell>
          <cell r="BC253">
            <v>-0.48239030836017022</v>
          </cell>
          <cell r="BD253">
            <v>-0.79352551844056518</v>
          </cell>
          <cell r="CM253">
            <v>0.28908573419624944</v>
          </cell>
          <cell r="CN253">
            <v>0.37677820435723292</v>
          </cell>
          <cell r="CO253">
            <v>0.37677820435723292</v>
          </cell>
          <cell r="CP253">
            <v>0.33255722632586149</v>
          </cell>
          <cell r="CQ253">
            <v>0.4097483967183998</v>
          </cell>
          <cell r="CR253">
            <v>0.22103318132580446</v>
          </cell>
          <cell r="CS253">
            <v>0.29253642663773333</v>
          </cell>
          <cell r="CT253">
            <v>0.29253642663773333</v>
          </cell>
          <cell r="CU253">
            <v>0.28598727699083315</v>
          </cell>
          <cell r="CV253">
            <v>0.33463420904485641</v>
          </cell>
          <cell r="CW253">
            <v>0.41434656286252097</v>
          </cell>
          <cell r="CX253">
            <v>0.442115809466406</v>
          </cell>
          <cell r="CY253">
            <v>0.442115809466406</v>
          </cell>
          <cell r="CZ253">
            <v>0.41612281907826354</v>
          </cell>
          <cell r="DA253">
            <v>0.41785571928664811</v>
          </cell>
          <cell r="DB253">
            <v>0.44420937817276152</v>
          </cell>
          <cell r="DC253">
            <v>0.46168285235320494</v>
          </cell>
          <cell r="DD253">
            <v>0.47008938891960561</v>
          </cell>
          <cell r="DE253">
            <v>0.46376848259799597</v>
          </cell>
          <cell r="DF253">
            <v>0.45338574200917475</v>
          </cell>
          <cell r="DG253">
            <v>0.43866260335824664</v>
          </cell>
          <cell r="DH253">
            <v>0.38675052241369656</v>
          </cell>
          <cell r="DI253">
            <v>0.32629849939008315</v>
          </cell>
          <cell r="DJ253">
            <v>0.25596073263235736</v>
          </cell>
          <cell r="DK253">
            <v>0.17665062679759252</v>
          </cell>
          <cell r="DL253">
            <v>5.2552760082199113E-2</v>
          </cell>
          <cell r="DM253">
            <v>-0.10253396504303451</v>
          </cell>
          <cell r="DN253">
            <v>-0.29719592743965267</v>
          </cell>
          <cell r="DO253">
            <v>-0.54392543895452461</v>
          </cell>
        </row>
      </sheetData>
      <sheetData sheetId="26" refreshError="1">
        <row r="15">
          <cell r="U15">
            <v>2.8650000000000002</v>
          </cell>
        </row>
      </sheetData>
      <sheetData sheetId="27" refreshError="1">
        <row r="9">
          <cell r="R9">
            <v>0.6</v>
          </cell>
        </row>
        <row r="11">
          <cell r="AF11">
            <v>0.02</v>
          </cell>
          <cell r="AG11">
            <v>0.02</v>
          </cell>
          <cell r="AH11">
            <v>0.02</v>
          </cell>
          <cell r="AI11">
            <v>0.02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V11">
            <v>0.02</v>
          </cell>
          <cell r="AW11">
            <v>0.02</v>
          </cell>
          <cell r="AX11">
            <v>0.02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CQ11">
            <v>0.02</v>
          </cell>
        </row>
        <row r="12">
          <cell r="AF12">
            <v>6.4999999999999997E-3</v>
          </cell>
          <cell r="AG12">
            <v>6.4999999999999997E-3</v>
          </cell>
          <cell r="AH12">
            <v>6.4999999999999997E-3</v>
          </cell>
          <cell r="AI12">
            <v>6.4999999999999997E-3</v>
          </cell>
          <cell r="AJ12">
            <v>6.4999999999999997E-3</v>
          </cell>
          <cell r="AK12">
            <v>6.4999999999999997E-3</v>
          </cell>
          <cell r="AL12">
            <v>6.4999999999999997E-3</v>
          </cell>
          <cell r="AM12">
            <v>6.4999999999999997E-3</v>
          </cell>
          <cell r="AN12">
            <v>6.4999999999999997E-3</v>
          </cell>
          <cell r="AO12">
            <v>6.4999999999999997E-3</v>
          </cell>
          <cell r="AP12">
            <v>6.4999999999999997E-3</v>
          </cell>
          <cell r="AQ12">
            <v>6.4999999999999997E-3</v>
          </cell>
          <cell r="AR12">
            <v>6.4999999999999997E-3</v>
          </cell>
          <cell r="AS12">
            <v>6.4999999999999997E-3</v>
          </cell>
          <cell r="AT12">
            <v>6.4999999999999997E-3</v>
          </cell>
          <cell r="AU12">
            <v>6.4999999999999997E-3</v>
          </cell>
          <cell r="AV12">
            <v>6.4999999999999997E-3</v>
          </cell>
          <cell r="AW12">
            <v>6.4999999999999997E-3</v>
          </cell>
          <cell r="AX12">
            <v>6.4999999999999997E-3</v>
          </cell>
          <cell r="AY12">
            <v>6.4999999999999997E-3</v>
          </cell>
          <cell r="AZ12">
            <v>6.4999999999999997E-3</v>
          </cell>
          <cell r="BA12">
            <v>6.4999999999999997E-3</v>
          </cell>
          <cell r="BB12">
            <v>6.4999999999999997E-3</v>
          </cell>
          <cell r="BC12">
            <v>6.4999999999999997E-3</v>
          </cell>
          <cell r="BD12">
            <v>6.4999999999999997E-3</v>
          </cell>
          <cell r="BE12">
            <v>6.4999999999999997E-3</v>
          </cell>
          <cell r="BF12">
            <v>6.4999999999999997E-3</v>
          </cell>
          <cell r="BG12">
            <v>6.4999999999999997E-3</v>
          </cell>
          <cell r="BH12">
            <v>6.4999999999999997E-3</v>
          </cell>
        </row>
        <row r="13">
          <cell r="AF13">
            <v>7.5480000000000005E-2</v>
          </cell>
          <cell r="AG13">
            <v>7.5480000000000005E-2</v>
          </cell>
          <cell r="AH13">
            <v>7.5480000000000005E-2</v>
          </cell>
          <cell r="AI13">
            <v>6.9500000000000006E-2</v>
          </cell>
          <cell r="AJ13">
            <v>6.9500000000000006E-2</v>
          </cell>
          <cell r="AK13">
            <v>6.9500000000000006E-2</v>
          </cell>
          <cell r="AL13">
            <v>6.9500000000000006E-2</v>
          </cell>
          <cell r="AM13">
            <v>6.9500000000000006E-2</v>
          </cell>
          <cell r="AN13">
            <v>6.9879999999999998E-2</v>
          </cell>
          <cell r="AO13">
            <v>6.9879999999999998E-2</v>
          </cell>
          <cell r="AP13">
            <v>6.9879999999999998E-2</v>
          </cell>
          <cell r="AQ13">
            <v>6.9879999999999998E-2</v>
          </cell>
          <cell r="AR13">
            <v>6.9879999999999998E-2</v>
          </cell>
          <cell r="AS13">
            <v>7.3639999999999997E-2</v>
          </cell>
          <cell r="AT13">
            <v>7.6420000000000002E-2</v>
          </cell>
          <cell r="AU13">
            <v>7.8759999999999997E-2</v>
          </cell>
          <cell r="AV13">
            <v>8.0610000000000001E-2</v>
          </cell>
          <cell r="AW13">
            <v>8.2360000000000003E-2</v>
          </cell>
          <cell r="AX13">
            <v>8.3769999999999997E-2</v>
          </cell>
          <cell r="AY13">
            <v>8.5040000000000004E-2</v>
          </cell>
          <cell r="AZ13">
            <v>8.6230000000000001E-2</v>
          </cell>
          <cell r="BA13">
            <v>8.6230000000000001E-2</v>
          </cell>
          <cell r="BB13">
            <v>8.6230000000000001E-2</v>
          </cell>
          <cell r="BC13">
            <v>8.6230000000000001E-2</v>
          </cell>
          <cell r="BD13">
            <v>8.6230000000000001E-2</v>
          </cell>
          <cell r="BE13">
            <v>8.6230000000000001E-2</v>
          </cell>
          <cell r="BF13">
            <v>8.6230000000000001E-2</v>
          </cell>
          <cell r="BG13">
            <v>8.6230000000000001E-2</v>
          </cell>
          <cell r="BH13">
            <v>8.6230000000000001E-2</v>
          </cell>
        </row>
        <row r="14">
          <cell r="AF14">
            <v>7.0092926343729267E-2</v>
          </cell>
          <cell r="AG14">
            <v>7.0092926343729267E-2</v>
          </cell>
          <cell r="AH14">
            <v>7.0092926343729267E-2</v>
          </cell>
          <cell r="AI14">
            <v>6.9378131027602263E-2</v>
          </cell>
          <cell r="AJ14">
            <v>6.9378131027602263E-2</v>
          </cell>
          <cell r="AK14">
            <v>7.0393496191226687E-2</v>
          </cell>
          <cell r="AL14">
            <v>7.0393496191226687E-2</v>
          </cell>
          <cell r="AM14">
            <v>7.0393496191226687E-2</v>
          </cell>
          <cell r="AN14">
            <v>7.0393496191226687E-2</v>
          </cell>
          <cell r="AO14">
            <v>7.0393496191226687E-2</v>
          </cell>
          <cell r="AP14">
            <v>7.1167861753071007E-2</v>
          </cell>
          <cell r="AQ14">
            <v>7.1145973657885955E-2</v>
          </cell>
          <cell r="AR14">
            <v>7.1145973657885955E-2</v>
          </cell>
          <cell r="AS14">
            <v>7.1486521932424427E-2</v>
          </cell>
          <cell r="AT14">
            <v>7.1676413427561841E-2</v>
          </cell>
          <cell r="AU14">
            <v>7.2967853353766363E-2</v>
          </cell>
          <cell r="AV14">
            <v>7.2948545755497765E-2</v>
          </cell>
          <cell r="AW14">
            <v>7.2918127997158258E-2</v>
          </cell>
          <cell r="AX14">
            <v>7.365515505562116E-2</v>
          </cell>
          <cell r="AY14">
            <v>7.365515505562116E-2</v>
          </cell>
          <cell r="AZ14">
            <v>7.365515505562116E-2</v>
          </cell>
          <cell r="BA14">
            <v>7.666667551544111E-2</v>
          </cell>
          <cell r="BB14">
            <v>7.666667551544111E-2</v>
          </cell>
          <cell r="BC14">
            <v>7.6574877723432633E-2</v>
          </cell>
          <cell r="BD14">
            <v>7.6363146067415733E-2</v>
          </cell>
          <cell r="BE14">
            <v>7.6363146067415733E-2</v>
          </cell>
          <cell r="BF14">
            <v>7.6343566591422121E-2</v>
          </cell>
          <cell r="BG14">
            <v>7.6343566591422121E-2</v>
          </cell>
          <cell r="BH14">
            <v>7.6343566591422121E-2</v>
          </cell>
        </row>
        <row r="15">
          <cell r="AF15">
            <v>9.1999999999999998E-2</v>
          </cell>
          <cell r="AG15">
            <v>6.8000000000000005E-2</v>
          </cell>
          <cell r="AH15">
            <v>0.29499999999999998</v>
          </cell>
          <cell r="AI15">
            <v>6.7000000000000004E-2</v>
          </cell>
          <cell r="AJ15">
            <v>6.8000000000000005E-2</v>
          </cell>
          <cell r="AK15">
            <v>9.1999999999999998E-2</v>
          </cell>
          <cell r="AL15">
            <v>6.8000000000000005E-2</v>
          </cell>
          <cell r="AM15">
            <v>0.29499999999999998</v>
          </cell>
          <cell r="AN15">
            <v>6.8339999999999984E-2</v>
          </cell>
          <cell r="AO15">
            <v>6.9360000000000005E-2</v>
          </cell>
          <cell r="AP15">
            <v>9.3840000000000007E-2</v>
          </cell>
          <cell r="AQ15">
            <v>6.9360000000000005E-2</v>
          </cell>
          <cell r="AR15">
            <v>0.3009</v>
          </cell>
          <cell r="AS15">
            <v>0.3009</v>
          </cell>
          <cell r="AT15">
            <v>0.3009</v>
          </cell>
          <cell r="AU15">
            <v>0.3009</v>
          </cell>
          <cell r="AV15">
            <v>0.3009</v>
          </cell>
          <cell r="AW15">
            <v>0.3009</v>
          </cell>
          <cell r="AX15">
            <v>0.3009</v>
          </cell>
          <cell r="AY15">
            <v>0.3009</v>
          </cell>
          <cell r="AZ15">
            <v>0.3009</v>
          </cell>
          <cell r="BA15">
            <v>0.3009</v>
          </cell>
          <cell r="BB15">
            <v>0.3009</v>
          </cell>
          <cell r="BC15">
            <v>0.3009</v>
          </cell>
          <cell r="BD15">
            <v>0.3009</v>
          </cell>
          <cell r="BE15">
            <v>0.3009</v>
          </cell>
          <cell r="BF15">
            <v>0.3009</v>
          </cell>
          <cell r="BG15">
            <v>0.3009</v>
          </cell>
          <cell r="BH15">
            <v>0.3009</v>
          </cell>
        </row>
        <row r="18">
          <cell r="AF18">
            <v>-110.31634185126919</v>
          </cell>
          <cell r="AG18">
            <v>-22.152510722682763</v>
          </cell>
          <cell r="AH18">
            <v>-74.902742023739563</v>
          </cell>
          <cell r="AI18">
            <v>22.305364198773439</v>
          </cell>
          <cell r="AJ18">
            <v>72.820541533967514</v>
          </cell>
          <cell r="AK18">
            <v>161.54651463789915</v>
          </cell>
          <cell r="AL18">
            <v>245.31872851758541</v>
          </cell>
          <cell r="AM18">
            <v>146.83633871084919</v>
          </cell>
          <cell r="AN18">
            <v>284.62875257705883</v>
          </cell>
          <cell r="AO18">
            <v>316.70910428147033</v>
          </cell>
          <cell r="AP18">
            <v>378.54154552692773</v>
          </cell>
          <cell r="AQ18">
            <v>434.49040974321179</v>
          </cell>
          <cell r="AR18">
            <v>369.15294584642515</v>
          </cell>
          <cell r="AS18">
            <v>557.31812527012448</v>
          </cell>
          <cell r="AT18">
            <v>768.28441080862842</v>
          </cell>
          <cell r="AU18">
            <v>995.16241291923563</v>
          </cell>
          <cell r="AV18">
            <v>1235.8010909821603</v>
          </cell>
          <cell r="AW18">
            <v>1493.8780049356569</v>
          </cell>
          <cell r="AX18">
            <v>1772.2804959399791</v>
          </cell>
          <cell r="AY18">
            <v>2072.6800470586895</v>
          </cell>
          <cell r="AZ18">
            <v>2393.2325918407005</v>
          </cell>
          <cell r="BA18">
            <v>2586.2755458522452</v>
          </cell>
          <cell r="BB18">
            <v>2654.2551610216751</v>
          </cell>
          <cell r="BC18">
            <v>2744.0637614147449</v>
          </cell>
          <cell r="BD18">
            <v>2843.1065355865558</v>
          </cell>
          <cell r="BE18">
            <v>2940.6695543910309</v>
          </cell>
          <cell r="BF18">
            <v>3037.145332114073</v>
          </cell>
          <cell r="BG18">
            <v>3133.9103744618087</v>
          </cell>
          <cell r="BH18">
            <v>3230.3568303787024</v>
          </cell>
        </row>
        <row r="19">
          <cell r="AF19">
            <v>320</v>
          </cell>
          <cell r="AG19">
            <v>320</v>
          </cell>
          <cell r="AH19">
            <v>320</v>
          </cell>
          <cell r="AI19">
            <v>320</v>
          </cell>
          <cell r="AJ19">
            <v>320</v>
          </cell>
          <cell r="AK19">
            <v>320</v>
          </cell>
          <cell r="AL19">
            <v>320</v>
          </cell>
          <cell r="AM19">
            <v>320</v>
          </cell>
          <cell r="AN19">
            <v>320</v>
          </cell>
          <cell r="AO19">
            <v>320</v>
          </cell>
          <cell r="AP19">
            <v>320</v>
          </cell>
          <cell r="AQ19">
            <v>320</v>
          </cell>
          <cell r="AR19">
            <v>320</v>
          </cell>
          <cell r="AS19">
            <v>320</v>
          </cell>
          <cell r="AT19">
            <v>320</v>
          </cell>
          <cell r="AU19">
            <v>320</v>
          </cell>
          <cell r="AV19">
            <v>320</v>
          </cell>
          <cell r="AW19">
            <v>320</v>
          </cell>
          <cell r="AX19">
            <v>320</v>
          </cell>
          <cell r="AY19">
            <v>320</v>
          </cell>
          <cell r="AZ19">
            <v>320</v>
          </cell>
          <cell r="BA19">
            <v>320</v>
          </cell>
          <cell r="BB19">
            <v>320</v>
          </cell>
          <cell r="BC19">
            <v>320</v>
          </cell>
          <cell r="BD19">
            <v>320</v>
          </cell>
          <cell r="BE19">
            <v>320</v>
          </cell>
          <cell r="BF19">
            <v>320</v>
          </cell>
          <cell r="BG19">
            <v>320</v>
          </cell>
          <cell r="BH19">
            <v>320</v>
          </cell>
        </row>
        <row r="21">
          <cell r="AF21">
            <v>0.96</v>
          </cell>
          <cell r="AG21">
            <v>1.369</v>
          </cell>
        </row>
        <row r="23">
          <cell r="AF23">
            <v>2.5657647367648919</v>
          </cell>
          <cell r="AG23">
            <v>3.8204162301613174</v>
          </cell>
          <cell r="AH23">
            <v>4.1940193655103757</v>
          </cell>
          <cell r="AI23">
            <v>5.93780618516187</v>
          </cell>
          <cell r="AJ23">
            <v>6.8155073913608666</v>
          </cell>
          <cell r="AK23">
            <v>8.4383503871316332</v>
          </cell>
          <cell r="AL23">
            <v>9.8938926032911816</v>
          </cell>
          <cell r="AM23">
            <v>8.1827610803991391</v>
          </cell>
          <cell r="AN23">
            <v>10.603944002819354</v>
          </cell>
          <cell r="AO23">
            <v>11.164387747095422</v>
          </cell>
          <cell r="AP23">
            <v>12.306549740601108</v>
          </cell>
          <cell r="AQ23">
            <v>13.282225350844787</v>
          </cell>
          <cell r="AR23">
            <v>12.140779856567924</v>
          </cell>
          <cell r="AS23">
            <v>63.916593763267784</v>
          </cell>
          <cell r="AT23">
            <v>81.648746970815182</v>
          </cell>
          <cell r="AU23">
            <v>101.72870471472423</v>
          </cell>
          <cell r="AV23">
            <v>122.96146058583122</v>
          </cell>
          <cell r="AW23">
            <v>146.36959344559136</v>
          </cell>
          <cell r="AX23">
            <v>172.03358676269082</v>
          </cell>
          <cell r="AY23">
            <v>199.83036081966975</v>
          </cell>
          <cell r="AZ23">
            <v>229.93809601222239</v>
          </cell>
          <cell r="BA23">
            <v>247.54787648378024</v>
          </cell>
          <cell r="BB23">
            <v>253.40975869984018</v>
          </cell>
          <cell r="BC23">
            <v>261.12457901829191</v>
          </cell>
          <cell r="BD23">
            <v>269.59728330520176</v>
          </cell>
          <cell r="BE23">
            <v>278.01014241671163</v>
          </cell>
          <cell r="BF23">
            <v>286.32298329745157</v>
          </cell>
          <cell r="BG23">
            <v>294.66703289909685</v>
          </cell>
          <cell r="BH23">
            <v>302.98361079281057</v>
          </cell>
        </row>
        <row r="25">
          <cell r="AF25">
            <v>0.02</v>
          </cell>
        </row>
        <row r="26">
          <cell r="AF26">
            <v>0.38500000000000001</v>
          </cell>
          <cell r="AG26">
            <v>0.38500000000000001</v>
          </cell>
          <cell r="AH26">
            <v>0.38500000000000001</v>
          </cell>
          <cell r="AI26">
            <v>0.38500000000000001</v>
          </cell>
          <cell r="AJ26">
            <v>0.38500000000000001</v>
          </cell>
          <cell r="AK26">
            <v>0.38500000000000001</v>
          </cell>
          <cell r="AL26">
            <v>0.38500000000000001</v>
          </cell>
          <cell r="AM26">
            <v>0.38500000000000001</v>
          </cell>
          <cell r="AN26">
            <v>0.38500000000000001</v>
          </cell>
          <cell r="AO26">
            <v>0.38500000000000001</v>
          </cell>
          <cell r="AP26">
            <v>0.38500000000000001</v>
          </cell>
          <cell r="AQ26">
            <v>0.38500000000000001</v>
          </cell>
          <cell r="AR26">
            <v>0.38500000000000001</v>
          </cell>
          <cell r="AS26">
            <v>0.38500000000000001</v>
          </cell>
          <cell r="AT26">
            <v>0.38500000000000001</v>
          </cell>
          <cell r="AU26">
            <v>0.38500000000000001</v>
          </cell>
          <cell r="AV26">
            <v>0.38500000000000001</v>
          </cell>
          <cell r="AW26">
            <v>0.38500000000000001</v>
          </cell>
          <cell r="AX26">
            <v>0.38500000000000001</v>
          </cell>
          <cell r="AY26">
            <v>0.38500000000000001</v>
          </cell>
          <cell r="AZ26">
            <v>0.38500000000000001</v>
          </cell>
          <cell r="BA26">
            <v>0.38500000000000001</v>
          </cell>
          <cell r="BB26">
            <v>0.38500000000000001</v>
          </cell>
          <cell r="BC26">
            <v>0.38500000000000001</v>
          </cell>
          <cell r="BD26">
            <v>0.38500000000000001</v>
          </cell>
          <cell r="BE26">
            <v>0.38500000000000001</v>
          </cell>
          <cell r="BF26">
            <v>0.38500000000000001</v>
          </cell>
          <cell r="BG26">
            <v>0.38500000000000001</v>
          </cell>
          <cell r="BH26">
            <v>0.38500000000000001</v>
          </cell>
        </row>
        <row r="27">
          <cell r="AF27">
            <v>-0.10028571412342047</v>
          </cell>
          <cell r="AG27">
            <v>-0.10028571412342047</v>
          </cell>
          <cell r="AH27">
            <v>-0.10028571412342047</v>
          </cell>
          <cell r="AI27">
            <v>-9.8772233871143533E-2</v>
          </cell>
          <cell r="AJ27">
            <v>-9.8772233871143533E-2</v>
          </cell>
          <cell r="AK27">
            <v>-9.8772233871143533E-2</v>
          </cell>
          <cell r="AL27">
            <v>-9.8772233871143533E-2</v>
          </cell>
          <cell r="AM27">
            <v>-9.8772233871143533E-2</v>
          </cell>
          <cell r="AN27">
            <v>-8.0500847449841095E-2</v>
          </cell>
          <cell r="AO27">
            <v>-8.0500847449841095E-2</v>
          </cell>
          <cell r="AP27">
            <v>-8.0500847449841095E-2</v>
          </cell>
          <cell r="AQ27">
            <v>-8.0500847449841095E-2</v>
          </cell>
          <cell r="AR27">
            <v>-8.0500847449841095E-2</v>
          </cell>
          <cell r="AS27">
            <v>-2.0086021862895542E-2</v>
          </cell>
          <cell r="AT27">
            <v>1.7777641683025092E-2</v>
          </cell>
          <cell r="AU27">
            <v>3.9383202231442316E-2</v>
          </cell>
          <cell r="AV27">
            <v>5.0372916155822789E-2</v>
          </cell>
          <cell r="AW27">
            <v>7.0823427158386909E-2</v>
          </cell>
          <cell r="AX27">
            <v>0.10444989582895337</v>
          </cell>
          <cell r="AY27">
            <v>0.12724767318792823</v>
          </cell>
          <cell r="AZ27">
            <v>0.14306515727464841</v>
          </cell>
          <cell r="BA27">
            <v>0.18338337628798182</v>
          </cell>
          <cell r="BB27">
            <v>0.23008377828029997</v>
          </cell>
          <cell r="BC27">
            <v>0.26071058607464598</v>
          </cell>
          <cell r="BD27">
            <v>0.28233738442380452</v>
          </cell>
          <cell r="BE27">
            <v>0.29888163355909403</v>
          </cell>
          <cell r="BF27">
            <v>0.31753657447000289</v>
          </cell>
          <cell r="BG27">
            <v>0.33762938129383929</v>
          </cell>
          <cell r="BH27">
            <v>0.34942186597401687</v>
          </cell>
        </row>
        <row r="29">
          <cell r="AF29">
            <v>0.42949999999999999</v>
          </cell>
          <cell r="AG29">
            <v>0.42949999999999999</v>
          </cell>
          <cell r="AH29">
            <v>0.42949999999999999</v>
          </cell>
          <cell r="AI29">
            <v>0.42949999999999999</v>
          </cell>
          <cell r="AJ29">
            <v>0.42949999999999999</v>
          </cell>
          <cell r="AK29">
            <v>0.42949999999999999</v>
          </cell>
          <cell r="AL29">
            <v>0.42949999999999999</v>
          </cell>
          <cell r="AM29">
            <v>0.42949999999999999</v>
          </cell>
          <cell r="AN29">
            <v>0.42949999999999999</v>
          </cell>
          <cell r="AO29">
            <v>0.42949999999999999</v>
          </cell>
          <cell r="AP29">
            <v>0.42949999999999999</v>
          </cell>
          <cell r="AQ29">
            <v>0.42949999999999999</v>
          </cell>
          <cell r="AR29">
            <v>0.42949999999999999</v>
          </cell>
          <cell r="AS29">
            <v>0.42949999999999999</v>
          </cell>
          <cell r="AT29">
            <v>0.42949999999999999</v>
          </cell>
          <cell r="AU29">
            <v>0.42949999999999999</v>
          </cell>
          <cell r="AV29">
            <v>0.42949999999999999</v>
          </cell>
          <cell r="AW29">
            <v>0.42949999999999999</v>
          </cell>
          <cell r="AX29">
            <v>0.42949999999999999</v>
          </cell>
          <cell r="AY29">
            <v>0.42949999999999999</v>
          </cell>
          <cell r="AZ29">
            <v>0.42949999999999999</v>
          </cell>
          <cell r="BA29">
            <v>0.42949999999999999</v>
          </cell>
          <cell r="BB29">
            <v>0.42949999999999999</v>
          </cell>
          <cell r="BC29">
            <v>0.42949999999999999</v>
          </cell>
          <cell r="BD29">
            <v>0.42949999999999999</v>
          </cell>
          <cell r="BE29">
            <v>0.42949999999999999</v>
          </cell>
          <cell r="BF29">
            <v>0.42949999999999999</v>
          </cell>
          <cell r="BG29">
            <v>0.42949999999999999</v>
          </cell>
          <cell r="BH29">
            <v>0.42949999999999999</v>
          </cell>
        </row>
        <row r="30">
          <cell r="AH30">
            <v>-0.52978571412342046</v>
          </cell>
          <cell r="AM30">
            <v>-0.52827223387114353</v>
          </cell>
          <cell r="AR30">
            <v>-0.51000084744984109</v>
          </cell>
          <cell r="AS30">
            <v>-0.44958602186289554</v>
          </cell>
          <cell r="AT30">
            <v>-0.4117223583169749</v>
          </cell>
          <cell r="AU30">
            <v>-0.39011679776855768</v>
          </cell>
          <cell r="AV30">
            <v>-0.3791270838441772</v>
          </cell>
          <cell r="AW30">
            <v>-0.35867657284161308</v>
          </cell>
          <cell r="AX30">
            <v>-0.32505010417104663</v>
          </cell>
          <cell r="AY30">
            <v>-0.30225232681207176</v>
          </cell>
          <cell r="AZ30">
            <v>-0.28643484272535158</v>
          </cell>
          <cell r="BA30">
            <v>-0.24611662371201817</v>
          </cell>
          <cell r="BB30">
            <v>-0.19941622171970003</v>
          </cell>
          <cell r="BC30">
            <v>-0.16878941392535401</v>
          </cell>
          <cell r="BD30">
            <v>-0.1471626155761955</v>
          </cell>
          <cell r="BE30">
            <v>-0.13061836644090596</v>
          </cell>
          <cell r="BF30">
            <v>-0.11196342552999712</v>
          </cell>
          <cell r="BG30">
            <v>-9.1870618706160687E-2</v>
          </cell>
          <cell r="BH30">
            <v>-8.0078134025983141E-2</v>
          </cell>
        </row>
        <row r="33">
          <cell r="AF33">
            <v>1.1521786033849502</v>
          </cell>
          <cell r="AG33">
            <v>1.2587370096694415</v>
          </cell>
          <cell r="AH33">
            <v>2.9787108630543919</v>
          </cell>
          <cell r="AI33">
            <v>0.27564920945894378</v>
          </cell>
          <cell r="AJ33">
            <v>1.6456056580160434</v>
          </cell>
          <cell r="AK33">
            <v>3.1636932331567853</v>
          </cell>
          <cell r="AL33">
            <v>3.4672280749320614</v>
          </cell>
          <cell r="AM33">
            <v>8.552176175563833</v>
          </cell>
          <cell r="AN33">
            <v>0.35655957141124239</v>
          </cell>
          <cell r="AO33">
            <v>2.107557089328421</v>
          </cell>
          <cell r="AP33">
            <v>4.0376831509680011</v>
          </cell>
          <cell r="AQ33">
            <v>4.4181527188414993</v>
          </cell>
          <cell r="AR33">
            <v>10.919952530549164</v>
          </cell>
          <cell r="AS33">
            <v>15.523996083882547</v>
          </cell>
          <cell r="AT33">
            <v>19.009851155123471</v>
          </cell>
          <cell r="AU33">
            <v>19.009851155123471</v>
          </cell>
          <cell r="AV33">
            <v>19.009851155123471</v>
          </cell>
          <cell r="AW33">
            <v>19.009851155123471</v>
          </cell>
          <cell r="AX33">
            <v>19.009851155123471</v>
          </cell>
          <cell r="AY33">
            <v>19.009851155123471</v>
          </cell>
          <cell r="AZ33">
            <v>19.009851155123471</v>
          </cell>
          <cell r="BA33">
            <v>19.009851155123471</v>
          </cell>
          <cell r="BB33">
            <v>19.009851155123471</v>
          </cell>
          <cell r="BC33">
            <v>19.009851155123471</v>
          </cell>
          <cell r="BD33">
            <v>19.009851155123471</v>
          </cell>
          <cell r="BE33">
            <v>19.009851155123471</v>
          </cell>
          <cell r="BF33">
            <v>19.009851155123471</v>
          </cell>
          <cell r="BG33">
            <v>19.009851155123471</v>
          </cell>
          <cell r="BH33">
            <v>19.009851155123471</v>
          </cell>
        </row>
        <row r="36">
          <cell r="AF36">
            <v>24341.375029189527</v>
          </cell>
          <cell r="AG36">
            <v>30718.3339201259</v>
          </cell>
          <cell r="AH36">
            <v>108169.70894931542</v>
          </cell>
          <cell r="AI36">
            <v>37956.897330218671</v>
          </cell>
          <cell r="AJ36">
            <v>31113.005106450186</v>
          </cell>
          <cell r="AK36">
            <v>31696.233799379424</v>
          </cell>
          <cell r="AL36">
            <v>40000.479805143448</v>
          </cell>
          <cell r="AM36">
            <v>140766.61604119174</v>
          </cell>
          <cell r="AN36">
            <v>42275.236874674694</v>
          </cell>
          <cell r="AO36">
            <v>34379.448910702544</v>
          </cell>
          <cell r="AP36">
            <v>34703.692802103003</v>
          </cell>
          <cell r="AQ36">
            <v>43155.502100577265</v>
          </cell>
          <cell r="AR36">
            <v>154513.88068805751</v>
          </cell>
          <cell r="AS36">
            <v>169864.12231546003</v>
          </cell>
          <cell r="AT36">
            <v>187032.65043585017</v>
          </cell>
          <cell r="AU36">
            <v>210405.16240943823</v>
          </cell>
          <cell r="AV36">
            <v>235212.29821150305</v>
          </cell>
          <cell r="AW36">
            <v>262327.4204116973</v>
          </cell>
          <cell r="AX36">
            <v>291035.89957076433</v>
          </cell>
          <cell r="AY36">
            <v>322843.62108918926</v>
          </cell>
          <cell r="AZ36">
            <v>356585.36899767735</v>
          </cell>
          <cell r="BA36">
            <v>392536.8011142516</v>
          </cell>
          <cell r="BB36">
            <v>430521.58458855684</v>
          </cell>
          <cell r="BC36">
            <v>470599.54517387203</v>
          </cell>
          <cell r="BD36">
            <v>514709.49290862225</v>
          </cell>
          <cell r="BE36">
            <v>552550.87570809387</v>
          </cell>
          <cell r="BF36">
            <v>588593.34502211481</v>
          </cell>
          <cell r="BG36">
            <v>623387.04787395778</v>
          </cell>
          <cell r="BH36">
            <v>657353.06174654979</v>
          </cell>
        </row>
        <row r="37">
          <cell r="AF37">
            <v>9632.765764110718</v>
          </cell>
          <cell r="AG37">
            <v>13799.125385323137</v>
          </cell>
          <cell r="AH37">
            <v>37947.210149433857</v>
          </cell>
          <cell r="AI37">
            <v>17636.874372348433</v>
          </cell>
          <cell r="AJ37">
            <v>11600.172574305594</v>
          </cell>
          <cell r="AK37">
            <v>12482.342828496594</v>
          </cell>
          <cell r="AL37">
            <v>17881.200271136771</v>
          </cell>
          <cell r="AM37">
            <v>59600.590046287398</v>
          </cell>
          <cell r="AN37">
            <v>18164.302343666164</v>
          </cell>
          <cell r="AO37">
            <v>11947.073921938592</v>
          </cell>
          <cell r="AP37">
            <v>12855.625339690767</v>
          </cell>
          <cell r="AQ37">
            <v>18415.934770267635</v>
          </cell>
          <cell r="AR37">
            <v>61382.936375563149</v>
          </cell>
          <cell r="AS37">
            <v>63559.129563454102</v>
          </cell>
          <cell r="AT37">
            <v>65919.20651784222</v>
          </cell>
          <cell r="AU37">
            <v>70138.035734984122</v>
          </cell>
          <cell r="AV37">
            <v>74626.870022023111</v>
          </cell>
          <cell r="AW37">
            <v>79402.989703432599</v>
          </cell>
          <cell r="AX37">
            <v>84484.781044452291</v>
          </cell>
          <cell r="AY37">
            <v>89891.807031297241</v>
          </cell>
          <cell r="AZ37">
            <v>95644.882681300267</v>
          </cell>
          <cell r="BA37">
            <v>101766.15517290348</v>
          </cell>
          <cell r="BB37">
            <v>108279.18910396931</v>
          </cell>
          <cell r="BC37">
            <v>115209.05720662336</v>
          </cell>
          <cell r="BD37">
            <v>122582.43686784725</v>
          </cell>
          <cell r="BE37">
            <v>130427.71282738948</v>
          </cell>
          <cell r="BF37">
            <v>138775.08644834242</v>
          </cell>
          <cell r="BG37">
            <v>147656.69198103633</v>
          </cell>
          <cell r="BH37">
            <v>157106.72026782267</v>
          </cell>
        </row>
        <row r="39"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2">
          <cell r="AF42">
            <v>405.60671181999999</v>
          </cell>
          <cell r="AG42">
            <v>514.77986606344143</v>
          </cell>
          <cell r="AI42">
            <v>638.8977456033424</v>
          </cell>
          <cell r="AJ42">
            <v>679.3149067245713</v>
          </cell>
          <cell r="AK42">
            <v>824.73768709828414</v>
          </cell>
          <cell r="AL42">
            <v>997.56969502665925</v>
          </cell>
          <cell r="AN42">
            <v>1132.8130771807816</v>
          </cell>
          <cell r="AO42">
            <v>1157.5273386864671</v>
          </cell>
          <cell r="AP42">
            <v>1267.2973629152118</v>
          </cell>
          <cell r="AQ42">
            <v>1395.6894179131746</v>
          </cell>
          <cell r="AS42">
            <v>1491.1389350384172</v>
          </cell>
          <cell r="AT42">
            <v>1891.5596278720266</v>
          </cell>
          <cell r="AU42">
            <v>2336.1234929922916</v>
          </cell>
          <cell r="AV42">
            <v>2807.0648035077461</v>
          </cell>
          <cell r="AW42">
            <v>3317.7284616025822</v>
          </cell>
          <cell r="AX42">
            <v>3866.5255733736249</v>
          </cell>
          <cell r="AY42">
            <v>4457.3708006738261</v>
          </cell>
          <cell r="AZ42">
            <v>5088.5822188820184</v>
          </cell>
          <cell r="BA42">
            <v>5758.5451803618844</v>
          </cell>
          <cell r="BB42">
            <v>5961.3196233825556</v>
          </cell>
          <cell r="BC42">
            <v>6185.9830886823993</v>
          </cell>
          <cell r="BD42">
            <v>6431.6600153702493</v>
          </cell>
          <cell r="BE42">
            <v>6667.5098649905858</v>
          </cell>
          <cell r="BF42">
            <v>6893.9257206261082</v>
          </cell>
          <cell r="BG42">
            <v>7111.2849420362099</v>
          </cell>
          <cell r="BH42">
            <v>7319.9497945899075</v>
          </cell>
        </row>
        <row r="43">
          <cell r="AF43">
            <v>113.20069230778293</v>
          </cell>
          <cell r="AG43">
            <v>128.99483076915234</v>
          </cell>
          <cell r="AI43">
            <v>49.019174911094687</v>
          </cell>
          <cell r="AJ43">
            <v>153.03225411090185</v>
          </cell>
          <cell r="AK43">
            <v>180.44148166556405</v>
          </cell>
          <cell r="AL43">
            <v>144.5070893124394</v>
          </cell>
          <cell r="AN43">
            <v>38.544738462700188</v>
          </cell>
          <cell r="AO43">
            <v>122.00467692148857</v>
          </cell>
          <cell r="AP43">
            <v>140.62670769070655</v>
          </cell>
          <cell r="AQ43">
            <v>110.34387692510469</v>
          </cell>
          <cell r="AS43">
            <v>472</v>
          </cell>
          <cell r="AT43">
            <v>532.16</v>
          </cell>
          <cell r="AU43">
            <v>576.32000000000005</v>
          </cell>
          <cell r="AV43">
            <v>634.88</v>
          </cell>
          <cell r="AW43">
            <v>693.44</v>
          </cell>
          <cell r="AX43">
            <v>757.44</v>
          </cell>
          <cell r="AY43">
            <v>821.44</v>
          </cell>
          <cell r="AZ43">
            <v>885.44</v>
          </cell>
          <cell r="BA43">
            <v>445.05</v>
          </cell>
          <cell r="BB43">
            <v>475.04999999999995</v>
          </cell>
          <cell r="BC43">
            <v>505.04999999999995</v>
          </cell>
          <cell r="BD43">
            <v>505.04999999999995</v>
          </cell>
          <cell r="BE43">
            <v>505.04999999999995</v>
          </cell>
          <cell r="BF43">
            <v>505.04999999999995</v>
          </cell>
          <cell r="BG43">
            <v>505.04999999999995</v>
          </cell>
          <cell r="BH43">
            <v>505.04999999999995</v>
          </cell>
        </row>
        <row r="44">
          <cell r="AF44">
            <v>4.0275380643414103</v>
          </cell>
          <cell r="AG44">
            <v>4.876951229251409</v>
          </cell>
          <cell r="AI44">
            <v>8.6020137898657438</v>
          </cell>
          <cell r="AJ44">
            <v>7.6094737371889281</v>
          </cell>
          <cell r="AK44">
            <v>7.6094737371889281</v>
          </cell>
          <cell r="AL44">
            <v>9.2637071583169561</v>
          </cell>
          <cell r="AN44">
            <v>13.830476957014845</v>
          </cell>
          <cell r="AO44">
            <v>12.234652692743902</v>
          </cell>
          <cell r="AP44">
            <v>12.234652692743902</v>
          </cell>
          <cell r="AQ44">
            <v>14.894359799862142</v>
          </cell>
          <cell r="AS44">
            <v>71.579307166390663</v>
          </cell>
          <cell r="AT44">
            <v>87.596134879735033</v>
          </cell>
          <cell r="AU44">
            <v>105.37868948454563</v>
          </cell>
          <cell r="AV44">
            <v>124.2163419051638</v>
          </cell>
          <cell r="AW44">
            <v>144.64288822895725</v>
          </cell>
          <cell r="AX44">
            <v>166.59477269979897</v>
          </cell>
          <cell r="AY44">
            <v>190.22858179180702</v>
          </cell>
          <cell r="AZ44">
            <v>215.47703852013473</v>
          </cell>
          <cell r="BA44">
            <v>242.27555697932931</v>
          </cell>
          <cell r="BB44">
            <v>250.38653470015615</v>
          </cell>
          <cell r="BC44">
            <v>259.37307331214987</v>
          </cell>
          <cell r="BD44">
            <v>269.20015037966391</v>
          </cell>
          <cell r="BE44">
            <v>278.63414436447738</v>
          </cell>
          <cell r="BF44">
            <v>287.69077858989829</v>
          </cell>
          <cell r="BG44">
            <v>296.38514744630237</v>
          </cell>
          <cell r="BH44">
            <v>304.73174154845026</v>
          </cell>
        </row>
        <row r="45">
          <cell r="AF45">
            <v>514.77986606344143</v>
          </cell>
          <cell r="AG45">
            <v>638.8977456033424</v>
          </cell>
          <cell r="AH45">
            <v>638.8977456033424</v>
          </cell>
          <cell r="AI45">
            <v>679.3149067245713</v>
          </cell>
          <cell r="AJ45">
            <v>824.73768709828414</v>
          </cell>
          <cell r="AK45">
            <v>997.56969502665925</v>
          </cell>
          <cell r="AL45">
            <v>1132.8130771807816</v>
          </cell>
          <cell r="AM45">
            <v>1132.8130771807816</v>
          </cell>
          <cell r="AN45">
            <v>1157.5273386864671</v>
          </cell>
          <cell r="AO45">
            <v>1267.2973629152118</v>
          </cell>
          <cell r="AP45">
            <v>1395.6894179131746</v>
          </cell>
          <cell r="AQ45">
            <v>1491.1389350384172</v>
          </cell>
          <cell r="AR45">
            <v>1491.1389350384172</v>
          </cell>
          <cell r="AS45">
            <v>1891.5596278720266</v>
          </cell>
          <cell r="AT45">
            <v>2336.1234929922916</v>
          </cell>
          <cell r="AU45">
            <v>2807.0648035077461</v>
          </cell>
          <cell r="AV45">
            <v>3317.7284616025822</v>
          </cell>
          <cell r="AW45">
            <v>3866.5255733736249</v>
          </cell>
          <cell r="AX45">
            <v>4457.3708006738261</v>
          </cell>
          <cell r="AY45">
            <v>5088.5822188820184</v>
          </cell>
          <cell r="AZ45">
            <v>5758.5451803618844</v>
          </cell>
          <cell r="BA45">
            <v>5961.3196233825556</v>
          </cell>
          <cell r="BB45">
            <v>6185.9830886823993</v>
          </cell>
          <cell r="BC45">
            <v>6431.6600153702493</v>
          </cell>
          <cell r="BD45">
            <v>6667.5098649905858</v>
          </cell>
          <cell r="BE45">
            <v>6893.9257206261082</v>
          </cell>
          <cell r="BF45">
            <v>7111.2849420362099</v>
          </cell>
          <cell r="BG45">
            <v>7319.9497945899075</v>
          </cell>
          <cell r="BH45">
            <v>7520.2680530414573</v>
          </cell>
        </row>
        <row r="46">
          <cell r="AF46">
            <v>3.2500000000000001E-2</v>
          </cell>
          <cell r="AG46">
            <v>3.2500000000000001E-2</v>
          </cell>
          <cell r="AH46">
            <v>0.13</v>
          </cell>
          <cell r="AI46">
            <v>3.2500000000000001E-2</v>
          </cell>
          <cell r="AJ46">
            <v>3.2500000000000001E-2</v>
          </cell>
          <cell r="AK46">
            <v>3.2500000000000001E-2</v>
          </cell>
          <cell r="AL46">
            <v>3.2500000000000001E-2</v>
          </cell>
          <cell r="AM46">
            <v>0.13</v>
          </cell>
          <cell r="AN46">
            <v>3.2500000000000001E-2</v>
          </cell>
          <cell r="AO46">
            <v>3.2500000000000001E-2</v>
          </cell>
          <cell r="AP46">
            <v>3.2500000000000001E-2</v>
          </cell>
          <cell r="AQ46">
            <v>3.2500000000000001E-2</v>
          </cell>
          <cell r="AR46">
            <v>0.13</v>
          </cell>
          <cell r="AS46">
            <v>0.13</v>
          </cell>
          <cell r="AT46">
            <v>0.13</v>
          </cell>
          <cell r="AU46">
            <v>0.13</v>
          </cell>
          <cell r="AV46">
            <v>0.13</v>
          </cell>
          <cell r="AW46">
            <v>0.13</v>
          </cell>
          <cell r="AX46">
            <v>0.13</v>
          </cell>
          <cell r="AY46">
            <v>0.13</v>
          </cell>
          <cell r="AZ46">
            <v>0.13</v>
          </cell>
          <cell r="BA46">
            <v>0.13</v>
          </cell>
          <cell r="BB46">
            <v>0.13</v>
          </cell>
          <cell r="BC46">
            <v>0.13</v>
          </cell>
          <cell r="BD46">
            <v>0.13</v>
          </cell>
          <cell r="BE46">
            <v>0.13</v>
          </cell>
          <cell r="BF46">
            <v>0.13</v>
          </cell>
          <cell r="BG46">
            <v>0.13</v>
          </cell>
          <cell r="BH46">
            <v>0.13</v>
          </cell>
        </row>
        <row r="47">
          <cell r="AF47">
            <v>16.730345647061846</v>
          </cell>
          <cell r="AG47">
            <v>20.764176732108627</v>
          </cell>
          <cell r="AI47">
            <v>22.077734468548567</v>
          </cell>
          <cell r="AJ47">
            <v>26.803974830694237</v>
          </cell>
          <cell r="AK47">
            <v>32.421015088366424</v>
          </cell>
          <cell r="AL47">
            <v>36.816425008375404</v>
          </cell>
          <cell r="AM47">
            <v>118.11914939598464</v>
          </cell>
          <cell r="AN47">
            <v>37.619638507310185</v>
          </cell>
          <cell r="AO47">
            <v>41.187164294744385</v>
          </cell>
          <cell r="AP47">
            <v>45.359906082178178</v>
          </cell>
          <cell r="AQ47">
            <v>48.462015388748561</v>
          </cell>
          <cell r="AR47">
            <v>172.62872427298132</v>
          </cell>
          <cell r="AS47">
            <v>219.87540658917885</v>
          </cell>
          <cell r="AT47">
            <v>274.79940285618068</v>
          </cell>
          <cell r="AU47">
            <v>334.30723927250244</v>
          </cell>
          <cell r="AV47">
            <v>398.11156223217137</v>
          </cell>
          <cell r="AW47">
            <v>466.97651227345352</v>
          </cell>
          <cell r="AX47">
            <v>541.05326431308424</v>
          </cell>
          <cell r="AY47">
            <v>620.48694627112991</v>
          </cell>
          <cell r="AZ47">
            <v>705.0632809508536</v>
          </cell>
          <cell r="BA47">
            <v>761.7912122433886</v>
          </cell>
          <cell r="BB47">
            <v>789.57467628422205</v>
          </cell>
          <cell r="BC47">
            <v>820.1468017634221</v>
          </cell>
          <cell r="BD47">
            <v>851.44604222345424</v>
          </cell>
          <cell r="BE47">
            <v>881.4933130650852</v>
          </cell>
          <cell r="BF47">
            <v>910.33869307305065</v>
          </cell>
          <cell r="BG47">
            <v>938.0302578806976</v>
          </cell>
          <cell r="BH47">
            <v>964.61416009603863</v>
          </cell>
        </row>
        <row r="49">
          <cell r="AF49">
            <v>5.2221319181864674</v>
          </cell>
          <cell r="AG49">
            <v>5.0208217332431104</v>
          </cell>
          <cell r="AH49">
            <v>25.495356883275591</v>
          </cell>
          <cell r="AI49">
            <v>6.0270406951981332</v>
          </cell>
          <cell r="AJ49">
            <v>6.811366727913164</v>
          </cell>
          <cell r="AK49">
            <v>6.2800791802983031</v>
          </cell>
          <cell r="AL49">
            <v>5.9757104060947821</v>
          </cell>
          <cell r="AM49">
            <v>24.972336238833869</v>
          </cell>
          <cell r="AN49">
            <v>7.4981163951007845</v>
          </cell>
          <cell r="AO49">
            <v>8.1957035998191063</v>
          </cell>
          <cell r="AP49">
            <v>7.4639773913915048</v>
          </cell>
          <cell r="AQ49">
            <v>6.941477609823159</v>
          </cell>
          <cell r="AR49">
            <v>29.949952241334213</v>
          </cell>
          <cell r="AS49">
            <v>35.296706687013618</v>
          </cell>
          <cell r="AT49">
            <v>41.144509306558184</v>
          </cell>
          <cell r="AU49">
            <v>48.326934187878905</v>
          </cell>
          <cell r="AV49">
            <v>55.931718700196633</v>
          </cell>
          <cell r="AW49">
            <v>64.272343195742707</v>
          </cell>
          <cell r="AX49">
            <v>75.899587905178919</v>
          </cell>
          <cell r="AY49">
            <v>85.605684900702258</v>
          </cell>
          <cell r="AZ49">
            <v>95.895469382597781</v>
          </cell>
          <cell r="BA49">
            <v>106.8621339243618</v>
          </cell>
          <cell r="BB49">
            <v>118.43219946964032</v>
          </cell>
          <cell r="BC49">
            <v>130.6184455658358</v>
          </cell>
          <cell r="BD49">
            <v>144.12377762376147</v>
          </cell>
          <cell r="BE49">
            <v>155.15127006252266</v>
          </cell>
          <cell r="BF49">
            <v>165.33286997378386</v>
          </cell>
          <cell r="BG49">
            <v>174.85900099730296</v>
          </cell>
          <cell r="BH49">
            <v>183.871891778286</v>
          </cell>
        </row>
        <row r="50">
          <cell r="AF50">
            <v>2.1753887926668138</v>
          </cell>
          <cell r="AG50">
            <v>2.4612635088084698</v>
          </cell>
          <cell r="AH50">
            <v>10.468504576897917</v>
          </cell>
          <cell r="AI50">
            <v>4.1637200469724629</v>
          </cell>
          <cell r="AJ50">
            <v>4.371573384134531</v>
          </cell>
          <cell r="AK50">
            <v>4.3559975537969642</v>
          </cell>
          <cell r="AL50">
            <v>4.9437545758858494</v>
          </cell>
          <cell r="AM50">
            <v>17.796254635003322</v>
          </cell>
          <cell r="AN50">
            <v>8.0521249066290004</v>
          </cell>
          <cell r="AO50">
            <v>8.185645522788441</v>
          </cell>
          <cell r="AP50">
            <v>8.0555224501064284</v>
          </cell>
          <cell r="AQ50">
            <v>8.9192218544603392</v>
          </cell>
          <cell r="AR50">
            <v>33.15437532049642</v>
          </cell>
          <cell r="AS50">
            <v>43.534271505799637</v>
          </cell>
          <cell r="AT50">
            <v>55.74626586062719</v>
          </cell>
          <cell r="AU50">
            <v>69.711130755364621</v>
          </cell>
          <cell r="AV50">
            <v>84.792512696677846</v>
          </cell>
          <cell r="AW50">
            <v>101.46999495231962</v>
          </cell>
          <cell r="AX50">
            <v>124.14431495789941</v>
          </cell>
          <cell r="AY50">
            <v>143.89437060159324</v>
          </cell>
          <cell r="AZ50">
            <v>165.07801100268173</v>
          </cell>
          <cell r="BA50">
            <v>187.67619508097019</v>
          </cell>
          <cell r="BB50">
            <v>196.48478268739757</v>
          </cell>
          <cell r="BC50">
            <v>205.85251920258315</v>
          </cell>
          <cell r="BD50">
            <v>216.06779839933313</v>
          </cell>
          <cell r="BE50">
            <v>224.65765556255843</v>
          </cell>
          <cell r="BF50">
            <v>232.4040613452583</v>
          </cell>
          <cell r="BG50">
            <v>239.4248025771405</v>
          </cell>
          <cell r="BH50">
            <v>245.80219666811271</v>
          </cell>
        </row>
        <row r="51">
          <cell r="AF51">
            <v>1.6132529916746441</v>
          </cell>
          <cell r="AG51">
            <v>1.5180958006094976</v>
          </cell>
          <cell r="AH51">
            <v>7.1314337882358254</v>
          </cell>
          <cell r="AI51">
            <v>1.4701782179461256</v>
          </cell>
          <cell r="AJ51">
            <v>1.6629279638752608</v>
          </cell>
          <cell r="AK51">
            <v>1.6081886639172778</v>
          </cell>
          <cell r="AL51">
            <v>1.5008859466005573</v>
          </cell>
          <cell r="AM51">
            <v>6.2104956895373542</v>
          </cell>
          <cell r="AN51">
            <v>1.8515212539087829</v>
          </cell>
          <cell r="AO51">
            <v>2.0106803600218588</v>
          </cell>
          <cell r="AP51">
            <v>1.9144548403442372</v>
          </cell>
          <cell r="AQ51">
            <v>1.7298408442260056</v>
          </cell>
          <cell r="AR51">
            <v>7.4687640335220076</v>
          </cell>
          <cell r="AS51">
            <v>8.1365680671355776</v>
          </cell>
          <cell r="AT51">
            <v>8.8764289817683295</v>
          </cell>
          <cell r="AU51">
            <v>9.7517098195583163</v>
          </cell>
          <cell r="AV51">
            <v>10.996031905710067</v>
          </cell>
          <cell r="AW51">
            <v>12.34109425540613</v>
          </cell>
          <cell r="AX51">
            <v>14.298049328928933</v>
          </cell>
          <cell r="AY51">
            <v>15.815910303641722</v>
          </cell>
          <cell r="AZ51">
            <v>17.413988981786794</v>
          </cell>
          <cell r="BA51">
            <v>19.107677190781793</v>
          </cell>
          <cell r="BB51">
            <v>20.885890577701151</v>
          </cell>
          <cell r="BC51">
            <v>22.751105123773048</v>
          </cell>
          <cell r="BD51">
            <v>24.812438600605411</v>
          </cell>
          <cell r="BE51">
            <v>26.483525221076537</v>
          </cell>
          <cell r="BF51">
            <v>28.019356590468757</v>
          </cell>
          <cell r="BG51">
            <v>29.450250867198356</v>
          </cell>
          <cell r="BH51">
            <v>30.798632950796851</v>
          </cell>
        </row>
        <row r="52">
          <cell r="AF52">
            <v>9.010773702527926</v>
          </cell>
          <cell r="AG52">
            <v>9.0001810426610778</v>
          </cell>
          <cell r="AH52">
            <v>43.095295248409329</v>
          </cell>
          <cell r="AI52">
            <v>11.660938960116722</v>
          </cell>
          <cell r="AJ52">
            <v>12.845868075922956</v>
          </cell>
          <cell r="AK52">
            <v>12.244265398012544</v>
          </cell>
          <cell r="AL52">
            <v>12.42035092858119</v>
          </cell>
          <cell r="AM52">
            <v>48.979086563374544</v>
          </cell>
          <cell r="AN52">
            <v>17.401762555638566</v>
          </cell>
          <cell r="AO52">
            <v>18.392029482629404</v>
          </cell>
          <cell r="AP52">
            <v>17.43395468184217</v>
          </cell>
          <cell r="AQ52">
            <v>17.590540308509503</v>
          </cell>
          <cell r="AR52">
            <v>70.573091595352636</v>
          </cell>
          <cell r="AS52">
            <v>86.967546259948847</v>
          </cell>
          <cell r="AT52">
            <v>105.76720414895371</v>
          </cell>
          <cell r="AU52">
            <v>127.78977476280184</v>
          </cell>
          <cell r="AV52">
            <v>151.72026330258453</v>
          </cell>
          <cell r="AW52">
            <v>178.08343240346846</v>
          </cell>
          <cell r="AX52">
            <v>214.34195219200726</v>
          </cell>
          <cell r="AY52">
            <v>245.3159658059372</v>
          </cell>
          <cell r="AZ52">
            <v>278.38746936706633</v>
          </cell>
          <cell r="BA52">
            <v>313.64600619611377</v>
          </cell>
          <cell r="BB52">
            <v>335.80287273473903</v>
          </cell>
          <cell r="BC52">
            <v>359.22206989219205</v>
          </cell>
          <cell r="BD52">
            <v>385.00401462370002</v>
          </cell>
          <cell r="BE52">
            <v>406.29245084615764</v>
          </cell>
          <cell r="BF52">
            <v>425.75628790951089</v>
          </cell>
          <cell r="BG52">
            <v>443.73405444164183</v>
          </cell>
          <cell r="BH52">
            <v>460.47272139719558</v>
          </cell>
        </row>
        <row r="54">
          <cell r="AF54">
            <v>2.1658699810432487</v>
          </cell>
          <cell r="AG54">
            <v>2.1001893476478277</v>
          </cell>
          <cell r="AH54">
            <v>0.72193199038742506</v>
          </cell>
          <cell r="AI54">
            <v>1.9091349493920491</v>
          </cell>
          <cell r="AJ54">
            <v>2.3607026039631882</v>
          </cell>
          <cell r="AK54">
            <v>2.7018333351389794</v>
          </cell>
          <cell r="AL54">
            <v>2.5236993672660679</v>
          </cell>
          <cell r="AM54">
            <v>2.3698769540093343</v>
          </cell>
          <cell r="AN54">
            <v>2.5482850813183324</v>
          </cell>
          <cell r="AO54">
            <v>3.0019139925624261</v>
          </cell>
          <cell r="AP54">
            <v>3.2542901747716981</v>
          </cell>
          <cell r="AQ54">
            <v>2.9677755189219321</v>
          </cell>
          <cell r="AR54">
            <v>2.930463168303088</v>
          </cell>
          <cell r="AS54">
            <v>3.1732048617892983</v>
          </cell>
          <cell r="AT54">
            <v>3.4001278454314421</v>
          </cell>
          <cell r="AU54">
            <v>3.5149598880668123</v>
          </cell>
          <cell r="AV54">
            <v>3.6136672960025877</v>
          </cell>
          <cell r="AW54">
            <v>3.6893715759134666</v>
          </cell>
          <cell r="AX54">
            <v>3.6585691531582314</v>
          </cell>
          <cell r="AY54">
            <v>3.7178588009279996</v>
          </cell>
          <cell r="AZ54">
            <v>3.7699100030671637</v>
          </cell>
          <cell r="BA54">
            <v>3.6994543778355253</v>
          </cell>
          <cell r="BB54">
            <v>3.4930508496611714</v>
          </cell>
          <cell r="BC54">
            <v>3.3191096928809953</v>
          </cell>
          <cell r="BD54">
            <v>3.1536783587729862</v>
          </cell>
          <cell r="BE54">
            <v>3.0511583026087736</v>
          </cell>
          <cell r="BF54">
            <v>2.9706711863236497</v>
          </cell>
          <cell r="BG54">
            <v>2.9048414615962574</v>
          </cell>
          <cell r="BH54">
            <v>2.8490656312071119</v>
          </cell>
        </row>
        <row r="55">
          <cell r="AF55">
            <v>0.73309138748124536</v>
          </cell>
          <cell r="AG55">
            <v>0.73309138748124536</v>
          </cell>
          <cell r="AH55">
            <v>0.73309138748124536</v>
          </cell>
          <cell r="AI55">
            <v>0.73309138748124536</v>
          </cell>
          <cell r="AJ55">
            <v>0.73309138748124536</v>
          </cell>
          <cell r="AK55">
            <v>0.73309138748124536</v>
          </cell>
          <cell r="AL55">
            <v>0.73309138748124536</v>
          </cell>
          <cell r="AM55">
            <v>0.73309138748124536</v>
          </cell>
          <cell r="AN55">
            <v>0.73309138748124536</v>
          </cell>
          <cell r="AO55">
            <v>0.73309138748124536</v>
          </cell>
          <cell r="AP55">
            <v>0.73309138748124536</v>
          </cell>
          <cell r="AQ55">
            <v>0.73309138748124536</v>
          </cell>
          <cell r="AR55">
            <v>0.73309138748124536</v>
          </cell>
          <cell r="AS55">
            <v>0.73309138748124536</v>
          </cell>
          <cell r="AT55">
            <v>0.73309138748124536</v>
          </cell>
          <cell r="AU55">
            <v>0.73309138748124536</v>
          </cell>
          <cell r="AV55">
            <v>0.73309138748124536</v>
          </cell>
          <cell r="AW55">
            <v>0.73309138748124536</v>
          </cell>
          <cell r="AX55">
            <v>0.73309138748124536</v>
          </cell>
          <cell r="AY55">
            <v>0.73309138748124536</v>
          </cell>
          <cell r="AZ55">
            <v>0.73309138748124536</v>
          </cell>
          <cell r="BA55">
            <v>0.73309138748124536</v>
          </cell>
          <cell r="BB55">
            <v>0.73309138748124536</v>
          </cell>
          <cell r="BC55">
            <v>0.73309138748124536</v>
          </cell>
          <cell r="BD55">
            <v>0.73309138748124536</v>
          </cell>
          <cell r="BE55">
            <v>0.73309138748124536</v>
          </cell>
          <cell r="BF55">
            <v>0.73309138748124536</v>
          </cell>
          <cell r="BG55">
            <v>0.73309138748124536</v>
          </cell>
          <cell r="BH55">
            <v>0.73309138748124536</v>
          </cell>
        </row>
        <row r="56">
          <cell r="AF56">
            <v>2.1658699810432487</v>
          </cell>
          <cell r="AG56">
            <v>2.1001893476478277</v>
          </cell>
          <cell r="AH56">
            <v>0.72193199038742506</v>
          </cell>
          <cell r="AI56">
            <v>2.4754339836828239</v>
          </cell>
          <cell r="AJ56">
            <v>3.2065975970145826</v>
          </cell>
          <cell r="AK56">
            <v>3.750088555470231</v>
          </cell>
          <cell r="AL56">
            <v>3.2708348700726644</v>
          </cell>
          <cell r="AM56">
            <v>3.1610158475003582</v>
          </cell>
          <cell r="AN56">
            <v>3.2061865086326899</v>
          </cell>
          <cell r="AO56">
            <v>3.9259441815850185</v>
          </cell>
          <cell r="AP56">
            <v>4.3228820021922765</v>
          </cell>
          <cell r="AQ56">
            <v>3.7450974116799469</v>
          </cell>
          <cell r="AR56">
            <v>3.7716720683524012</v>
          </cell>
          <cell r="AS56">
            <v>3.9336580095769103</v>
          </cell>
          <cell r="AT56">
            <v>4.0889993948064669</v>
          </cell>
          <cell r="AU56">
            <v>4.1040870350252128</v>
          </cell>
          <cell r="AV56">
            <v>4.1260027881488188</v>
          </cell>
          <cell r="AW56">
            <v>4.1366159002058422</v>
          </cell>
          <cell r="AX56">
            <v>4.0248637051072675</v>
          </cell>
          <cell r="AY56">
            <v>4.0445661733878691</v>
          </cell>
          <cell r="AZ56">
            <v>4.0632023302310767</v>
          </cell>
          <cell r="BA56">
            <v>3.954018467149861</v>
          </cell>
          <cell r="BB56">
            <v>3.7049863710061044</v>
          </cell>
          <cell r="BC56">
            <v>3.4978809344022452</v>
          </cell>
          <cell r="BD56">
            <v>3.3043568887403794</v>
          </cell>
          <cell r="BE56">
            <v>3.1846086501594342</v>
          </cell>
          <cell r="BF56">
            <v>3.0911280166060551</v>
          </cell>
          <cell r="BG56">
            <v>3.0150618972610466</v>
          </cell>
          <cell r="BH56">
            <v>2.9509379621887608</v>
          </cell>
        </row>
        <row r="57">
          <cell r="AF57">
            <v>2.1147387825063513</v>
          </cell>
          <cell r="AG57">
            <v>1.5448064338792962</v>
          </cell>
          <cell r="AH57">
            <v>1.6657356239599321</v>
          </cell>
          <cell r="AI57">
            <v>1.674216369109963</v>
          </cell>
          <cell r="AJ57">
            <v>1.675530066678997</v>
          </cell>
          <cell r="AK57">
            <v>1.6452104979397508</v>
          </cell>
          <cell r="AL57">
            <v>1.5472728069745778</v>
          </cell>
          <cell r="AM57">
            <v>1.6362906140039235</v>
          </cell>
          <cell r="AN57">
            <v>1.9599286968524257</v>
          </cell>
          <cell r="AO57">
            <v>1.947322434681525</v>
          </cell>
          <cell r="AP57">
            <v>1.906227892382921</v>
          </cell>
          <cell r="AQ57">
            <v>1.7764120561719161</v>
          </cell>
          <cell r="AR57">
            <v>1.8968928765395887</v>
          </cell>
          <cell r="AS57">
            <v>2.0149657004485415</v>
          </cell>
          <cell r="AT57">
            <v>2.0386179667977924</v>
          </cell>
          <cell r="AU57">
            <v>2.0386179667977924</v>
          </cell>
          <cell r="AV57">
            <v>2.0386179667977924</v>
          </cell>
          <cell r="AW57">
            <v>2.0386179667977924</v>
          </cell>
          <cell r="AX57">
            <v>2.0386179667977924</v>
          </cell>
          <cell r="AY57">
            <v>2.0386179667977924</v>
          </cell>
          <cell r="AZ57">
            <v>2.0386179667977924</v>
          </cell>
          <cell r="BA57">
            <v>2.0386179667977924</v>
          </cell>
          <cell r="BB57">
            <v>2.0386179667977924</v>
          </cell>
          <cell r="BC57">
            <v>2.0386179667977924</v>
          </cell>
          <cell r="BD57">
            <v>2.0386179667977924</v>
          </cell>
          <cell r="BE57">
            <v>2.0386179667977924</v>
          </cell>
          <cell r="BF57">
            <v>2.0386179667977924</v>
          </cell>
          <cell r="BG57">
            <v>2.0386179667977924</v>
          </cell>
          <cell r="BH57">
            <v>2.0386179667977924</v>
          </cell>
        </row>
        <row r="58">
          <cell r="AF58">
            <v>5.1131198536897404E-2</v>
          </cell>
          <cell r="AG58">
            <v>0.55538291376853155</v>
          </cell>
          <cell r="AH58">
            <v>-0.94380363357250707</v>
          </cell>
          <cell r="AI58">
            <v>0.80121761457286089</v>
          </cell>
          <cell r="AJ58">
            <v>1.5310675303355856</v>
          </cell>
          <cell r="AK58">
            <v>2.1048780575304802</v>
          </cell>
          <cell r="AL58">
            <v>1.7235620630980866</v>
          </cell>
          <cell r="AM58">
            <v>1.5247252334964347</v>
          </cell>
          <cell r="AN58">
            <v>1.2462578117802643</v>
          </cell>
          <cell r="AO58">
            <v>1.9786217469034935</v>
          </cell>
          <cell r="AP58">
            <v>2.4166541098093557</v>
          </cell>
          <cell r="AQ58">
            <v>1.9686853555080308</v>
          </cell>
          <cell r="AR58">
            <v>1.8747791918128125</v>
          </cell>
          <cell r="AS58">
            <v>1.9186923091283687</v>
          </cell>
          <cell r="AT58">
            <v>2.0503814280086745</v>
          </cell>
          <cell r="AU58">
            <v>2.0654690682274204</v>
          </cell>
          <cell r="AV58">
            <v>2.0873848213510264</v>
          </cell>
          <cell r="AW58">
            <v>2.0979979334080499</v>
          </cell>
          <cell r="AX58">
            <v>1.9862457383094752</v>
          </cell>
          <cell r="AY58">
            <v>2.0059482065900767</v>
          </cell>
          <cell r="AZ58">
            <v>2.0245843634332843</v>
          </cell>
          <cell r="BA58">
            <v>1.9154005003520687</v>
          </cell>
          <cell r="BB58">
            <v>1.666368404208312</v>
          </cell>
          <cell r="BC58">
            <v>1.4592629676044528</v>
          </cell>
          <cell r="BD58">
            <v>1.265738921942587</v>
          </cell>
          <cell r="BE58">
            <v>1.1459906833616418</v>
          </cell>
          <cell r="BF58">
            <v>1.0525100498082627</v>
          </cell>
          <cell r="BG58">
            <v>0.97644393046325417</v>
          </cell>
          <cell r="BH58">
            <v>0.91231999539096842</v>
          </cell>
        </row>
        <row r="60">
          <cell r="AF60">
            <v>0.6076885018702165</v>
          </cell>
          <cell r="AG60">
            <v>7.871012090369196</v>
          </cell>
          <cell r="AH60">
            <v>8.478700592239413</v>
          </cell>
          <cell r="AI60">
            <v>4.1515353668356036</v>
          </cell>
          <cell r="AJ60">
            <v>11.508007582843385</v>
          </cell>
          <cell r="AK60">
            <v>17.467530205518564</v>
          </cell>
          <cell r="AL60">
            <v>19.049850545410376</v>
          </cell>
          <cell r="AM60">
            <v>52.176923700607929</v>
          </cell>
          <cell r="AN60">
            <v>12.703520824639316</v>
          </cell>
          <cell r="AO60">
            <v>20.930551287825445</v>
          </cell>
          <cell r="AP60">
            <v>26.01182768450785</v>
          </cell>
          <cell r="AQ60">
            <v>26.515685225262384</v>
          </cell>
          <cell r="AR60">
            <v>86.161585022235002</v>
          </cell>
          <cell r="AS60">
            <v>111.9995524559024</v>
          </cell>
          <cell r="AT60">
            <v>152.38991545914442</v>
          </cell>
          <cell r="AU60">
            <v>194.08847191390507</v>
          </cell>
          <cell r="AV60">
            <v>239.64913674868239</v>
          </cell>
          <cell r="AW60">
            <v>288.6223330616242</v>
          </cell>
          <cell r="AX60">
            <v>334.47594562810741</v>
          </cell>
          <cell r="AY60">
            <v>391.05616488333459</v>
          </cell>
          <cell r="AZ60">
            <v>451.63954861078918</v>
          </cell>
          <cell r="BA60">
            <v>482.80776237453989</v>
          </cell>
          <cell r="BB60">
            <v>468.58353438746548</v>
          </cell>
          <cell r="BC60">
            <v>454.99312222015288</v>
          </cell>
          <cell r="BD60">
            <v>437.17726673374545</v>
          </cell>
          <cell r="BE60">
            <v>427.35738382646753</v>
          </cell>
          <cell r="BF60">
            <v>419.20210972870052</v>
          </cell>
          <cell r="BG60">
            <v>412.04200898107865</v>
          </cell>
          <cell r="BH60">
            <v>405.38144226505983</v>
          </cell>
        </row>
        <row r="62">
          <cell r="AF62">
            <v>1.9203819765433103</v>
          </cell>
          <cell r="AG62">
            <v>1.8621458378625571</v>
          </cell>
          <cell r="AH62">
            <v>0.64010545174196476</v>
          </cell>
          <cell r="AI62">
            <v>2.1948588086979801</v>
          </cell>
          <cell r="AJ62">
            <v>2.843149535858926</v>
          </cell>
          <cell r="AK62">
            <v>3.3250391461160227</v>
          </cell>
          <cell r="AL62">
            <v>2.9001059101947537</v>
          </cell>
          <cell r="AM62">
            <v>2.8027341965298933</v>
          </cell>
          <cell r="AN62">
            <v>2.842785041809762</v>
          </cell>
          <cell r="AO62">
            <v>3.4809626215879481</v>
          </cell>
          <cell r="AP62">
            <v>3.8329099883155626</v>
          </cell>
          <cell r="AQ62">
            <v>3.3206137176918378</v>
          </cell>
          <cell r="AR62">
            <v>3.3441763009278018</v>
          </cell>
          <cell r="AS62">
            <v>3.4878021347514525</v>
          </cell>
          <cell r="AT62">
            <v>3.6255365320223452</v>
          </cell>
          <cell r="AU62">
            <v>3.63891408127426</v>
          </cell>
          <cell r="AV62">
            <v>3.6583458189451767</v>
          </cell>
          <cell r="AW62">
            <v>3.6677560002061611</v>
          </cell>
          <cell r="AX62">
            <v>3.5686702271981789</v>
          </cell>
          <cell r="AY62">
            <v>3.5861395422127664</v>
          </cell>
          <cell r="AZ62">
            <v>3.6026634056149875</v>
          </cell>
          <cell r="BA62">
            <v>3.5058548600302046</v>
          </cell>
          <cell r="BB62">
            <v>3.2850490160963428</v>
          </cell>
          <cell r="BC62">
            <v>3.1014177034232659</v>
          </cell>
          <cell r="BD62">
            <v>2.9298284147911837</v>
          </cell>
          <cell r="BE62">
            <v>2.8236529005145199</v>
          </cell>
          <cell r="BF62">
            <v>2.7407677202391607</v>
          </cell>
          <cell r="BG62">
            <v>2.6733232263894489</v>
          </cell>
          <cell r="BH62">
            <v>2.6164673438777313</v>
          </cell>
        </row>
        <row r="63">
          <cell r="AF63">
            <v>1.8303066079831243</v>
          </cell>
          <cell r="AG63">
            <v>1.772070469302371</v>
          </cell>
          <cell r="AH63">
            <v>0.55003008318177882</v>
          </cell>
          <cell r="AI63">
            <v>2.1047834401377941</v>
          </cell>
          <cell r="AJ63">
            <v>2.75307416729874</v>
          </cell>
          <cell r="AK63">
            <v>3.2349637775558366</v>
          </cell>
          <cell r="AL63">
            <v>2.8100305416345677</v>
          </cell>
          <cell r="AM63">
            <v>2.7126588279697073</v>
          </cell>
          <cell r="AN63">
            <v>2.7527096732495759</v>
          </cell>
          <cell r="AO63">
            <v>3.3908872530277621</v>
          </cell>
          <cell r="AP63">
            <v>3.7428346197553766</v>
          </cell>
          <cell r="AQ63">
            <v>3.2305383491316517</v>
          </cell>
          <cell r="AR63">
            <v>3.2541009323676158</v>
          </cell>
          <cell r="AS63">
            <v>3.3977267661912665</v>
          </cell>
          <cell r="AT63">
            <v>3.5354611634621591</v>
          </cell>
          <cell r="AU63">
            <v>3.5488387127140739</v>
          </cell>
          <cell r="AV63">
            <v>3.5682704503849907</v>
          </cell>
          <cell r="AW63">
            <v>3.5776806316459751</v>
          </cell>
          <cell r="AX63">
            <v>3.4785948586379929</v>
          </cell>
          <cell r="AY63">
            <v>3.4960641736525804</v>
          </cell>
          <cell r="AZ63">
            <v>3.5125880370548015</v>
          </cell>
          <cell r="BA63">
            <v>3.4157794914700186</v>
          </cell>
          <cell r="BB63">
            <v>3.1949736475361568</v>
          </cell>
          <cell r="BC63">
            <v>3.0113423348630799</v>
          </cell>
          <cell r="BD63">
            <v>2.8397530462309977</v>
          </cell>
          <cell r="BE63">
            <v>2.7335775319543338</v>
          </cell>
          <cell r="BF63">
            <v>2.6506923516789747</v>
          </cell>
          <cell r="BG63">
            <v>2.5832478578292628</v>
          </cell>
          <cell r="BH63">
            <v>2.5263919753175452</v>
          </cell>
        </row>
        <row r="64">
          <cell r="AF64">
            <v>0.39623717042231171</v>
          </cell>
          <cell r="AG64">
            <v>0.46978056564887027</v>
          </cell>
          <cell r="AH64">
            <v>0.41300121448977506</v>
          </cell>
          <cell r="AI64">
            <v>0.51855636143114714</v>
          </cell>
          <cell r="AJ64">
            <v>0.42209476246094307</v>
          </cell>
          <cell r="AK64">
            <v>0.49361879501822048</v>
          </cell>
          <cell r="AL64">
            <v>0.57524910766424464</v>
          </cell>
          <cell r="AM64">
            <v>0.51003670030808879</v>
          </cell>
          <cell r="AN64">
            <v>0.53620392281898632</v>
          </cell>
          <cell r="AO64">
            <v>0.43847201658174839</v>
          </cell>
          <cell r="AP64">
            <v>0.5122575470461086</v>
          </cell>
          <cell r="AQ64">
            <v>0.59467910039978911</v>
          </cell>
          <cell r="AR64">
            <v>0.5282602088263576</v>
          </cell>
          <cell r="AS64">
            <v>0.53591602533725624</v>
          </cell>
          <cell r="AT64">
            <v>0.54172160320946194</v>
          </cell>
          <cell r="AU64">
            <v>0.54172160320946194</v>
          </cell>
          <cell r="AV64">
            <v>0.54172160320946194</v>
          </cell>
          <cell r="AW64">
            <v>0.54172160320946194</v>
          </cell>
          <cell r="AX64">
            <v>0.54172160320946194</v>
          </cell>
          <cell r="AY64">
            <v>0.54172160320946194</v>
          </cell>
          <cell r="AZ64">
            <v>0.54172160320946194</v>
          </cell>
          <cell r="BA64">
            <v>0.54172160320946194</v>
          </cell>
          <cell r="BB64">
            <v>0.54172160320946194</v>
          </cell>
          <cell r="BC64">
            <v>0.54172160320946194</v>
          </cell>
          <cell r="BD64">
            <v>0.54172160320946194</v>
          </cell>
          <cell r="BE64">
            <v>0.54172160320946194</v>
          </cell>
          <cell r="BF64">
            <v>0.54172160320946194</v>
          </cell>
          <cell r="BG64">
            <v>0.54172160320946194</v>
          </cell>
          <cell r="BH64">
            <v>0.54172160320946194</v>
          </cell>
        </row>
        <row r="65">
          <cell r="AF65">
            <v>0.39623717042231171</v>
          </cell>
          <cell r="AG65">
            <v>0.46978056564887027</v>
          </cell>
          <cell r="AH65">
            <v>0.43780825613950619</v>
          </cell>
          <cell r="AI65">
            <v>0.51855636143114714</v>
          </cell>
          <cell r="AJ65">
            <v>0.42209476246094307</v>
          </cell>
          <cell r="AK65">
            <v>0.49361879501822048</v>
          </cell>
          <cell r="AL65">
            <v>0.57524910766424464</v>
          </cell>
          <cell r="AM65">
            <v>0.50237975664363888</v>
          </cell>
          <cell r="AN65">
            <v>0.53620392281898632</v>
          </cell>
          <cell r="AO65">
            <v>0.43847201658174839</v>
          </cell>
          <cell r="AP65">
            <v>0.5122575470461086</v>
          </cell>
          <cell r="AQ65">
            <v>0.59467910039978911</v>
          </cell>
          <cell r="AR65">
            <v>0.5204031467116581</v>
          </cell>
          <cell r="AS65">
            <v>0.53591602533725624</v>
          </cell>
          <cell r="AT65">
            <v>0.54172160320946194</v>
          </cell>
          <cell r="AU65">
            <v>0.54172160320946194</v>
          </cell>
          <cell r="AV65">
            <v>0.54172160320946194</v>
          </cell>
          <cell r="AW65">
            <v>0.54172160320946194</v>
          </cell>
          <cell r="AX65">
            <v>0.54172160320946194</v>
          </cell>
          <cell r="AY65">
            <v>0.54172160320946194</v>
          </cell>
          <cell r="AZ65">
            <v>0.54172160320946194</v>
          </cell>
          <cell r="BA65">
            <v>0.54172160320946194</v>
          </cell>
          <cell r="BB65">
            <v>0.54172160320946194</v>
          </cell>
          <cell r="BC65">
            <v>0.54172160320946194</v>
          </cell>
          <cell r="BD65">
            <v>0.54172160320946194</v>
          </cell>
          <cell r="BE65">
            <v>0.54172160320946194</v>
          </cell>
          <cell r="BF65">
            <v>0.54172160320946194</v>
          </cell>
          <cell r="BG65">
            <v>0.54172160320946194</v>
          </cell>
          <cell r="BH65">
            <v>0.54172160320946194</v>
          </cell>
        </row>
        <row r="66">
          <cell r="AF66">
            <v>1.1404140431773522</v>
          </cell>
          <cell r="AG66">
            <v>1.1121629019717851</v>
          </cell>
          <cell r="AH66">
            <v>1.0552592466065263</v>
          </cell>
          <cell r="AI66">
            <v>1.0821161337161354</v>
          </cell>
          <cell r="AJ66">
            <v>1.3598626234143896</v>
          </cell>
          <cell r="AK66">
            <v>1.509652079138563</v>
          </cell>
          <cell r="AL66">
            <v>1.3951723195074117</v>
          </cell>
          <cell r="AM66">
            <v>1.3287314594940103</v>
          </cell>
          <cell r="AN66">
            <v>1.4294464118315771</v>
          </cell>
          <cell r="AO66">
            <v>1.7518872190939156</v>
          </cell>
          <cell r="AP66">
            <v>1.8511151247245035</v>
          </cell>
          <cell r="AQ66">
            <v>1.6513210814588972</v>
          </cell>
          <cell r="AR66">
            <v>1.6578654467460898</v>
          </cell>
          <cell r="AS66">
            <v>1.845583417145932</v>
          </cell>
          <cell r="AT66">
            <v>2.0329511274106626</v>
          </cell>
          <cell r="AU66">
            <v>2.1605675184574338</v>
          </cell>
          <cell r="AV66">
            <v>2.2729117822652602</v>
          </cell>
          <cell r="AW66">
            <v>2.3689820029510913</v>
          </cell>
          <cell r="AX66">
            <v>2.4660039920447936</v>
          </cell>
          <cell r="AY66">
            <v>2.5353349570623953</v>
          </cell>
          <cell r="AZ66">
            <v>2.5966988163933045</v>
          </cell>
          <cell r="BA66">
            <v>2.575095163456139</v>
          </cell>
          <cell r="BB66">
            <v>2.458938874790022</v>
          </cell>
          <cell r="BC66">
            <v>2.3592258547969012</v>
          </cell>
          <cell r="BD66">
            <v>2.2631308514487891</v>
          </cell>
          <cell r="BE66">
            <v>2.1982060615933445</v>
          </cell>
          <cell r="BF66">
            <v>2.1440525023677761</v>
          </cell>
          <cell r="BG66">
            <v>2.097057001061756</v>
          </cell>
          <cell r="BH66">
            <v>2.0549208457636214</v>
          </cell>
        </row>
        <row r="69">
          <cell r="AF69">
            <v>0.4393926544157109</v>
          </cell>
          <cell r="AG69">
            <v>0.35427192484342018</v>
          </cell>
          <cell r="AH69">
            <v>0.42709798446177843</v>
          </cell>
          <cell r="AI69">
            <v>0.341045834446909</v>
          </cell>
          <cell r="AJ69">
            <v>0.40554035003375233</v>
          </cell>
          <cell r="AK69">
            <v>0.37988628061602964</v>
          </cell>
          <cell r="AL69">
            <v>0.30629334037095435</v>
          </cell>
          <cell r="AM69">
            <v>0.35446375551448556</v>
          </cell>
          <cell r="AN69">
            <v>0.34727102142970601</v>
          </cell>
          <cell r="AO69">
            <v>0.41294277004021074</v>
          </cell>
          <cell r="AP69">
            <v>0.38682043107375125</v>
          </cell>
          <cell r="AQ69">
            <v>0.31188418219573999</v>
          </cell>
          <cell r="AR69">
            <v>0.36093386285439982</v>
          </cell>
          <cell r="AS69">
            <v>0.365019565300083</v>
          </cell>
          <cell r="AT69">
            <v>0.36760080680950075</v>
          </cell>
          <cell r="AU69">
            <v>0.36760080680950075</v>
          </cell>
          <cell r="AV69">
            <v>0.36760080680950075</v>
          </cell>
          <cell r="AW69">
            <v>0.36760080680950075</v>
          </cell>
          <cell r="AX69">
            <v>0.36760080680950075</v>
          </cell>
          <cell r="AY69">
            <v>0.36760080680950075</v>
          </cell>
          <cell r="AZ69">
            <v>0.36760080680950075</v>
          </cell>
          <cell r="BA69">
            <v>0.36760080680950075</v>
          </cell>
          <cell r="BB69">
            <v>0.36760080680950075</v>
          </cell>
          <cell r="BC69">
            <v>0.36760080680950075</v>
          </cell>
          <cell r="BD69">
            <v>0.36760080680950075</v>
          </cell>
          <cell r="BE69">
            <v>0.36760080680950075</v>
          </cell>
          <cell r="BF69">
            <v>0.36760080680950075</v>
          </cell>
          <cell r="BG69">
            <v>0.36760080680950075</v>
          </cell>
          <cell r="BH69">
            <v>0.36760080680950075</v>
          </cell>
        </row>
        <row r="70">
          <cell r="AF70">
            <v>0.34480466943136157</v>
          </cell>
          <cell r="AG70">
            <v>0.34330680320228091</v>
          </cell>
          <cell r="AH70">
            <v>0.18568972876657197</v>
          </cell>
          <cell r="AI70">
            <v>0.30358031351012893</v>
          </cell>
          <cell r="AJ70">
            <v>0.30358031351012893</v>
          </cell>
          <cell r="AK70">
            <v>0.30358031351012893</v>
          </cell>
          <cell r="AL70">
            <v>0.30358031351012893</v>
          </cell>
          <cell r="AM70">
            <v>0.30358031351012893</v>
          </cell>
          <cell r="AN70">
            <v>0.30358031351012893</v>
          </cell>
          <cell r="AO70">
            <v>0.30358031351012893</v>
          </cell>
          <cell r="AP70">
            <v>0.30358031351012893</v>
          </cell>
          <cell r="AQ70">
            <v>0.30358031351012893</v>
          </cell>
          <cell r="AR70">
            <v>0.30358031351012893</v>
          </cell>
          <cell r="AS70">
            <v>0.30358031351012882</v>
          </cell>
          <cell r="AT70">
            <v>0.30358031351012882</v>
          </cell>
          <cell r="AU70">
            <v>0.30358031351012882</v>
          </cell>
          <cell r="AV70">
            <v>0.30358031351012882</v>
          </cell>
          <cell r="AW70">
            <v>0.30358031351012882</v>
          </cell>
          <cell r="AX70">
            <v>0.30358031351012882</v>
          </cell>
          <cell r="AY70">
            <v>0.30358031351012882</v>
          </cell>
          <cell r="AZ70">
            <v>0.30358031351012882</v>
          </cell>
          <cell r="BA70">
            <v>0.30358031351012882</v>
          </cell>
          <cell r="BB70">
            <v>0.30358031351012882</v>
          </cell>
          <cell r="BC70">
            <v>0.30358031351012882</v>
          </cell>
          <cell r="BD70">
            <v>0.30358031351012882</v>
          </cell>
          <cell r="BE70">
            <v>0.30358031351012882</v>
          </cell>
          <cell r="BF70">
            <v>0.30358031351012882</v>
          </cell>
          <cell r="BG70">
            <v>0.30358031351012882</v>
          </cell>
          <cell r="BH70">
            <v>0.30358031351012882</v>
          </cell>
        </row>
        <row r="71">
          <cell r="AF71">
            <v>0.4</v>
          </cell>
          <cell r="AG71">
            <v>0.4</v>
          </cell>
          <cell r="AH71">
            <v>0.39999999999999991</v>
          </cell>
          <cell r="AI71">
            <v>0.35519452689094355</v>
          </cell>
          <cell r="AJ71">
            <v>0.35519452689094355</v>
          </cell>
          <cell r="AK71">
            <v>0.35519452689094355</v>
          </cell>
          <cell r="AL71">
            <v>0.35519452689094355</v>
          </cell>
          <cell r="AM71">
            <v>0.35519452689094355</v>
          </cell>
          <cell r="AN71">
            <v>0.35519452689094344</v>
          </cell>
          <cell r="AO71">
            <v>0.35519452689094344</v>
          </cell>
          <cell r="AP71">
            <v>0.35519452689094344</v>
          </cell>
          <cell r="AQ71">
            <v>0.35519452689094344</v>
          </cell>
          <cell r="AR71">
            <v>0.35519452689094344</v>
          </cell>
          <cell r="AS71">
            <v>0.35519452689094344</v>
          </cell>
          <cell r="AT71">
            <v>0.35519452689094355</v>
          </cell>
          <cell r="AU71">
            <v>0.35519452689094355</v>
          </cell>
          <cell r="AV71">
            <v>0.35519452689094355</v>
          </cell>
          <cell r="AW71">
            <v>0.35519452689094355</v>
          </cell>
          <cell r="AX71">
            <v>0.35519452689094355</v>
          </cell>
          <cell r="AY71">
            <v>0.35519452689094355</v>
          </cell>
          <cell r="AZ71">
            <v>0.35519452689094355</v>
          </cell>
          <cell r="BA71">
            <v>0.35519452689094355</v>
          </cell>
          <cell r="BB71">
            <v>0.35519452689094355</v>
          </cell>
          <cell r="BC71">
            <v>0.35519452689094355</v>
          </cell>
          <cell r="BD71">
            <v>0.35519452689094355</v>
          </cell>
          <cell r="BE71">
            <v>0.35519452689094355</v>
          </cell>
          <cell r="BF71">
            <v>0.35519452689094355</v>
          </cell>
          <cell r="BG71">
            <v>0.35519452689094355</v>
          </cell>
          <cell r="BH71">
            <v>0.35519452689094355</v>
          </cell>
        </row>
        <row r="72">
          <cell r="AF72">
            <v>0.25178425074530397</v>
          </cell>
          <cell r="AG72">
            <v>0.25140421658037737</v>
          </cell>
          <cell r="AH72">
            <v>0.28878400771035073</v>
          </cell>
          <cell r="AI72">
            <v>0.25252555239875996</v>
          </cell>
          <cell r="AJ72">
            <v>0.25252555239875996</v>
          </cell>
          <cell r="AK72">
            <v>0.25252555239875996</v>
          </cell>
          <cell r="AL72">
            <v>0.25252555239875996</v>
          </cell>
          <cell r="AM72">
            <v>0.25252555239875996</v>
          </cell>
          <cell r="AN72">
            <v>0.47305283766269079</v>
          </cell>
          <cell r="AO72">
            <v>0.47305283766269079</v>
          </cell>
          <cell r="AP72">
            <v>0.47305283766269079</v>
          </cell>
          <cell r="AQ72">
            <v>0.47305283766269079</v>
          </cell>
          <cell r="AR72">
            <v>0.47305283766269079</v>
          </cell>
          <cell r="AS72">
            <v>0.48522854259631931</v>
          </cell>
          <cell r="AT72">
            <v>0.49742180680749393</v>
          </cell>
          <cell r="AU72">
            <v>0.49742180680749393</v>
          </cell>
          <cell r="AV72">
            <v>0.49742180680749393</v>
          </cell>
          <cell r="AW72">
            <v>0.49742180680749393</v>
          </cell>
          <cell r="AX72">
            <v>0.49742180680749393</v>
          </cell>
          <cell r="AY72">
            <v>0.49742180680749393</v>
          </cell>
          <cell r="AZ72">
            <v>0.49742180680749393</v>
          </cell>
          <cell r="BA72">
            <v>0.49742180680749393</v>
          </cell>
          <cell r="BB72">
            <v>0.49742180680749393</v>
          </cell>
          <cell r="BC72">
            <v>0.49742180680749393</v>
          </cell>
          <cell r="BD72">
            <v>0.49742180680749393</v>
          </cell>
          <cell r="BE72">
            <v>0.49742180680749393</v>
          </cell>
          <cell r="BF72">
            <v>0.49742180680749393</v>
          </cell>
          <cell r="BG72">
            <v>0.49742180680749393</v>
          </cell>
          <cell r="BH72">
            <v>0.49742180680749393</v>
          </cell>
        </row>
        <row r="74">
          <cell r="AI74">
            <v>0.26</v>
          </cell>
          <cell r="AJ74">
            <v>0.23</v>
          </cell>
          <cell r="AK74">
            <v>0.23</v>
          </cell>
          <cell r="AL74">
            <v>0.28000000000000003</v>
          </cell>
        </row>
        <row r="75">
          <cell r="AM75">
            <v>17.046716145294941</v>
          </cell>
          <cell r="AR75">
            <v>33.452231398296661</v>
          </cell>
          <cell r="AS75">
            <v>57.415111631656934</v>
          </cell>
          <cell r="AT75">
            <v>71.579307166390663</v>
          </cell>
          <cell r="AU75">
            <v>87.596134879735033</v>
          </cell>
          <cell r="AV75">
            <v>105.37868948454562</v>
          </cell>
          <cell r="AW75">
            <v>124.2163419051638</v>
          </cell>
          <cell r="AX75">
            <v>144.64288822895725</v>
          </cell>
          <cell r="AY75">
            <v>166.59477269979897</v>
          </cell>
          <cell r="AZ75">
            <v>190.22858179180702</v>
          </cell>
          <cell r="BA75">
            <v>215.47703852013473</v>
          </cell>
          <cell r="BB75">
            <v>242.27555697932931</v>
          </cell>
          <cell r="BC75">
            <v>250.38653470015615</v>
          </cell>
          <cell r="BD75">
            <v>259.37307331214993</v>
          </cell>
          <cell r="BE75">
            <v>269.20015037966391</v>
          </cell>
          <cell r="BF75">
            <v>278.63414436447738</v>
          </cell>
          <cell r="BG75">
            <v>287.69077858989829</v>
          </cell>
          <cell r="BH75">
            <v>296.38514744630237</v>
          </cell>
        </row>
        <row r="76">
          <cell r="AM76">
            <v>417.99552307693523</v>
          </cell>
          <cell r="AR76">
            <v>527</v>
          </cell>
          <cell r="AS76">
            <v>411.52</v>
          </cell>
          <cell r="AT76">
            <v>472</v>
          </cell>
          <cell r="AU76">
            <v>532.16</v>
          </cell>
          <cell r="AV76">
            <v>576.32000000000005</v>
          </cell>
          <cell r="AW76">
            <v>634.88</v>
          </cell>
          <cell r="AX76">
            <v>693.44</v>
          </cell>
          <cell r="AY76">
            <v>757.44</v>
          </cell>
          <cell r="AZ76">
            <v>821.44</v>
          </cell>
          <cell r="BA76">
            <v>885.44</v>
          </cell>
          <cell r="BB76">
            <v>445.05</v>
          </cell>
          <cell r="BC76">
            <v>475.04999999999995</v>
          </cell>
          <cell r="BD76">
            <v>505.04999999999995</v>
          </cell>
          <cell r="BE76">
            <v>505.04999999999995</v>
          </cell>
          <cell r="BF76">
            <v>505.04999999999995</v>
          </cell>
          <cell r="BG76">
            <v>505.04999999999995</v>
          </cell>
          <cell r="BH76">
            <v>505.04999999999995</v>
          </cell>
        </row>
        <row r="77">
          <cell r="AF77">
            <v>4.0275380643414103</v>
          </cell>
          <cell r="AG77">
            <v>4.876951229251409</v>
          </cell>
          <cell r="AH77">
            <v>17.131489293592821</v>
          </cell>
          <cell r="AI77">
            <v>8.6020137898657438</v>
          </cell>
          <cell r="AJ77">
            <v>7.6094737371889281</v>
          </cell>
          <cell r="AK77">
            <v>7.6094737371889281</v>
          </cell>
          <cell r="AL77">
            <v>9.2637071583169561</v>
          </cell>
          <cell r="AM77">
            <v>33.084668422560554</v>
          </cell>
          <cell r="AN77">
            <v>13.830476957014845</v>
          </cell>
          <cell r="AO77">
            <v>12.234652692743902</v>
          </cell>
          <cell r="AP77">
            <v>12.234652692743902</v>
          </cell>
          <cell r="AQ77">
            <v>14.894359799862142</v>
          </cell>
          <cell r="AR77">
            <v>53.19414214236479</v>
          </cell>
          <cell r="AS77">
            <v>71.579307166390663</v>
          </cell>
          <cell r="AT77">
            <v>87.596134879735033</v>
          </cell>
          <cell r="AU77">
            <v>105.37868948454563</v>
          </cell>
          <cell r="AV77">
            <v>124.2163419051638</v>
          </cell>
          <cell r="AW77">
            <v>144.64288822895725</v>
          </cell>
          <cell r="AX77">
            <v>166.59477269979897</v>
          </cell>
          <cell r="AY77">
            <v>190.22858179180702</v>
          </cell>
          <cell r="AZ77">
            <v>215.47703852013473</v>
          </cell>
          <cell r="BA77">
            <v>242.27555697932931</v>
          </cell>
          <cell r="BB77">
            <v>250.38653470015615</v>
          </cell>
          <cell r="BC77">
            <v>259.37307331214987</v>
          </cell>
          <cell r="BD77">
            <v>269.20015037966391</v>
          </cell>
          <cell r="BE77">
            <v>278.63414436447738</v>
          </cell>
          <cell r="BF77">
            <v>287.69077858989829</v>
          </cell>
          <cell r="BG77">
            <v>296.38514744630237</v>
          </cell>
          <cell r="BH77">
            <v>304.73174154845026</v>
          </cell>
        </row>
        <row r="78">
          <cell r="AF78">
            <v>0.16315723899015747</v>
          </cell>
          <cell r="AG78">
            <v>0.15782902207244906</v>
          </cell>
          <cell r="AH78">
            <v>0.15357091118023092</v>
          </cell>
          <cell r="AI78">
            <v>0.22236748089188982</v>
          </cell>
          <cell r="AJ78">
            <v>0.24380032665666687</v>
          </cell>
          <cell r="AK78">
            <v>0.2468418198616309</v>
          </cell>
          <cell r="AL78">
            <v>0.24006049330556894</v>
          </cell>
          <cell r="AM78">
            <v>0.23748602134986593</v>
          </cell>
          <cell r="AN78">
            <v>0.34779995292325527</v>
          </cell>
          <cell r="AO78">
            <v>0.38132258275250169</v>
          </cell>
          <cell r="AP78">
            <v>0.38607971355804949</v>
          </cell>
          <cell r="AQ78">
            <v>0.37547319390195716</v>
          </cell>
          <cell r="AR78">
            <v>0.3714465204809857</v>
          </cell>
          <cell r="AS78">
            <v>0.42139155809169909</v>
          </cell>
          <cell r="AT78">
            <v>0.46834675483454907</v>
          </cell>
          <cell r="AU78">
            <v>0.50083699600242604</v>
          </cell>
          <cell r="AV78">
            <v>0.52810309175869874</v>
          </cell>
          <cell r="AW78">
            <v>0.55138303118276522</v>
          </cell>
          <cell r="AX78">
            <v>0.57242001053994385</v>
          </cell>
          <cell r="AY78">
            <v>0.58922824973287669</v>
          </cell>
          <cell r="AZ78">
            <v>0.60427896726614783</v>
          </cell>
          <cell r="BA78">
            <v>0.61720469594598004</v>
          </cell>
          <cell r="BB78">
            <v>0.58158880684100167</v>
          </cell>
          <cell r="BC78">
            <v>0.55115453461885422</v>
          </cell>
          <cell r="BD78">
            <v>0.52301376618957318</v>
          </cell>
          <cell r="BE78">
            <v>0.50426875897609924</v>
          </cell>
          <cell r="BF78">
            <v>0.48877681173763377</v>
          </cell>
          <cell r="BG78">
            <v>0.47544322336679068</v>
          </cell>
          <cell r="BH78">
            <v>0.46357392896109029</v>
          </cell>
        </row>
        <row r="81">
          <cell r="AH81">
            <v>417.99552307693523</v>
          </cell>
          <cell r="AM81">
            <v>527</v>
          </cell>
          <cell r="AR81">
            <v>411.52</v>
          </cell>
          <cell r="AS81">
            <v>472</v>
          </cell>
          <cell r="AT81">
            <v>532.16</v>
          </cell>
          <cell r="AU81">
            <v>576.32000000000005</v>
          </cell>
          <cell r="AV81">
            <v>634.88</v>
          </cell>
          <cell r="AW81">
            <v>693.44</v>
          </cell>
          <cell r="AX81">
            <v>757.44</v>
          </cell>
          <cell r="AY81">
            <v>821.44</v>
          </cell>
          <cell r="AZ81">
            <v>885.44</v>
          </cell>
          <cell r="BA81">
            <v>445.05</v>
          </cell>
          <cell r="BB81">
            <v>475.04999999999995</v>
          </cell>
          <cell r="BC81">
            <v>505.04999999999995</v>
          </cell>
          <cell r="BD81">
            <v>505.04999999999995</v>
          </cell>
          <cell r="BE81">
            <v>505.04999999999995</v>
          </cell>
          <cell r="BF81">
            <v>505.04999999999995</v>
          </cell>
          <cell r="BG81">
            <v>505.04999999999995</v>
          </cell>
          <cell r="BH81">
            <v>505.04999999999995</v>
          </cell>
        </row>
        <row r="82">
          <cell r="AH82">
            <v>90.924965147694039</v>
          </cell>
          <cell r="AM82">
            <v>200.10101800154143</v>
          </cell>
          <cell r="AR82">
            <v>276.316326686156</v>
          </cell>
          <cell r="AS82">
            <v>324.19625803230923</v>
          </cell>
          <cell r="AT82">
            <v>377.51766581077032</v>
          </cell>
          <cell r="AU82">
            <v>436.92193865846269</v>
          </cell>
          <cell r="AV82">
            <v>505.73200741077039</v>
          </cell>
          <cell r="AW82">
            <v>566.40072432923125</v>
          </cell>
          <cell r="AX82">
            <v>610.96173599999997</v>
          </cell>
          <cell r="AY82">
            <v>662.89744000000007</v>
          </cell>
          <cell r="AZ82">
            <v>723.46256000000017</v>
          </cell>
          <cell r="BA82">
            <v>712.47121300000003</v>
          </cell>
          <cell r="BB82">
            <v>646.23159800000008</v>
          </cell>
          <cell r="BC82">
            <v>608.10017100000005</v>
          </cell>
          <cell r="BD82">
            <v>585.44043599999998</v>
          </cell>
          <cell r="BE82">
            <v>569.38600899999994</v>
          </cell>
          <cell r="BF82">
            <v>545.09882099999993</v>
          </cell>
          <cell r="BG82">
            <v>513.98139399999991</v>
          </cell>
          <cell r="BH82">
            <v>499.69499999999994</v>
          </cell>
        </row>
        <row r="85">
          <cell r="AF85">
            <v>0.71989872189308057</v>
          </cell>
          <cell r="AG85">
            <v>0.43251956117683621</v>
          </cell>
          <cell r="AH85">
            <v>0.32710129763796214</v>
          </cell>
          <cell r="AI85">
            <v>-0.53522606002139628</v>
          </cell>
          <cell r="AJ85">
            <v>-0.34227730325659877</v>
          </cell>
          <cell r="AK85">
            <v>7.6048028470284024E-2</v>
          </cell>
          <cell r="AL85">
            <v>0.43251956117683643</v>
          </cell>
          <cell r="AM85">
            <v>6.4000000000000001E-2</v>
          </cell>
          <cell r="AN85">
            <v>-0.69523284367555283</v>
          </cell>
          <cell r="AO85">
            <v>-0.34227730325659877</v>
          </cell>
          <cell r="AP85">
            <v>7.6048028470284024E-2</v>
          </cell>
          <cell r="AQ85">
            <v>0.43251956117683643</v>
          </cell>
          <cell r="AR85">
            <v>6.4000000000000001E-2</v>
          </cell>
          <cell r="AS85">
            <v>6.4000000000000001E-2</v>
          </cell>
          <cell r="AT85">
            <v>6.4000000000000001E-2</v>
          </cell>
          <cell r="AU85">
            <v>6.4000000000000001E-2</v>
          </cell>
          <cell r="AV85">
            <v>6.4000000000000001E-2</v>
          </cell>
          <cell r="AW85">
            <v>6.4000000000000001E-2</v>
          </cell>
          <cell r="AX85">
            <v>6.4000000000000001E-2</v>
          </cell>
          <cell r="AY85">
            <v>6.4000000000000001E-2</v>
          </cell>
          <cell r="AZ85">
            <v>6.4000000000000001E-2</v>
          </cell>
          <cell r="BA85">
            <v>6.4000000000000001E-2</v>
          </cell>
          <cell r="BB85">
            <v>6.4000000000000001E-2</v>
          </cell>
          <cell r="BC85">
            <v>6.4000000000000001E-2</v>
          </cell>
          <cell r="BD85">
            <v>6.4000000000000001E-2</v>
          </cell>
          <cell r="BE85">
            <v>6.4000000000000001E-2</v>
          </cell>
          <cell r="BF85">
            <v>6.4000000000000001E-2</v>
          </cell>
          <cell r="BG85">
            <v>6.4000000000000001E-2</v>
          </cell>
          <cell r="BH85">
            <v>6.4000000000000001E-2</v>
          </cell>
        </row>
        <row r="87"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</row>
        <row r="89">
          <cell r="AF89">
            <v>34.539769232901328</v>
          </cell>
          <cell r="AG89">
            <v>64.988923075077821</v>
          </cell>
          <cell r="AI89">
            <v>14.848996362062913</v>
          </cell>
          <cell r="AJ89">
            <v>46.356867260463702</v>
          </cell>
          <cell r="AK89">
            <v>54.659730802828541</v>
          </cell>
          <cell r="AL89">
            <v>43.774405574644824</v>
          </cell>
        </row>
        <row r="92">
          <cell r="AH92">
            <v>6.5411509656052313</v>
          </cell>
          <cell r="AM92">
            <v>25.520710079223221</v>
          </cell>
          <cell r="AR92">
            <v>67.845193700580495</v>
          </cell>
          <cell r="AS92">
            <v>114.28058627782691</v>
          </cell>
          <cell r="AT92">
            <v>166.24809198257583</v>
          </cell>
          <cell r="AU92">
            <v>223.37876629966937</v>
          </cell>
          <cell r="AV92">
            <v>283.97390243112523</v>
          </cell>
          <cell r="AW92">
            <v>350.58209350648502</v>
          </cell>
          <cell r="AX92">
            <v>422.84820303719601</v>
          </cell>
          <cell r="AY92">
            <v>501.46926419192158</v>
          </cell>
          <cell r="AZ92">
            <v>584.81922637821788</v>
          </cell>
          <cell r="BA92">
            <v>673.65303612348271</v>
          </cell>
          <cell r="BB92">
            <v>767.37540841644477</v>
          </cell>
          <cell r="BC92">
            <v>866.08983926324845</v>
          </cell>
          <cell r="BD92">
            <v>975.49059162210983</v>
          </cell>
          <cell r="BE92">
            <v>1064.818472997923</v>
          </cell>
          <cell r="BF92">
            <v>1147.294002889078</v>
          </cell>
          <cell r="BG92">
            <v>1224.459805323786</v>
          </cell>
          <cell r="BH92">
            <v>1297.4680201369608</v>
          </cell>
        </row>
        <row r="93">
          <cell r="AH93">
            <v>0</v>
          </cell>
          <cell r="AM93">
            <v>0</v>
          </cell>
          <cell r="AR93">
            <v>0</v>
          </cell>
          <cell r="AS93">
            <v>1</v>
          </cell>
          <cell r="AT93">
            <v>1</v>
          </cell>
          <cell r="AU93">
            <v>2</v>
          </cell>
          <cell r="AV93">
            <v>2</v>
          </cell>
          <cell r="AW93">
            <v>3</v>
          </cell>
          <cell r="AX93">
            <v>4</v>
          </cell>
          <cell r="AY93">
            <v>5</v>
          </cell>
          <cell r="AZ93">
            <v>5</v>
          </cell>
          <cell r="BA93">
            <v>6</v>
          </cell>
          <cell r="BB93">
            <v>7</v>
          </cell>
          <cell r="BC93">
            <v>8</v>
          </cell>
          <cell r="BD93">
            <v>9</v>
          </cell>
          <cell r="BE93">
            <v>10</v>
          </cell>
          <cell r="BF93">
            <v>11</v>
          </cell>
          <cell r="BG93">
            <v>12</v>
          </cell>
          <cell r="BH93">
            <v>12</v>
          </cell>
        </row>
        <row r="94">
          <cell r="AH94">
            <v>0</v>
          </cell>
          <cell r="AM94">
            <v>0</v>
          </cell>
          <cell r="AR94">
            <v>0</v>
          </cell>
          <cell r="AS94">
            <v>1</v>
          </cell>
          <cell r="AT94">
            <v>1</v>
          </cell>
          <cell r="AU94">
            <v>2</v>
          </cell>
          <cell r="AV94">
            <v>2</v>
          </cell>
          <cell r="AW94">
            <v>3</v>
          </cell>
          <cell r="AX94">
            <v>4</v>
          </cell>
          <cell r="AY94">
            <v>5</v>
          </cell>
          <cell r="AZ94">
            <v>5</v>
          </cell>
          <cell r="BA94">
            <v>6</v>
          </cell>
          <cell r="BB94">
            <v>7</v>
          </cell>
          <cell r="BC94">
            <v>8</v>
          </cell>
          <cell r="BD94">
            <v>9</v>
          </cell>
          <cell r="BE94">
            <v>10</v>
          </cell>
          <cell r="BF94">
            <v>11</v>
          </cell>
          <cell r="BG94">
            <v>12</v>
          </cell>
          <cell r="BH94">
            <v>12</v>
          </cell>
        </row>
        <row r="95"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</row>
        <row r="96">
          <cell r="AF96">
            <v>113.20069230778293</v>
          </cell>
          <cell r="AG96">
            <v>128.99483076915234</v>
          </cell>
          <cell r="AH96">
            <v>417.99552307693523</v>
          </cell>
          <cell r="AI96">
            <v>49.019174911094687</v>
          </cell>
          <cell r="AJ96">
            <v>153.03225411090185</v>
          </cell>
          <cell r="AK96">
            <v>180.44148166556405</v>
          </cell>
          <cell r="AL96">
            <v>144.5070893124394</v>
          </cell>
          <cell r="AM96">
            <v>527</v>
          </cell>
          <cell r="AN96">
            <v>38.544738462700188</v>
          </cell>
          <cell r="AO96">
            <v>122.00467692148857</v>
          </cell>
          <cell r="AP96">
            <v>140.62670769070655</v>
          </cell>
          <cell r="AQ96">
            <v>110.34387692510469</v>
          </cell>
          <cell r="AR96">
            <v>411.52</v>
          </cell>
          <cell r="AS96">
            <v>472</v>
          </cell>
          <cell r="AT96">
            <v>532.16</v>
          </cell>
          <cell r="AU96">
            <v>576.32000000000005</v>
          </cell>
          <cell r="AV96">
            <v>634.88</v>
          </cell>
          <cell r="AW96">
            <v>693.44</v>
          </cell>
          <cell r="AX96">
            <v>757.44</v>
          </cell>
          <cell r="AY96">
            <v>821.44</v>
          </cell>
          <cell r="AZ96">
            <v>885.44</v>
          </cell>
          <cell r="BA96">
            <v>445.05</v>
          </cell>
          <cell r="BB96">
            <v>475.04999999999995</v>
          </cell>
          <cell r="BC96">
            <v>505.04999999999995</v>
          </cell>
          <cell r="BD96">
            <v>505.04999999999995</v>
          </cell>
          <cell r="BE96">
            <v>505.04999999999995</v>
          </cell>
          <cell r="BF96">
            <v>505.04999999999995</v>
          </cell>
          <cell r="BG96">
            <v>505.04999999999995</v>
          </cell>
          <cell r="BH96">
            <v>505.04999999999995</v>
          </cell>
        </row>
        <row r="100">
          <cell r="AF100">
            <v>175.43068737244374</v>
          </cell>
          <cell r="AG100">
            <v>221.69929833064589</v>
          </cell>
          <cell r="AI100">
            <v>234.70785393438538</v>
          </cell>
          <cell r="AJ100">
            <v>289.05286811090474</v>
          </cell>
          <cell r="AK100">
            <v>353.00915140629445</v>
          </cell>
          <cell r="AL100">
            <v>400.74915328382008</v>
          </cell>
          <cell r="AN100">
            <v>405.42251681892594</v>
          </cell>
          <cell r="AO100">
            <v>443.52295555636942</v>
          </cell>
          <cell r="AP100">
            <v>487.86577181287049</v>
          </cell>
          <cell r="AQ100">
            <v>518.12144117808418</v>
          </cell>
          <cell r="AS100">
            <v>651.63605918209237</v>
          </cell>
          <cell r="AT100">
            <v>799.40982189609838</v>
          </cell>
          <cell r="AU100">
            <v>954.14006199625169</v>
          </cell>
          <cell r="AV100">
            <v>1120.2613926466947</v>
          </cell>
          <cell r="AW100">
            <v>1298.2426139343022</v>
          </cell>
          <cell r="AX100">
            <v>1491.4647139858907</v>
          </cell>
          <cell r="AY100">
            <v>1698.7753487594325</v>
          </cell>
          <cell r="AZ100">
            <v>1918.8681070289058</v>
          </cell>
          <cell r="BA100">
            <v>1956.1659541087713</v>
          </cell>
          <cell r="BB100">
            <v>2009.507593922609</v>
          </cell>
          <cell r="BC100">
            <v>2075.9107546349474</v>
          </cell>
          <cell r="BD100">
            <v>2141.5646261555298</v>
          </cell>
          <cell r="BE100">
            <v>2205.994779714661</v>
          </cell>
          <cell r="BF100">
            <v>2270.1989964659779</v>
          </cell>
          <cell r="BG100">
            <v>2335.0148362024133</v>
          </cell>
          <cell r="BH100">
            <v>2398.794271066356</v>
          </cell>
        </row>
        <row r="101">
          <cell r="AF101">
            <v>186.19662611957972</v>
          </cell>
          <cell r="AG101">
            <v>185.55448194754021</v>
          </cell>
          <cell r="AI101">
            <v>231.30345319351116</v>
          </cell>
          <cell r="AJ101">
            <v>246.24031963689126</v>
          </cell>
          <cell r="AK101">
            <v>304.56083746714563</v>
          </cell>
          <cell r="AL101">
            <v>372.1047421949292</v>
          </cell>
          <cell r="AN101">
            <v>415.40824535625177</v>
          </cell>
          <cell r="AO101">
            <v>422.03509380679418</v>
          </cell>
          <cell r="AP101">
            <v>463.71244428792863</v>
          </cell>
          <cell r="AQ101">
            <v>510.86757656862909</v>
          </cell>
          <cell r="AS101">
            <v>611.85374626003079</v>
          </cell>
          <cell r="AT101">
            <v>768.15135523883555</v>
          </cell>
          <cell r="AU101">
            <v>938.0714126556818</v>
          </cell>
          <cell r="AV101">
            <v>1116.7854968434024</v>
          </cell>
          <cell r="AW101">
            <v>1308.6612495371305</v>
          </cell>
          <cell r="AX101">
            <v>1516.1304798917852</v>
          </cell>
          <cell r="AY101">
            <v>1738.843011790173</v>
          </cell>
          <cell r="AZ101">
            <v>1977.2783668743309</v>
          </cell>
          <cell r="BA101">
            <v>2218.9750323010489</v>
          </cell>
          <cell r="BB101">
            <v>2270.3219144278119</v>
          </cell>
          <cell r="BC101">
            <v>2338.1045864905432</v>
          </cell>
          <cell r="BD101">
            <v>2418.9183112223427</v>
          </cell>
          <cell r="BE101">
            <v>2497.6411654934636</v>
          </cell>
          <cell r="BF101">
            <v>2574.2605978321926</v>
          </cell>
          <cell r="BG101">
            <v>2649.7821271427811</v>
          </cell>
          <cell r="BH101">
            <v>2725.147213221554</v>
          </cell>
        </row>
        <row r="102">
          <cell r="AF102">
            <v>-10.765938747135976</v>
          </cell>
          <cell r="AG102">
            <v>36.144816383105677</v>
          </cell>
          <cell r="AI102">
            <v>3.4044007408742232</v>
          </cell>
          <cell r="AJ102">
            <v>42.812548474013482</v>
          </cell>
          <cell r="AK102">
            <v>48.448313939148818</v>
          </cell>
          <cell r="AL102">
            <v>28.644411088890877</v>
          </cell>
          <cell r="AN102">
            <v>-9.9857285373258264</v>
          </cell>
          <cell r="AO102">
            <v>21.487861749575245</v>
          </cell>
          <cell r="AP102">
            <v>24.153327524941858</v>
          </cell>
          <cell r="AQ102">
            <v>7.2538646094550927</v>
          </cell>
          <cell r="AS102">
            <v>39.782312922061578</v>
          </cell>
          <cell r="AT102">
            <v>31.258466657262829</v>
          </cell>
          <cell r="AU102">
            <v>16.068649340569891</v>
          </cell>
          <cell r="AV102">
            <v>3.4758958032923601</v>
          </cell>
          <cell r="AW102">
            <v>-10.418635602828317</v>
          </cell>
          <cell r="AX102">
            <v>-24.665765905894432</v>
          </cell>
          <cell r="AY102">
            <v>-40.067663030740505</v>
          </cell>
          <cell r="AZ102">
            <v>-58.410259845425117</v>
          </cell>
          <cell r="BA102">
            <v>-262.80907819227764</v>
          </cell>
          <cell r="BB102">
            <v>-260.81432050520289</v>
          </cell>
          <cell r="BC102">
            <v>-262.19383185559582</v>
          </cell>
          <cell r="BD102">
            <v>-277.35368506681289</v>
          </cell>
          <cell r="BE102">
            <v>-291.6463857788026</v>
          </cell>
          <cell r="BF102">
            <v>-304.06160136621475</v>
          </cell>
          <cell r="BG102">
            <v>-314.76729094036773</v>
          </cell>
          <cell r="BH102">
            <v>-326.35294215519798</v>
          </cell>
        </row>
        <row r="106">
          <cell r="AF106">
            <v>0</v>
          </cell>
          <cell r="AG106">
            <v>0</v>
          </cell>
          <cell r="AH106">
            <v>0</v>
          </cell>
          <cell r="AI106">
            <v>10616.09943234956</v>
          </cell>
          <cell r="AJ106">
            <v>10616.09943234956</v>
          </cell>
          <cell r="AK106">
            <v>10616.09943234956</v>
          </cell>
          <cell r="AL106">
            <v>10616.09943234956</v>
          </cell>
          <cell r="AM106">
            <v>42464.397729398239</v>
          </cell>
          <cell r="AN106">
            <v>10616.09943234956</v>
          </cell>
          <cell r="AO106">
            <v>10616.09943234956</v>
          </cell>
          <cell r="AP106">
            <v>10616.09943234956</v>
          </cell>
          <cell r="AQ106">
            <v>10616.09943234956</v>
          </cell>
          <cell r="AR106">
            <v>42464.397729398239</v>
          </cell>
          <cell r="AS106">
            <v>42464.397729398239</v>
          </cell>
          <cell r="AT106">
            <v>42464.397729398239</v>
          </cell>
          <cell r="AU106">
            <v>42464.397729398239</v>
          </cell>
          <cell r="AV106">
            <v>42464.397729398239</v>
          </cell>
          <cell r="AW106">
            <v>42464.397729398239</v>
          </cell>
          <cell r="AX106">
            <v>42464.397729398239</v>
          </cell>
          <cell r="AY106">
            <v>42464.397729398239</v>
          </cell>
          <cell r="AZ106">
            <v>42464.397729398239</v>
          </cell>
          <cell r="BA106">
            <v>42464.397729398239</v>
          </cell>
          <cell r="BB106">
            <v>42464.397729398239</v>
          </cell>
          <cell r="BC106">
            <v>42464.397729398239</v>
          </cell>
          <cell r="BD106">
            <v>42464.397729398239</v>
          </cell>
          <cell r="BE106">
            <v>42464.397729398239</v>
          </cell>
          <cell r="BF106">
            <v>42464.397729398239</v>
          </cell>
          <cell r="BG106">
            <v>42464.397729398239</v>
          </cell>
          <cell r="BH106">
            <v>42464.397729398239</v>
          </cell>
        </row>
        <row r="107">
          <cell r="AF107">
            <v>0</v>
          </cell>
          <cell r="AG107">
            <v>0</v>
          </cell>
          <cell r="AH107">
            <v>0</v>
          </cell>
          <cell r="AI107">
            <v>4872.2421392399419</v>
          </cell>
          <cell r="AJ107">
            <v>4872.2421392399419</v>
          </cell>
          <cell r="AK107">
            <v>4872.2421392399419</v>
          </cell>
          <cell r="AL107">
            <v>4872.2421392399419</v>
          </cell>
          <cell r="AM107">
            <v>19488.968556959768</v>
          </cell>
          <cell r="AN107">
            <v>4872.2421392399419</v>
          </cell>
          <cell r="AO107">
            <v>4872.2421392399419</v>
          </cell>
          <cell r="AP107">
            <v>4872.2421392399419</v>
          </cell>
          <cell r="AQ107">
            <v>4872.2421392399419</v>
          </cell>
          <cell r="AR107">
            <v>19488.968556959768</v>
          </cell>
          <cell r="AS107">
            <v>19488.968556959768</v>
          </cell>
          <cell r="AT107">
            <v>19488.968556959768</v>
          </cell>
          <cell r="AU107">
            <v>19488.968556959768</v>
          </cell>
          <cell r="AV107">
            <v>19488.968556959768</v>
          </cell>
          <cell r="AW107">
            <v>19488.968556959768</v>
          </cell>
          <cell r="AX107">
            <v>19488.968556959768</v>
          </cell>
          <cell r="AY107">
            <v>19488.968556959768</v>
          </cell>
          <cell r="AZ107">
            <v>19488.968556959768</v>
          </cell>
          <cell r="BA107">
            <v>19488.968556959768</v>
          </cell>
          <cell r="BB107">
            <v>19488.968556959768</v>
          </cell>
          <cell r="BC107">
            <v>19488.968556959768</v>
          </cell>
          <cell r="BD107">
            <v>19488.968556959768</v>
          </cell>
          <cell r="BE107">
            <v>19488.968556959768</v>
          </cell>
          <cell r="BF107">
            <v>19488.968556959768</v>
          </cell>
          <cell r="BG107">
            <v>19488.968556959768</v>
          </cell>
          <cell r="BH107">
            <v>19488.968556959768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</row>
        <row r="112">
          <cell r="AF112">
            <v>0.65</v>
          </cell>
          <cell r="AG112">
            <v>0.65</v>
          </cell>
          <cell r="AH112">
            <v>0</v>
          </cell>
          <cell r="AI112">
            <v>0.65</v>
          </cell>
          <cell r="AJ112">
            <v>0.65</v>
          </cell>
          <cell r="AK112">
            <v>0.65</v>
          </cell>
          <cell r="AL112">
            <v>0.65</v>
          </cell>
          <cell r="AM112">
            <v>0.65</v>
          </cell>
          <cell r="AN112">
            <v>0.65</v>
          </cell>
          <cell r="AO112">
            <v>0.65</v>
          </cell>
          <cell r="AP112">
            <v>0.65</v>
          </cell>
          <cell r="AQ112">
            <v>0.65</v>
          </cell>
          <cell r="AR112">
            <v>0.65</v>
          </cell>
          <cell r="AS112">
            <v>0.65</v>
          </cell>
          <cell r="AT112">
            <v>0.65</v>
          </cell>
          <cell r="AU112">
            <v>0.65</v>
          </cell>
          <cell r="AV112">
            <v>0.65</v>
          </cell>
          <cell r="AW112">
            <v>0.65</v>
          </cell>
          <cell r="AX112">
            <v>0.65</v>
          </cell>
          <cell r="AY112">
            <v>0.65</v>
          </cell>
          <cell r="AZ112">
            <v>0.65</v>
          </cell>
          <cell r="BA112">
            <v>0.65</v>
          </cell>
          <cell r="BB112">
            <v>0.65</v>
          </cell>
          <cell r="BC112">
            <v>0.65</v>
          </cell>
          <cell r="BD112">
            <v>0.65</v>
          </cell>
          <cell r="BE112">
            <v>0.65</v>
          </cell>
          <cell r="BF112">
            <v>0.65</v>
          </cell>
          <cell r="BG112">
            <v>0.65</v>
          </cell>
          <cell r="BH112">
            <v>0.65</v>
          </cell>
        </row>
        <row r="113">
          <cell r="AF113">
            <v>0.65</v>
          </cell>
          <cell r="AG113">
            <v>0.65</v>
          </cell>
          <cell r="AH113">
            <v>0</v>
          </cell>
          <cell r="AI113">
            <v>0.65</v>
          </cell>
          <cell r="AJ113">
            <v>0.65</v>
          </cell>
          <cell r="AK113">
            <v>0.65</v>
          </cell>
          <cell r="AL113">
            <v>0.65</v>
          </cell>
          <cell r="AM113">
            <v>0.65</v>
          </cell>
          <cell r="AN113">
            <v>0.65</v>
          </cell>
          <cell r="AO113">
            <v>0.65</v>
          </cell>
          <cell r="AP113">
            <v>0.65</v>
          </cell>
          <cell r="AQ113">
            <v>0.65</v>
          </cell>
          <cell r="AR113">
            <v>0.65</v>
          </cell>
          <cell r="AS113">
            <v>0.65</v>
          </cell>
          <cell r="AT113">
            <v>0.65</v>
          </cell>
          <cell r="AU113">
            <v>0.65</v>
          </cell>
          <cell r="AV113">
            <v>0.65</v>
          </cell>
          <cell r="AW113">
            <v>0.65</v>
          </cell>
          <cell r="AX113">
            <v>0.65</v>
          </cell>
          <cell r="AY113">
            <v>0.65</v>
          </cell>
          <cell r="AZ113">
            <v>0.65</v>
          </cell>
          <cell r="BA113">
            <v>0.65</v>
          </cell>
          <cell r="BB113">
            <v>0.65</v>
          </cell>
          <cell r="BC113">
            <v>0.65</v>
          </cell>
          <cell r="BD113">
            <v>0.65</v>
          </cell>
          <cell r="BE113">
            <v>0.65</v>
          </cell>
          <cell r="BF113">
            <v>0.65</v>
          </cell>
          <cell r="BG113">
            <v>0.65</v>
          </cell>
          <cell r="BH113">
            <v>0.65</v>
          </cell>
        </row>
        <row r="116">
          <cell r="AF116">
            <v>19795.739069443083</v>
          </cell>
          <cell r="AG116">
            <v>20304.082124739372</v>
          </cell>
          <cell r="AH116">
            <v>79055.147099280381</v>
          </cell>
          <cell r="AI116">
            <v>20229.256893883772</v>
          </cell>
          <cell r="AJ116">
            <v>20759.650322677215</v>
          </cell>
          <cell r="AK116">
            <v>21044.783590533876</v>
          </cell>
          <cell r="AL116">
            <v>21628.99685192369</v>
          </cell>
          <cell r="AM116">
            <v>83662.687659018542</v>
          </cell>
          <cell r="AN116">
            <v>21769.784664094605</v>
          </cell>
          <cell r="AO116">
            <v>22302.886338450517</v>
          </cell>
          <cell r="AP116">
            <v>22576.232275759707</v>
          </cell>
          <cell r="AQ116">
            <v>23189.493585432243</v>
          </cell>
          <cell r="AR116">
            <v>89838.396863737056</v>
          </cell>
          <cell r="AS116">
            <v>96775.693134197965</v>
          </cell>
          <cell r="AT116">
            <v>103907.30814091601</v>
          </cell>
          <cell r="AU116">
            <v>110538.49304905889</v>
          </cell>
          <cell r="AV116">
            <v>117872.7346524415</v>
          </cell>
          <cell r="AW116">
            <v>132025.5018414731</v>
          </cell>
          <cell r="AX116">
            <v>137933.35506551116</v>
          </cell>
          <cell r="AY116">
            <v>143502.30611686059</v>
          </cell>
          <cell r="AZ116">
            <v>148434.2459891302</v>
          </cell>
          <cell r="BA116">
            <v>153163.64209555791</v>
          </cell>
          <cell r="BB116">
            <v>157601.18038960567</v>
          </cell>
          <cell r="BC116">
            <v>161885.58416130336</v>
          </cell>
        </row>
        <row r="117">
          <cell r="AF117">
            <v>0.24</v>
          </cell>
          <cell r="AG117" t="str">
            <v>% of Produced gas in Nora</v>
          </cell>
        </row>
        <row r="118">
          <cell r="AF118">
            <v>2674.4525781705865</v>
          </cell>
          <cell r="AG118">
            <v>3037.3369212812436</v>
          </cell>
          <cell r="AH118">
            <v>6951.356495997069</v>
          </cell>
          <cell r="AI118">
            <v>4810.1693907815179</v>
          </cell>
          <cell r="AJ118">
            <v>3184.0126062631393</v>
          </cell>
          <cell r="AK118">
            <v>3461.0695040814044</v>
          </cell>
          <cell r="AL118">
            <v>4983.8257056672383</v>
          </cell>
          <cell r="AM118">
            <v>16439.077206793299</v>
          </cell>
          <cell r="AN118">
            <v>6278.0639543787911</v>
          </cell>
          <cell r="AO118">
            <v>4114.5123631148399</v>
          </cell>
          <cell r="AP118">
            <v>4456.9545779668397</v>
          </cell>
          <cell r="AQ118">
            <v>6407.8328759856504</v>
          </cell>
          <cell r="AR118">
            <v>21257.363771446122</v>
          </cell>
          <cell r="AS118">
            <v>26067.116286732627</v>
          </cell>
          <cell r="AT118">
            <v>30062.919521565829</v>
          </cell>
        </row>
        <row r="119">
          <cell r="AF119">
            <v>2674.4525781705865</v>
          </cell>
          <cell r="AG119">
            <v>3037.3369212812436</v>
          </cell>
          <cell r="AH119">
            <v>6951.356495997069</v>
          </cell>
          <cell r="AI119">
            <v>4810.1693907815179</v>
          </cell>
          <cell r="AJ119">
            <v>3184.0126062631393</v>
          </cell>
          <cell r="AK119">
            <v>3461.0695040814044</v>
          </cell>
          <cell r="AL119">
            <v>4983.8257056672383</v>
          </cell>
          <cell r="AM119">
            <v>16439.077206793299</v>
          </cell>
          <cell r="AN119">
            <v>6278.0639543787911</v>
          </cell>
          <cell r="AO119">
            <v>4114.5123631148399</v>
          </cell>
          <cell r="AP119">
            <v>4456.9545779668397</v>
          </cell>
          <cell r="AQ119">
            <v>6407.8328759856504</v>
          </cell>
          <cell r="AR119">
            <v>21257.363771446122</v>
          </cell>
          <cell r="AS119">
            <v>26067.116286732627</v>
          </cell>
          <cell r="AT119">
            <v>30062.919521565829</v>
          </cell>
        </row>
        <row r="121">
          <cell r="AF121">
            <v>988.4612736489986</v>
          </cell>
          <cell r="AG121">
            <v>1040.6798000790293</v>
          </cell>
          <cell r="AH121">
            <v>2506.8918267504059</v>
          </cell>
          <cell r="AI121">
            <v>1224.9119270498077</v>
          </cell>
          <cell r="AJ121">
            <v>810.81032712966476</v>
          </cell>
          <cell r="AK121">
            <v>881.36299815605321</v>
          </cell>
          <cell r="AL121">
            <v>1269.1335903697507</v>
          </cell>
          <cell r="AM121">
            <v>4186.2188427052761</v>
          </cell>
          <cell r="AN121">
            <v>1328.0146674092298</v>
          </cell>
          <cell r="AO121">
            <v>870.35315459665287</v>
          </cell>
          <cell r="AP121">
            <v>942.79081808148715</v>
          </cell>
          <cell r="AQ121">
            <v>1355.4650139683133</v>
          </cell>
          <cell r="AR121">
            <v>4496.6236540556829</v>
          </cell>
          <cell r="AS121">
            <v>4816.0061116463321</v>
          </cell>
          <cell r="AT121">
            <v>5161.1154389080657</v>
          </cell>
        </row>
        <row r="122">
          <cell r="AF122">
            <v>193.58894129976204</v>
          </cell>
          <cell r="AG122">
            <v>199.53586655024577</v>
          </cell>
          <cell r="AH122">
            <v>486.69343499475912</v>
          </cell>
          <cell r="AI122">
            <v>245.64655077960367</v>
          </cell>
          <cell r="AJ122">
            <v>162.60169878138956</v>
          </cell>
          <cell r="AK122">
            <v>176.75048768873742</v>
          </cell>
          <cell r="AL122">
            <v>254.51486108371191</v>
          </cell>
          <cell r="AM122">
            <v>839.51359833344259</v>
          </cell>
          <cell r="AN122">
            <v>266.32300268273474</v>
          </cell>
          <cell r="AO122">
            <v>174.54254927678673</v>
          </cell>
          <cell r="AP122">
            <v>189.06935874662352</v>
          </cell>
          <cell r="AQ122">
            <v>271.82795597858865</v>
          </cell>
          <cell r="AR122">
            <v>901.76286668473358</v>
          </cell>
          <cell r="AS122">
            <v>965.81253209669092</v>
          </cell>
          <cell r="AT122">
            <v>1035.0215209322346</v>
          </cell>
        </row>
        <row r="123">
          <cell r="AF123">
            <v>94.11770933241462</v>
          </cell>
          <cell r="AG123">
            <v>97.775782531022216</v>
          </cell>
          <cell r="AH123">
            <v>237.43886439852008</v>
          </cell>
          <cell r="AI123">
            <v>117.47541473619388</v>
          </cell>
          <cell r="AJ123">
            <v>77.760920886251853</v>
          </cell>
          <cell r="AK123">
            <v>84.527288415657281</v>
          </cell>
          <cell r="AL123">
            <v>121.7165018903917</v>
          </cell>
          <cell r="AM123">
            <v>401.48012592849466</v>
          </cell>
          <cell r="AN123">
            <v>127.36350294620335</v>
          </cell>
          <cell r="AO123">
            <v>83.471387244512414</v>
          </cell>
          <cell r="AP123">
            <v>90.418535339393955</v>
          </cell>
          <cell r="AQ123">
            <v>129.99613373007313</v>
          </cell>
          <cell r="AR123">
            <v>431.24955926018288</v>
          </cell>
          <cell r="AS123">
            <v>461.87999548696689</v>
          </cell>
          <cell r="AT123">
            <v>494.9777721140963</v>
          </cell>
        </row>
        <row r="124">
          <cell r="AF124">
            <v>724.28547635391317</v>
          </cell>
          <cell r="AG124">
            <v>787.65103561799367</v>
          </cell>
          <cell r="AH124">
            <v>1854.0505567755986</v>
          </cell>
          <cell r="AI124">
            <v>1015.4429090315043</v>
          </cell>
          <cell r="AJ124">
            <v>672.15575183133467</v>
          </cell>
          <cell r="AK124">
            <v>730.6433932077465</v>
          </cell>
          <cell r="AL124">
            <v>1052.1023401727839</v>
          </cell>
          <cell r="AM124">
            <v>3470.3443942433696</v>
          </cell>
          <cell r="AN124">
            <v>1061.4631356074201</v>
          </cell>
          <cell r="AO124">
            <v>695.66083209477654</v>
          </cell>
          <cell r="AP124">
            <v>753.55922079908873</v>
          </cell>
          <cell r="AQ124">
            <v>1083.4038051249927</v>
          </cell>
          <cell r="AR124">
            <v>3594.0869936262779</v>
          </cell>
          <cell r="AS124">
            <v>2725.1151823436007</v>
          </cell>
          <cell r="AT124">
            <v>2781.3273595915825</v>
          </cell>
        </row>
        <row r="125">
          <cell r="AF125">
            <v>2000.4534006350882</v>
          </cell>
          <cell r="AG125">
            <v>2125.642484778291</v>
          </cell>
          <cell r="AH125">
            <v>5085.0746829192831</v>
          </cell>
          <cell r="AI125">
            <v>2603.4768015971094</v>
          </cell>
          <cell r="AJ125">
            <v>1723.3286986286407</v>
          </cell>
          <cell r="AK125">
            <v>1873.2841674681945</v>
          </cell>
          <cell r="AL125">
            <v>2697.4672935166382</v>
          </cell>
          <cell r="AM125">
            <v>8897.5569612105828</v>
          </cell>
          <cell r="AN125">
            <v>2783.1643086455879</v>
          </cell>
          <cell r="AO125">
            <v>1824.0279232127286</v>
          </cell>
          <cell r="AP125">
            <v>1975.8379329665934</v>
          </cell>
          <cell r="AQ125">
            <v>2840.6929088019679</v>
          </cell>
          <cell r="AR125">
            <v>9423.7230736268775</v>
          </cell>
          <cell r="AS125">
            <v>8968.8138215735908</v>
          </cell>
          <cell r="AT125">
            <v>9472.4420915459777</v>
          </cell>
        </row>
        <row r="127">
          <cell r="AF127">
            <v>673.99917753549835</v>
          </cell>
          <cell r="AG127">
            <v>911.69443650295261</v>
          </cell>
          <cell r="AH127">
            <v>1866.2818130777855</v>
          </cell>
          <cell r="AI127">
            <v>2206.6925891844085</v>
          </cell>
          <cell r="AJ127">
            <v>1460.6839076344986</v>
          </cell>
          <cell r="AK127">
            <v>1587.7853366132099</v>
          </cell>
          <cell r="AL127">
            <v>2286.3584121506001</v>
          </cell>
          <cell r="AM127">
            <v>7541.5202455827175</v>
          </cell>
          <cell r="AN127">
            <v>3494.8996457332032</v>
          </cell>
          <cell r="AO127">
            <v>2290.4844399021113</v>
          </cell>
          <cell r="AP127">
            <v>2481.1166450002465</v>
          </cell>
          <cell r="AQ127">
            <v>3567.1399671836825</v>
          </cell>
          <cell r="AR127">
            <v>11833.640697819244</v>
          </cell>
          <cell r="AS127">
            <v>17098.302465159039</v>
          </cell>
          <cell r="AT127">
            <v>20590.477430019851</v>
          </cell>
        </row>
        <row r="129">
          <cell r="AF129">
            <v>1398.2846538894114</v>
          </cell>
          <cell r="AG129">
            <v>1699.3454721209464</v>
          </cell>
          <cell r="AH129">
            <v>3720.3323698533841</v>
          </cell>
          <cell r="AI129">
            <v>3222.1354982159128</v>
          </cell>
          <cell r="AJ129">
            <v>2132.8396594658334</v>
          </cell>
          <cell r="AK129">
            <v>2318.4287298209565</v>
          </cell>
          <cell r="AL129">
            <v>3338.460752323384</v>
          </cell>
          <cell r="AM129">
            <v>11011.864639826086</v>
          </cell>
          <cell r="AN129">
            <v>4556.3627813406238</v>
          </cell>
          <cell r="AO129">
            <v>2986.1452719968879</v>
          </cell>
          <cell r="AP129">
            <v>3234.675865799335</v>
          </cell>
          <cell r="AQ129">
            <v>4650.5437723086752</v>
          </cell>
          <cell r="AR129">
            <v>15427.727691445521</v>
          </cell>
          <cell r="AS129">
            <v>19823.41764750264</v>
          </cell>
          <cell r="AT129">
            <v>23371.804789611433</v>
          </cell>
        </row>
        <row r="133">
          <cell r="AF133" t="str">
            <v>Q3</v>
          </cell>
          <cell r="AG133" t="str">
            <v>Q4</v>
          </cell>
          <cell r="AH133">
            <v>2007</v>
          </cell>
          <cell r="AI133" t="str">
            <v>Q1</v>
          </cell>
          <cell r="AJ133" t="str">
            <v>Q2</v>
          </cell>
          <cell r="AK133" t="str">
            <v>Q3</v>
          </cell>
          <cell r="AL133" t="str">
            <v>Q4</v>
          </cell>
          <cell r="AM133">
            <v>2008</v>
          </cell>
          <cell r="AN133" t="str">
            <v>Q1</v>
          </cell>
          <cell r="AO133" t="str">
            <v>Q2</v>
          </cell>
          <cell r="AP133" t="str">
            <v>Q3</v>
          </cell>
          <cell r="AQ133" t="str">
            <v>Q4</v>
          </cell>
          <cell r="AR133">
            <v>2009</v>
          </cell>
          <cell r="AS133">
            <v>2010</v>
          </cell>
          <cell r="AT133">
            <v>2011</v>
          </cell>
          <cell r="AU133">
            <v>2012</v>
          </cell>
          <cell r="AV133">
            <v>2013</v>
          </cell>
          <cell r="AW133">
            <v>2014</v>
          </cell>
          <cell r="AX133">
            <v>2015</v>
          </cell>
          <cell r="AY133">
            <v>2016</v>
          </cell>
          <cell r="AZ133">
            <v>2017</v>
          </cell>
          <cell r="BA133">
            <v>2018</v>
          </cell>
          <cell r="BB133">
            <v>2019</v>
          </cell>
          <cell r="BC133">
            <v>2020</v>
          </cell>
          <cell r="BD133">
            <v>2021</v>
          </cell>
          <cell r="BE133">
            <v>2022</v>
          </cell>
          <cell r="BF133">
            <v>2023</v>
          </cell>
          <cell r="BG133">
            <v>2024</v>
          </cell>
          <cell r="BH133">
            <v>2025</v>
          </cell>
        </row>
        <row r="134">
          <cell r="AF134">
            <v>11884.886708292102</v>
          </cell>
          <cell r="AG134">
            <v>14172.225855780682</v>
          </cell>
          <cell r="AH134">
            <v>59694.397564072788</v>
          </cell>
          <cell r="AI134">
            <v>11928.373493618757</v>
          </cell>
          <cell r="AJ134">
            <v>11051.92326817428</v>
          </cell>
          <cell r="AK134">
            <v>10787.614099103936</v>
          </cell>
          <cell r="AL134">
            <v>13765.905468488629</v>
          </cell>
          <cell r="AM134">
            <v>47533.816329385598</v>
          </cell>
          <cell r="AN134">
            <v>15847.683412565246</v>
          </cell>
          <cell r="AO134">
            <v>14103.21158527525</v>
          </cell>
          <cell r="AP134">
            <v>13551.85925079864</v>
          </cell>
          <cell r="AQ134">
            <v>16512.730267546649</v>
          </cell>
          <cell r="AR134">
            <v>60015.484516185781</v>
          </cell>
          <cell r="AS134">
            <v>73722.693455580549</v>
          </cell>
          <cell r="AT134">
            <v>88951.717189566727</v>
          </cell>
          <cell r="AU134">
            <v>108490.37093643627</v>
          </cell>
          <cell r="AV134">
            <v>129177.98742542484</v>
          </cell>
          <cell r="AW134">
            <v>151867.34049822253</v>
          </cell>
          <cell r="AX134">
            <v>183497.42534583746</v>
          </cell>
          <cell r="AY134">
            <v>209901.3309296282</v>
          </cell>
          <cell r="AZ134">
            <v>237893.0662340284</v>
          </cell>
          <cell r="BA134">
            <v>267726.14695261128</v>
          </cell>
          <cell r="BB134">
            <v>299200.68490506586</v>
          </cell>
          <cell r="BC134">
            <v>332351.44483392168</v>
          </cell>
          <cell r="BD134">
            <v>369090.57001468999</v>
          </cell>
          <cell r="BE134">
            <v>399089.12343047693</v>
          </cell>
          <cell r="BF134">
            <v>426786.55967831827</v>
          </cell>
          <cell r="BG134">
            <v>452700.89622779097</v>
          </cell>
          <cell r="BH134">
            <v>477219.04366932734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</row>
        <row r="136">
          <cell r="AF136">
            <v>2823.7225567867085</v>
          </cell>
          <cell r="AG136">
            <v>2746.9826790220786</v>
          </cell>
          <cell r="AH136">
            <v>10528.101235808786</v>
          </cell>
          <cell r="AI136">
            <v>2647.7921711418635</v>
          </cell>
          <cell r="AJ136">
            <v>2717.0519708606976</v>
          </cell>
          <cell r="AK136">
            <v>2682.4195786692808</v>
          </cell>
          <cell r="AL136">
            <v>2609.5167724084322</v>
          </cell>
          <cell r="AM136">
            <v>10656.780493080274</v>
          </cell>
          <cell r="AN136">
            <v>2519.3938253336651</v>
          </cell>
          <cell r="AO136">
            <v>2585.3061103790865</v>
          </cell>
          <cell r="AP136">
            <v>2552.3509185039775</v>
          </cell>
          <cell r="AQ136">
            <v>2482.9797696533651</v>
          </cell>
          <cell r="AR136">
            <v>10140.030623870094</v>
          </cell>
          <cell r="AS136">
            <v>9606.8701239869097</v>
          </cell>
          <cell r="AT136">
            <v>9186.2975560027262</v>
          </cell>
          <cell r="AU136">
            <v>8801.3265655793439</v>
          </cell>
          <cell r="AV136">
            <v>8432.011591616636</v>
          </cell>
          <cell r="AW136">
            <v>8081.6610376036851</v>
          </cell>
          <cell r="AX136">
            <v>78.264008036144844</v>
          </cell>
          <cell r="AY136">
            <v>75.053955825364966</v>
          </cell>
          <cell r="AZ136">
            <v>71.990909910238102</v>
          </cell>
          <cell r="BA136">
            <v>69.069816298378612</v>
          </cell>
          <cell r="BB136">
            <v>66.281407083199909</v>
          </cell>
          <cell r="BC136">
            <v>63.613960888520658</v>
          </cell>
          <cell r="BD136">
            <v>61.056853646528459</v>
          </cell>
          <cell r="BE136">
            <v>58.61027778899188</v>
          </cell>
          <cell r="BF136">
            <v>56.269723015656339</v>
          </cell>
          <cell r="BG136">
            <v>54.030492692049762</v>
          </cell>
          <cell r="BH136">
            <v>51.868636961277637</v>
          </cell>
        </row>
        <row r="137">
          <cell r="AF137">
            <v>9632.765764110718</v>
          </cell>
          <cell r="AG137">
            <v>13799.125385323137</v>
          </cell>
          <cell r="AH137">
            <v>37947.210149433857</v>
          </cell>
          <cell r="AI137">
            <v>12764.632233108492</v>
          </cell>
          <cell r="AJ137">
            <v>6727.9304350656521</v>
          </cell>
          <cell r="AK137">
            <v>7610.100689256652</v>
          </cell>
          <cell r="AL137">
            <v>13008.95813189683</v>
          </cell>
          <cell r="AM137">
            <v>40111.621489327626</v>
          </cell>
          <cell r="AN137">
            <v>13292.060204426223</v>
          </cell>
          <cell r="AO137">
            <v>7074.8317826986504</v>
          </cell>
          <cell r="AP137">
            <v>7983.3832004508249</v>
          </cell>
          <cell r="AQ137">
            <v>13543.692631027694</v>
          </cell>
          <cell r="AR137">
            <v>41893.967818603393</v>
          </cell>
          <cell r="AS137">
            <v>44070.161006494338</v>
          </cell>
          <cell r="AT137">
            <v>46430.237960882456</v>
          </cell>
          <cell r="AU137">
            <v>50649.067178024357</v>
          </cell>
          <cell r="AV137">
            <v>55137.901465063347</v>
          </cell>
          <cell r="AW137">
            <v>59914.021146472835</v>
          </cell>
          <cell r="AX137">
            <v>64995.812487492527</v>
          </cell>
          <cell r="AY137">
            <v>70402.838474337477</v>
          </cell>
          <cell r="AZ137">
            <v>76155.914124340503</v>
          </cell>
          <cell r="BA137">
            <v>82277.18661594372</v>
          </cell>
          <cell r="BB137">
            <v>88790.220547009551</v>
          </cell>
          <cell r="BC137">
            <v>95720.088649663594</v>
          </cell>
          <cell r="BD137">
            <v>103093.46831088749</v>
          </cell>
          <cell r="BE137">
            <v>110938.74427042971</v>
          </cell>
          <cell r="BF137">
            <v>119286.11789138266</v>
          </cell>
          <cell r="BG137">
            <v>128167.72342407657</v>
          </cell>
          <cell r="BH137">
            <v>137617.75171086291</v>
          </cell>
        </row>
        <row r="138">
          <cell r="AF138">
            <v>24341.375029189527</v>
          </cell>
          <cell r="AG138">
            <v>30718.3339201259</v>
          </cell>
          <cell r="AH138">
            <v>108169.70894931542</v>
          </cell>
          <cell r="AI138">
            <v>27340.797897869114</v>
          </cell>
          <cell r="AJ138">
            <v>20496.905674100628</v>
          </cell>
          <cell r="AK138">
            <v>21080.134367029867</v>
          </cell>
          <cell r="AL138">
            <v>29384.38037279389</v>
          </cell>
          <cell r="AM138">
            <v>98302.218311793506</v>
          </cell>
          <cell r="AN138">
            <v>31659.137442325133</v>
          </cell>
          <cell r="AO138">
            <v>23763.349478352986</v>
          </cell>
          <cell r="AP138">
            <v>24087.593369753442</v>
          </cell>
          <cell r="AQ138">
            <v>32539.402668227707</v>
          </cell>
          <cell r="AR138">
            <v>112049.48295865927</v>
          </cell>
          <cell r="AS138">
            <v>127399.7245860618</v>
          </cell>
          <cell r="AT138">
            <v>144568.25270645192</v>
          </cell>
          <cell r="AU138">
            <v>167940.76468003998</v>
          </cell>
          <cell r="AV138">
            <v>192747.9004821048</v>
          </cell>
          <cell r="AW138">
            <v>219863.02268229905</v>
          </cell>
          <cell r="AX138">
            <v>248571.50184136612</v>
          </cell>
          <cell r="AY138">
            <v>280379.22335979104</v>
          </cell>
          <cell r="AZ138">
            <v>314120.97126827913</v>
          </cell>
          <cell r="BA138">
            <v>350072.40338485339</v>
          </cell>
          <cell r="BB138">
            <v>388057.18685915862</v>
          </cell>
          <cell r="BC138">
            <v>428135.14744447381</v>
          </cell>
          <cell r="BD138">
            <v>472245.09517922404</v>
          </cell>
          <cell r="BE138">
            <v>510086.47797869565</v>
          </cell>
          <cell r="BF138">
            <v>546128.94729271659</v>
          </cell>
          <cell r="BG138">
            <v>580922.65014455956</v>
          </cell>
          <cell r="BH138">
            <v>614888.66401715158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5743.8572931096178</v>
          </cell>
          <cell r="AJ140">
            <v>5743.8572931096178</v>
          </cell>
          <cell r="AK140">
            <v>5743.8572931096178</v>
          </cell>
          <cell r="AL140">
            <v>5743.8572931096178</v>
          </cell>
          <cell r="AM140">
            <v>22975.429172438471</v>
          </cell>
          <cell r="AN140">
            <v>5743.8572931096178</v>
          </cell>
          <cell r="AO140">
            <v>5743.8572931096178</v>
          </cell>
          <cell r="AP140">
            <v>5743.8572931096178</v>
          </cell>
          <cell r="AQ140">
            <v>5743.8572931096178</v>
          </cell>
          <cell r="AR140">
            <v>22975.429172438471</v>
          </cell>
          <cell r="AS140">
            <v>22975.429172438471</v>
          </cell>
          <cell r="AT140">
            <v>22975.429172438471</v>
          </cell>
          <cell r="AU140">
            <v>22975.429172438471</v>
          </cell>
          <cell r="AV140">
            <v>22975.429172438471</v>
          </cell>
          <cell r="AW140">
            <v>22975.429172438471</v>
          </cell>
          <cell r="AX140">
            <v>22975.429172438471</v>
          </cell>
          <cell r="AY140">
            <v>22975.429172438471</v>
          </cell>
          <cell r="AZ140">
            <v>22975.429172438471</v>
          </cell>
          <cell r="BA140">
            <v>22975.429172438471</v>
          </cell>
          <cell r="BB140">
            <v>22975.429172438471</v>
          </cell>
          <cell r="BC140">
            <v>22975.429172438471</v>
          </cell>
          <cell r="BD140">
            <v>22975.429172438471</v>
          </cell>
          <cell r="BE140">
            <v>22975.429172438471</v>
          </cell>
          <cell r="BF140">
            <v>22975.429172438471</v>
          </cell>
          <cell r="BG140">
            <v>22975.429172438471</v>
          </cell>
          <cell r="BH140">
            <v>22975.429172438471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4872.2421392399419</v>
          </cell>
          <cell r="AJ141">
            <v>4872.2421392399419</v>
          </cell>
          <cell r="AK141">
            <v>4872.2421392399419</v>
          </cell>
          <cell r="AL141">
            <v>4872.2421392399419</v>
          </cell>
          <cell r="AM141">
            <v>19488.968556959768</v>
          </cell>
          <cell r="AN141">
            <v>4872.2421392399419</v>
          </cell>
          <cell r="AO141">
            <v>4872.2421392399419</v>
          </cell>
          <cell r="AP141">
            <v>4872.2421392399419</v>
          </cell>
          <cell r="AQ141">
            <v>4872.2421392399419</v>
          </cell>
          <cell r="AR141">
            <v>19488.968556959768</v>
          </cell>
          <cell r="AS141">
            <v>19488.968556959768</v>
          </cell>
          <cell r="AT141">
            <v>19488.968556959768</v>
          </cell>
          <cell r="AU141">
            <v>19488.968556959768</v>
          </cell>
          <cell r="AV141">
            <v>19488.968556959768</v>
          </cell>
          <cell r="AW141">
            <v>19488.968556959768</v>
          </cell>
          <cell r="AX141">
            <v>19488.968556959768</v>
          </cell>
          <cell r="AY141">
            <v>19488.968556959768</v>
          </cell>
          <cell r="AZ141">
            <v>19488.968556959768</v>
          </cell>
          <cell r="BA141">
            <v>19488.968556959768</v>
          </cell>
          <cell r="BB141">
            <v>19488.968556959768</v>
          </cell>
          <cell r="BC141">
            <v>19488.968556959768</v>
          </cell>
          <cell r="BD141">
            <v>19488.968556959768</v>
          </cell>
          <cell r="BE141">
            <v>19488.968556959768</v>
          </cell>
          <cell r="BF141">
            <v>19488.968556959768</v>
          </cell>
          <cell r="BG141">
            <v>19488.968556959768</v>
          </cell>
          <cell r="BH141">
            <v>19488.968556959768</v>
          </cell>
        </row>
        <row r="142">
          <cell r="AF142">
            <v>24341.375029189527</v>
          </cell>
          <cell r="AG142">
            <v>30718.3339201259</v>
          </cell>
          <cell r="AH142">
            <v>108169.70894931542</v>
          </cell>
          <cell r="AI142">
            <v>37956.897330218671</v>
          </cell>
          <cell r="AJ142">
            <v>31113.005106450186</v>
          </cell>
          <cell r="AK142">
            <v>31696.233799379424</v>
          </cell>
          <cell r="AL142">
            <v>40000.479805143448</v>
          </cell>
          <cell r="AM142">
            <v>140766.61604119174</v>
          </cell>
          <cell r="AN142">
            <v>42275.236874674694</v>
          </cell>
          <cell r="AO142">
            <v>34379.448910702544</v>
          </cell>
          <cell r="AP142">
            <v>34703.692802103003</v>
          </cell>
          <cell r="AQ142">
            <v>43155.502100577265</v>
          </cell>
          <cell r="AR142">
            <v>154513.88068805751</v>
          </cell>
          <cell r="AS142">
            <v>169864.12231546003</v>
          </cell>
          <cell r="AT142">
            <v>187032.65043585017</v>
          </cell>
          <cell r="AU142">
            <v>210405.16240943823</v>
          </cell>
          <cell r="AV142">
            <v>235212.29821150305</v>
          </cell>
          <cell r="AW142">
            <v>262327.4204116973</v>
          </cell>
          <cell r="AX142">
            <v>291035.89957076433</v>
          </cell>
          <cell r="AY142">
            <v>322843.62108918926</v>
          </cell>
          <cell r="AZ142">
            <v>356585.36899767735</v>
          </cell>
          <cell r="BA142">
            <v>392536.8011142516</v>
          </cell>
          <cell r="BB142">
            <v>430521.58458855684</v>
          </cell>
          <cell r="BC142">
            <v>470599.54517387203</v>
          </cell>
          <cell r="BD142">
            <v>514709.49290862225</v>
          </cell>
          <cell r="BE142">
            <v>552550.87570809387</v>
          </cell>
          <cell r="BF142">
            <v>588593.34502211481</v>
          </cell>
          <cell r="BG142">
            <v>623387.04787395778</v>
          </cell>
          <cell r="BH142">
            <v>657353.06174654979</v>
          </cell>
        </row>
        <row r="145">
          <cell r="AI145">
            <v>4210.7723125000002</v>
          </cell>
        </row>
        <row r="146">
          <cell r="AF146">
            <v>25.741119349589773</v>
          </cell>
          <cell r="AG146">
            <v>29.76435777476971</v>
          </cell>
          <cell r="AH146">
            <v>104.40196234435948</v>
          </cell>
          <cell r="AI146">
            <v>29.527901116165285</v>
          </cell>
          <cell r="AJ146">
            <v>35.439070594117197</v>
          </cell>
          <cell r="AK146">
            <v>40.454508173878985</v>
          </cell>
          <cell r="AL146">
            <v>45.026003624456585</v>
          </cell>
          <cell r="AM146">
            <v>150.44748350861806</v>
          </cell>
          <cell r="AN146">
            <v>50.810628750448764</v>
          </cell>
          <cell r="AO146">
            <v>55.368421464873798</v>
          </cell>
          <cell r="AP146">
            <v>58.583088451520346</v>
          </cell>
          <cell r="AQ146">
            <v>61.841783384758074</v>
          </cell>
          <cell r="AR146">
            <v>226.60392205160099</v>
          </cell>
          <cell r="AS146">
            <v>289.99986359912771</v>
          </cell>
          <cell r="AT146">
            <v>363.72351775513431</v>
          </cell>
          <cell r="AU146">
            <v>445.25392478530426</v>
          </cell>
          <cell r="AV146">
            <v>532.98873628475599</v>
          </cell>
          <cell r="AW146">
            <v>628.21685542692194</v>
          </cell>
          <cell r="AX146">
            <v>738.55212725509159</v>
          </cell>
          <cell r="AY146">
            <v>848.959822827067</v>
          </cell>
          <cell r="AZ146">
            <v>966.60766106792005</v>
          </cell>
          <cell r="BA146">
            <v>1058.5941291895024</v>
          </cell>
          <cell r="BB146">
            <v>1108.5344597689609</v>
          </cell>
          <cell r="BC146">
            <v>1162.5257824056143</v>
          </cell>
          <cell r="BD146">
            <v>1219.6069675971539</v>
          </cell>
          <cell r="BE146">
            <v>1270.9426746612428</v>
          </cell>
          <cell r="BF146">
            <v>1319.2518917325619</v>
          </cell>
          <cell r="BG146">
            <v>1364.9212230723394</v>
          </cell>
          <cell r="BH146">
            <v>1408.2437922432341</v>
          </cell>
        </row>
        <row r="147"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</row>
        <row r="148">
          <cell r="AF148">
            <v>1.2618914490856008</v>
          </cell>
          <cell r="AG148">
            <v>1.4554447644787241</v>
          </cell>
          <cell r="AH148">
            <v>2.7173362135643249</v>
          </cell>
          <cell r="AI148">
            <v>1.5485478187932769</v>
          </cell>
          <cell r="AJ148">
            <v>1.2934590074061996</v>
          </cell>
          <cell r="AK148">
            <v>1.4933553374969044</v>
          </cell>
          <cell r="AL148">
            <v>1.6930150039039624</v>
          </cell>
          <cell r="AM148">
            <v>6.0283771676003433</v>
          </cell>
          <cell r="AN148">
            <v>1.5235994536479938</v>
          </cell>
          <cell r="AO148">
            <v>1.2784937671892267</v>
          </cell>
          <cell r="AP148">
            <v>1.4745975596194973</v>
          </cell>
          <cell r="AQ148">
            <v>1.6653311959791368</v>
          </cell>
          <cell r="AR148">
            <v>5.9420219764358553</v>
          </cell>
          <cell r="AS148">
            <v>5.80662024570562</v>
          </cell>
          <cell r="AT148">
            <v>5.6125655269750476</v>
          </cell>
          <cell r="AU148">
            <v>5.3773592432069108</v>
          </cell>
          <cell r="AV148">
            <v>5.1517183384983198</v>
          </cell>
          <cell r="AW148">
            <v>4.9376641529222391</v>
          </cell>
          <cell r="AX148">
            <v>4.7817074379387141E-2</v>
          </cell>
          <cell r="AY148">
            <v>4.5855824129416696E-2</v>
          </cell>
          <cell r="AZ148">
            <v>4.3984390528885323E-2</v>
          </cell>
          <cell r="BA148">
            <v>4.2199685732742888E-2</v>
          </cell>
          <cell r="BB148">
            <v>4.0496047314674759E-2</v>
          </cell>
          <cell r="BC148">
            <v>3.8866313848493421E-2</v>
          </cell>
          <cell r="BD148">
            <v>3.7303994332095275E-2</v>
          </cell>
          <cell r="BE148">
            <v>3.5809206335796762E-2</v>
          </cell>
          <cell r="BF148">
            <v>3.4379194194916786E-2</v>
          </cell>
          <cell r="BG148">
            <v>3.3011088399887423E-2</v>
          </cell>
          <cell r="BH148">
            <v>3.1690256271943065E-2</v>
          </cell>
        </row>
        <row r="149">
          <cell r="AF149">
            <v>4.3047801277645172</v>
          </cell>
          <cell r="AG149">
            <v>7.3112455167004686</v>
          </cell>
          <cell r="AH149">
            <v>21.619540424464986</v>
          </cell>
          <cell r="AI149">
            <v>7.4653304053520646</v>
          </cell>
          <cell r="AJ149">
            <v>3.2028471725114982</v>
          </cell>
          <cell r="AK149">
            <v>4.2366915949920623</v>
          </cell>
          <cell r="AL149">
            <v>8.4400152301502889</v>
          </cell>
          <cell r="AM149">
            <v>23.344884403005913</v>
          </cell>
          <cell r="AN149">
            <v>8.0383525043520816</v>
          </cell>
          <cell r="AO149">
            <v>3.4986682241532212</v>
          </cell>
          <cell r="AP149">
            <v>4.6123271292931083</v>
          </cell>
          <cell r="AQ149">
            <v>9.0837364536207676</v>
          </cell>
          <cell r="AR149">
            <v>25.233084311419177</v>
          </cell>
          <cell r="AS149">
            <v>26.637050967606594</v>
          </cell>
          <cell r="AT149">
            <v>28.367549755474062</v>
          </cell>
          <cell r="AU149">
            <v>30.945133954545998</v>
          </cell>
          <cell r="AV149">
            <v>33.687683542358535</v>
          </cell>
          <cell r="AW149">
            <v>36.605756303791082</v>
          </cell>
          <cell r="AX149">
            <v>39.710585721955312</v>
          </cell>
          <cell r="AY149">
            <v>43.014124222882053</v>
          </cell>
          <cell r="AZ149">
            <v>46.529089187868109</v>
          </cell>
          <cell r="BA149">
            <v>50.269011910613258</v>
          </cell>
          <cell r="BB149">
            <v>54.248289687614111</v>
          </cell>
          <cell r="BC149">
            <v>58.482241242343015</v>
          </cell>
          <cell r="BD149">
            <v>62.987165696574557</v>
          </cell>
          <cell r="BE149">
            <v>67.780405315876919</v>
          </cell>
          <cell r="BF149">
            <v>72.880412270814659</v>
          </cell>
          <cell r="BG149">
            <v>78.306819670868393</v>
          </cell>
          <cell r="BH149">
            <v>84.080517144525572</v>
          </cell>
        </row>
        <row r="151">
          <cell r="AF151">
            <v>0</v>
          </cell>
          <cell r="AG151">
            <v>0</v>
          </cell>
          <cell r="AH151">
            <v>0</v>
          </cell>
          <cell r="AI151">
            <v>4.2107723125000005</v>
          </cell>
          <cell r="AJ151">
            <v>4.2107723125000005</v>
          </cell>
          <cell r="AK151">
            <v>4.2107723125000005</v>
          </cell>
          <cell r="AL151">
            <v>4.2107723125000005</v>
          </cell>
          <cell r="AM151">
            <v>16.843089250000002</v>
          </cell>
          <cell r="AN151">
            <v>4.2107723125000005</v>
          </cell>
          <cell r="AO151">
            <v>4.2107723125000005</v>
          </cell>
          <cell r="AP151">
            <v>4.2107723125000005</v>
          </cell>
          <cell r="AQ151">
            <v>4.2107723125000005</v>
          </cell>
          <cell r="AR151">
            <v>16.843089250000002</v>
          </cell>
          <cell r="AS151">
            <v>16.843089250000002</v>
          </cell>
          <cell r="AT151">
            <v>16.843089250000002</v>
          </cell>
          <cell r="AU151">
            <v>16.843089250000002</v>
          </cell>
          <cell r="AV151">
            <v>16.843089250000002</v>
          </cell>
          <cell r="AW151">
            <v>16.843089250000002</v>
          </cell>
          <cell r="AX151">
            <v>16.843089250000002</v>
          </cell>
          <cell r="AY151">
            <v>16.843089250000002</v>
          </cell>
          <cell r="AZ151">
            <v>16.843089250000002</v>
          </cell>
          <cell r="BA151">
            <v>16.843089250000002</v>
          </cell>
          <cell r="BB151">
            <v>16.843089250000002</v>
          </cell>
          <cell r="BC151">
            <v>16.843089250000002</v>
          </cell>
          <cell r="BD151">
            <v>16.843089250000002</v>
          </cell>
          <cell r="BE151">
            <v>16.843089250000002</v>
          </cell>
          <cell r="BF151">
            <v>16.843089250000002</v>
          </cell>
          <cell r="BG151">
            <v>16.843089250000002</v>
          </cell>
          <cell r="BH151">
            <v>16.843089250000002</v>
          </cell>
        </row>
        <row r="152">
          <cell r="AF152">
            <v>0</v>
          </cell>
          <cell r="AG152">
            <v>0</v>
          </cell>
          <cell r="AH152">
            <v>0</v>
          </cell>
          <cell r="AI152">
            <v>3.5717987500000001</v>
          </cell>
          <cell r="AJ152">
            <v>3.5717987500000001</v>
          </cell>
          <cell r="AK152">
            <v>3.5717987500000001</v>
          </cell>
          <cell r="AL152">
            <v>3.5717987500000001</v>
          </cell>
          <cell r="AM152">
            <v>14.287195000000001</v>
          </cell>
          <cell r="AN152">
            <v>3.5717987500000001</v>
          </cell>
          <cell r="AO152">
            <v>3.5717987500000001</v>
          </cell>
          <cell r="AP152">
            <v>3.5717987500000001</v>
          </cell>
          <cell r="AQ152">
            <v>3.5717987500000001</v>
          </cell>
          <cell r="AR152">
            <v>14.287195000000001</v>
          </cell>
          <cell r="AS152">
            <v>14.287195000000001</v>
          </cell>
          <cell r="AT152">
            <v>14.287195000000001</v>
          </cell>
          <cell r="AU152">
            <v>14.287195000000001</v>
          </cell>
          <cell r="AV152">
            <v>14.287195000000001</v>
          </cell>
          <cell r="AW152">
            <v>14.287195000000001</v>
          </cell>
          <cell r="AX152">
            <v>14.287195000000001</v>
          </cell>
          <cell r="AY152">
            <v>14.287195000000001</v>
          </cell>
          <cell r="AZ152">
            <v>14.287195000000001</v>
          </cell>
          <cell r="BA152">
            <v>14.287195000000001</v>
          </cell>
          <cell r="BB152">
            <v>14.287195000000001</v>
          </cell>
          <cell r="BC152">
            <v>14.287195000000001</v>
          </cell>
          <cell r="BD152">
            <v>14.287195000000001</v>
          </cell>
          <cell r="BE152">
            <v>14.287195000000001</v>
          </cell>
          <cell r="BF152">
            <v>14.287195000000001</v>
          </cell>
          <cell r="BG152">
            <v>14.287195000000001</v>
          </cell>
          <cell r="BH152">
            <v>14.287195000000001</v>
          </cell>
        </row>
        <row r="153">
          <cell r="AF153">
            <v>31.307790926439889</v>
          </cell>
          <cell r="AG153">
            <v>38.531048055948901</v>
          </cell>
          <cell r="AH153">
            <v>128.73883898238878</v>
          </cell>
          <cell r="AI153">
            <v>46.324350402810623</v>
          </cell>
          <cell r="AJ153">
            <v>47.71794783653489</v>
          </cell>
          <cell r="AK153">
            <v>53.967126168867942</v>
          </cell>
          <cell r="AL153">
            <v>62.941604921010828</v>
          </cell>
          <cell r="AM153">
            <v>210.95102932922427</v>
          </cell>
          <cell r="AN153">
            <v>68.155151770948848</v>
          </cell>
          <cell r="AO153">
            <v>67.928154518716241</v>
          </cell>
          <cell r="AP153">
            <v>72.452584202932954</v>
          </cell>
          <cell r="AQ153">
            <v>80.373422096857979</v>
          </cell>
          <cell r="AR153">
            <v>288.90931258945602</v>
          </cell>
          <cell r="AS153">
            <v>353.5738190624399</v>
          </cell>
          <cell r="AT153">
            <v>428.8339172875834</v>
          </cell>
          <cell r="AU153">
            <v>512.70670223305717</v>
          </cell>
          <cell r="AV153">
            <v>602.95842241561286</v>
          </cell>
          <cell r="AW153">
            <v>700.89056013363529</v>
          </cell>
          <cell r="AX153">
            <v>809.44081430142637</v>
          </cell>
          <cell r="AY153">
            <v>923.15008712407848</v>
          </cell>
          <cell r="AZ153">
            <v>1044.3110188963171</v>
          </cell>
          <cell r="BA153">
            <v>1140.0356250358486</v>
          </cell>
          <cell r="BB153">
            <v>1193.9535297538898</v>
          </cell>
          <cell r="BC153">
            <v>1252.177174211806</v>
          </cell>
          <cell r="BD153">
            <v>1313.7617215380608</v>
          </cell>
          <cell r="BE153">
            <v>1369.8891734334559</v>
          </cell>
          <cell r="BF153">
            <v>1423.2969674475719</v>
          </cell>
          <cell r="BG153">
            <v>1474.391338081608</v>
          </cell>
          <cell r="BH153">
            <v>1523.4862838940319</v>
          </cell>
        </row>
        <row r="154"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</row>
        <row r="155">
          <cell r="AF155">
            <v>31.307790926439889</v>
          </cell>
          <cell r="AG155">
            <v>38.531048055948901</v>
          </cell>
          <cell r="AH155">
            <v>128.73883898238878</v>
          </cell>
          <cell r="AI155">
            <v>46.324350402810623</v>
          </cell>
          <cell r="AJ155">
            <v>47.71794783653489</v>
          </cell>
          <cell r="AK155">
            <v>53.967126168867942</v>
          </cell>
          <cell r="AL155">
            <v>62.941604921010828</v>
          </cell>
          <cell r="AM155">
            <v>210.95102932922427</v>
          </cell>
          <cell r="AN155">
            <v>68.155151770948848</v>
          </cell>
          <cell r="AO155">
            <v>67.928154518716241</v>
          </cell>
          <cell r="AP155">
            <v>72.452584202932954</v>
          </cell>
          <cell r="AQ155">
            <v>80.373422096857979</v>
          </cell>
          <cell r="AR155">
            <v>288.90931258945602</v>
          </cell>
          <cell r="AS155">
            <v>353.5738190624399</v>
          </cell>
          <cell r="AT155">
            <v>428.8339172875834</v>
          </cell>
          <cell r="AU155">
            <v>512.70670223305717</v>
          </cell>
          <cell r="AV155">
            <v>602.95842241561286</v>
          </cell>
          <cell r="AW155">
            <v>700.89056013363529</v>
          </cell>
          <cell r="AX155">
            <v>809.44081430142637</v>
          </cell>
          <cell r="AY155">
            <v>923.15008712407848</v>
          </cell>
          <cell r="AZ155">
            <v>1044.3110188963171</v>
          </cell>
          <cell r="BA155">
            <v>1140.0356250358486</v>
          </cell>
          <cell r="BB155">
            <v>1193.9535297538898</v>
          </cell>
          <cell r="BC155">
            <v>1252.177174211806</v>
          </cell>
          <cell r="BD155">
            <v>1313.7617215380608</v>
          </cell>
          <cell r="BE155">
            <v>1369.8891734334559</v>
          </cell>
          <cell r="BF155">
            <v>1423.2969674475719</v>
          </cell>
          <cell r="BG155">
            <v>1474.391338081608</v>
          </cell>
          <cell r="BH155">
            <v>1523.4862838940319</v>
          </cell>
        </row>
        <row r="158">
          <cell r="AF158">
            <v>10.695421386203888</v>
          </cell>
          <cell r="AG158">
            <v>10.882643285865928</v>
          </cell>
          <cell r="AH158">
            <v>46.199064672069824</v>
          </cell>
          <cell r="AI158">
            <v>12.945041723000079</v>
          </cell>
          <cell r="AJ158">
            <v>12.617578981471732</v>
          </cell>
          <cell r="AK158">
            <v>12.040964367582335</v>
          </cell>
          <cell r="AL158">
            <v>12.251880575958289</v>
          </cell>
          <cell r="AM158">
            <v>49.855465648012434</v>
          </cell>
          <cell r="AN158">
            <v>14.680964690651054</v>
          </cell>
          <cell r="AO158">
            <v>14.196744865641415</v>
          </cell>
          <cell r="AP158">
            <v>13.424097409560522</v>
          </cell>
          <cell r="AQ158">
            <v>13.459518479885078</v>
          </cell>
          <cell r="AR158">
            <v>55.761325445738066</v>
          </cell>
          <cell r="AS158">
            <v>62.003728087669344</v>
          </cell>
          <cell r="AT158">
            <v>68.753353199937848</v>
          </cell>
          <cell r="AU158">
            <v>77.345107458593532</v>
          </cell>
          <cell r="AV158">
            <v>86.464230594065398</v>
          </cell>
          <cell r="AW158">
            <v>96.431771391595021</v>
          </cell>
          <cell r="AX158">
            <v>106.98503149274181</v>
          </cell>
          <cell r="AY158">
            <v>118.67757558568672</v>
          </cell>
          <cell r="AZ158">
            <v>131.08106934000975</v>
          </cell>
          <cell r="BA158">
            <v>144.29684479201944</v>
          </cell>
          <cell r="BB158">
            <v>158.26008184365821</v>
          </cell>
          <cell r="BC158">
            <v>172.99277249009944</v>
          </cell>
          <cell r="BD158">
            <v>189.20762486571854</v>
          </cell>
          <cell r="BE158">
            <v>203.11814771359147</v>
          </cell>
          <cell r="BF158">
            <v>216.36738851283226</v>
          </cell>
          <cell r="BG158">
            <v>229.15758175305976</v>
          </cell>
          <cell r="BH158">
            <v>241.64351585672725</v>
          </cell>
        </row>
        <row r="159">
          <cell r="AF159">
            <v>2.1037175829365657</v>
          </cell>
          <cell r="AG159">
            <v>2.0956872021865061</v>
          </cell>
          <cell r="AH159">
            <v>8.5873418429226742</v>
          </cell>
          <cell r="AI159">
            <v>2.1697291130015173</v>
          </cell>
          <cell r="AJ159">
            <v>1.966660553591197</v>
          </cell>
          <cell r="AK159">
            <v>1.9696264592503856</v>
          </cell>
          <cell r="AL159">
            <v>1.9779819218417489</v>
          </cell>
          <cell r="AM159">
            <v>8.0839980476848492</v>
          </cell>
          <cell r="AN159">
            <v>2.4655540870092993</v>
          </cell>
          <cell r="AO159">
            <v>2.205821025708921</v>
          </cell>
          <cell r="AP159">
            <v>2.1853705737839499</v>
          </cell>
          <cell r="AQ159">
            <v>2.1735043783077219</v>
          </cell>
          <cell r="AR159">
            <v>9.0302500648098913</v>
          </cell>
          <cell r="AS159">
            <v>10.029338657636261</v>
          </cell>
          <cell r="AT159">
            <v>11.093853426735903</v>
          </cell>
          <cell r="AU159">
            <v>12.359156245372613</v>
          </cell>
          <cell r="AV159">
            <v>13.701903483664074</v>
          </cell>
          <cell r="AW159">
            <v>15.16991415870441</v>
          </cell>
          <cell r="AX159">
            <v>16.757574313910176</v>
          </cell>
          <cell r="AY159">
            <v>18.478711100956442</v>
          </cell>
          <cell r="AZ159">
            <v>20.304421984987059</v>
          </cell>
          <cell r="BA159">
            <v>22.249731341697323</v>
          </cell>
          <cell r="BB159">
            <v>24.304862844656313</v>
          </cell>
          <cell r="BC159">
            <v>26.472988328456005</v>
          </cell>
          <cell r="BD159">
            <v>28.860346559224997</v>
          </cell>
          <cell r="BE159">
            <v>30.901763601731389</v>
          </cell>
          <cell r="BF159">
            <v>32.84229512767461</v>
          </cell>
          <cell r="BG159">
            <v>34.711979123616331</v>
          </cell>
          <cell r="BH159">
            <v>36.533764367951228</v>
          </cell>
        </row>
        <row r="160">
          <cell r="AF160">
            <v>1.2003775297174393</v>
          </cell>
          <cell r="AG160">
            <v>1.1947891280959537</v>
          </cell>
          <cell r="AH160">
            <v>4.3352296000137915</v>
          </cell>
          <cell r="AI160">
            <v>0.98795959925843146</v>
          </cell>
          <cell r="AJ160">
            <v>1.1137968293168119</v>
          </cell>
          <cell r="AK160">
            <v>1.1137968293168119</v>
          </cell>
          <cell r="AL160">
            <v>1.0992547791083256</v>
          </cell>
          <cell r="AM160">
            <v>4.3148080370003807</v>
          </cell>
          <cell r="AN160">
            <v>1.1596387908160444</v>
          </cell>
          <cell r="AO160">
            <v>1.2771155800287974</v>
          </cell>
          <cell r="AP160">
            <v>1.2578108448289045</v>
          </cell>
          <cell r="AQ160">
            <v>1.1806553725170141</v>
          </cell>
          <cell r="AR160">
            <v>4.8752205881907607</v>
          </cell>
          <cell r="AS160">
            <v>4.263710222958105</v>
          </cell>
          <cell r="AT160">
            <v>3.7388488517284313</v>
          </cell>
          <cell r="AU160">
            <v>3.2480213373496896</v>
          </cell>
          <cell r="AV160">
            <v>3.296741657409934</v>
          </cell>
          <cell r="AW160">
            <v>3.3461927822710829</v>
          </cell>
          <cell r="AX160">
            <v>3.3963856740051481</v>
          </cell>
          <cell r="AY160">
            <v>3.4473314591152242</v>
          </cell>
          <cell r="AZ160">
            <v>3.4990414310019533</v>
          </cell>
          <cell r="BA160">
            <v>3.5515270524669824</v>
          </cell>
          <cell r="BB160">
            <v>3.6047999582539867</v>
          </cell>
          <cell r="BC160">
            <v>3.6588719576277957</v>
          </cell>
          <cell r="BD160">
            <v>3.7137550369922123</v>
          </cell>
          <cell r="BE160">
            <v>3.7694613625470956</v>
          </cell>
          <cell r="BF160">
            <v>3.826003282985301</v>
          </cell>
          <cell r="BG160">
            <v>3.8833933322300807</v>
          </cell>
          <cell r="BH160">
            <v>3.9416442322135321</v>
          </cell>
        </row>
        <row r="161">
          <cell r="AF161">
            <v>3.304095112654005</v>
          </cell>
          <cell r="AG161">
            <v>3.29047633028246</v>
          </cell>
          <cell r="AH161">
            <v>12.922571442936466</v>
          </cell>
          <cell r="AI161">
            <v>3.1576887122599486</v>
          </cell>
          <cell r="AJ161">
            <v>3.0804573829080089</v>
          </cell>
          <cell r="AK161">
            <v>3.0834232885671975</v>
          </cell>
          <cell r="AL161">
            <v>3.0772367009500745</v>
          </cell>
          <cell r="AM161">
            <v>12.39880608468523</v>
          </cell>
          <cell r="AN161">
            <v>3.6251928778253437</v>
          </cell>
          <cell r="AO161">
            <v>3.4829366057377182</v>
          </cell>
          <cell r="AP161">
            <v>3.4431814186128546</v>
          </cell>
          <cell r="AQ161">
            <v>3.3541597508247358</v>
          </cell>
          <cell r="AR161">
            <v>13.905470653000652</v>
          </cell>
          <cell r="AS161">
            <v>14.293048880594366</v>
          </cell>
          <cell r="AT161">
            <v>14.832702278464334</v>
          </cell>
          <cell r="AU161">
            <v>15.607177582722302</v>
          </cell>
          <cell r="AV161">
            <v>16.998645141074007</v>
          </cell>
          <cell r="AW161">
            <v>18.516106940975494</v>
          </cell>
          <cell r="AX161">
            <v>20.153959987915325</v>
          </cell>
          <cell r="AY161">
            <v>21.926042560071664</v>
          </cell>
          <cell r="AZ161">
            <v>23.803463415989011</v>
          </cell>
          <cell r="BA161">
            <v>25.801258394164307</v>
          </cell>
          <cell r="BB161">
            <v>27.909662802910301</v>
          </cell>
          <cell r="BC161">
            <v>30.1318602860838</v>
          </cell>
          <cell r="BD161">
            <v>32.574101596217211</v>
          </cell>
          <cell r="BE161">
            <v>34.671224964278487</v>
          </cell>
          <cell r="BF161">
            <v>36.668298410659915</v>
          </cell>
          <cell r="BG161">
            <v>38.595372455846409</v>
          </cell>
          <cell r="BH161">
            <v>40.475408600164762</v>
          </cell>
        </row>
        <row r="162">
          <cell r="AF162">
            <v>3.971471542986527</v>
          </cell>
          <cell r="AG162">
            <v>4.8482446023084114</v>
          </cell>
          <cell r="AH162">
            <v>17.046716145294941</v>
          </cell>
          <cell r="AI162">
            <v>8.4403796417928234</v>
          </cell>
          <cell r="AJ162">
            <v>7.5853608082230997</v>
          </cell>
          <cell r="AK162">
            <v>7.8239560337985523</v>
          </cell>
          <cell r="AL162">
            <v>9.6025349144821845</v>
          </cell>
          <cell r="AM162">
            <v>33.452231398296661</v>
          </cell>
          <cell r="AN162">
            <v>14.703325394831325</v>
          </cell>
          <cell r="AO162">
            <v>13.109660252236775</v>
          </cell>
          <cell r="AP162">
            <v>13.398391776442471</v>
          </cell>
          <cell r="AQ162">
            <v>16.203734208146365</v>
          </cell>
          <cell r="AR162">
            <v>57.415111631656934</v>
          </cell>
          <cell r="AS162">
            <v>71.579307166390663</v>
          </cell>
          <cell r="AT162">
            <v>87.596134879735033</v>
          </cell>
          <cell r="AU162">
            <v>105.37868948454562</v>
          </cell>
          <cell r="AV162">
            <v>124.2163419051638</v>
          </cell>
          <cell r="AW162">
            <v>144.64288822895725</v>
          </cell>
          <cell r="AX162">
            <v>166.59477269979897</v>
          </cell>
          <cell r="AY162">
            <v>190.22858179180702</v>
          </cell>
          <cell r="AZ162">
            <v>215.47703852013473</v>
          </cell>
          <cell r="BA162">
            <v>242.27555697932931</v>
          </cell>
          <cell r="BB162">
            <v>250.38653470015615</v>
          </cell>
          <cell r="BC162">
            <v>259.37307331214993</v>
          </cell>
          <cell r="BD162">
            <v>269.20015037966391</v>
          </cell>
          <cell r="BE162">
            <v>278.63414436447738</v>
          </cell>
          <cell r="BF162">
            <v>287.69077858989829</v>
          </cell>
          <cell r="BG162">
            <v>296.38514744630237</v>
          </cell>
          <cell r="BH162">
            <v>304.73174154845026</v>
          </cell>
        </row>
        <row r="163">
          <cell r="AF163">
            <v>0.48393099775911425</v>
          </cell>
          <cell r="AG163">
            <v>0.4865500233474141</v>
          </cell>
          <cell r="AH163">
            <v>1.9228210211065282</v>
          </cell>
          <cell r="AI163">
            <v>0.50257137791627537</v>
          </cell>
          <cell r="AJ163">
            <v>0.51267217854523695</v>
          </cell>
          <cell r="AK163">
            <v>0.52791498959412786</v>
          </cell>
          <cell r="AL163">
            <v>0.53354708153012798</v>
          </cell>
          <cell r="AM163">
            <v>2.0767056275857683</v>
          </cell>
          <cell r="AN163">
            <v>1.0623623072389949</v>
          </cell>
          <cell r="AO163">
            <v>1.0696618318576738</v>
          </cell>
          <cell r="AP163">
            <v>1.0896100468012897</v>
          </cell>
          <cell r="AQ163">
            <v>1.0906284800539876</v>
          </cell>
          <cell r="AR163">
            <v>4.3122626659519456</v>
          </cell>
          <cell r="AS163">
            <v>4.8948850826413031</v>
          </cell>
          <cell r="AT163">
            <v>5.5570651678451197</v>
          </cell>
          <cell r="AU163">
            <v>6.190872912526233</v>
          </cell>
          <cell r="AV163">
            <v>6.8634736419668352</v>
          </cell>
          <cell r="AW163">
            <v>7.5988205655733161</v>
          </cell>
          <cell r="AX163">
            <v>8.394101574569433</v>
          </cell>
          <cell r="AY163">
            <v>9.2562428811547122</v>
          </cell>
          <cell r="AZ163">
            <v>10.170766804442865</v>
          </cell>
          <cell r="BA163">
            <v>11.145199262763025</v>
          </cell>
          <cell r="BB163">
            <v>12.174643158507267</v>
          </cell>
          <cell r="BC163">
            <v>13.260687307648832</v>
          </cell>
          <cell r="BD163">
            <v>14.456548182771112</v>
          </cell>
          <cell r="BE163">
            <v>15.479122314913351</v>
          </cell>
          <cell r="BF163">
            <v>16.451161491484413</v>
          </cell>
          <cell r="BG163">
            <v>17.387712156890327</v>
          </cell>
          <cell r="BH163">
            <v>18.300269672765705</v>
          </cell>
        </row>
        <row r="164">
          <cell r="AF164">
            <v>18.454919039603535</v>
          </cell>
          <cell r="AG164">
            <v>19.507914241804215</v>
          </cell>
          <cell r="AH164">
            <v>78.091173281407748</v>
          </cell>
          <cell r="AI164">
            <v>25.045681454969127</v>
          </cell>
          <cell r="AJ164">
            <v>23.796069351148077</v>
          </cell>
          <cell r="AK164">
            <v>23.476258679542212</v>
          </cell>
          <cell r="AL164">
            <v>25.465199272920675</v>
          </cell>
          <cell r="AM164">
            <v>97.783208758580088</v>
          </cell>
          <cell r="AN164">
            <v>34.07184527054671</v>
          </cell>
          <cell r="AO164">
            <v>31.859003555473581</v>
          </cell>
          <cell r="AP164">
            <v>31.355280651417139</v>
          </cell>
          <cell r="AQ164">
            <v>34.10804091891017</v>
          </cell>
          <cell r="AR164">
            <v>131.39417039634762</v>
          </cell>
          <cell r="AS164">
            <v>152.77096921729569</v>
          </cell>
          <cell r="AT164">
            <v>176.73925552598234</v>
          </cell>
          <cell r="AU164">
            <v>204.52184743838768</v>
          </cell>
          <cell r="AV164">
            <v>234.54269128227003</v>
          </cell>
          <cell r="AW164">
            <v>267.18958712710105</v>
          </cell>
          <cell r="AX164">
            <v>302.12786575502554</v>
          </cell>
          <cell r="AY164">
            <v>340.08844281872013</v>
          </cell>
          <cell r="AZ164">
            <v>380.53233808057632</v>
          </cell>
          <cell r="BA164">
            <v>423.51885942827607</v>
          </cell>
          <cell r="BB164">
            <v>448.73092250523189</v>
          </cell>
          <cell r="BC164">
            <v>475.75839339598201</v>
          </cell>
          <cell r="BD164">
            <v>505.43842502437076</v>
          </cell>
          <cell r="BE164">
            <v>531.90263935726068</v>
          </cell>
          <cell r="BF164">
            <v>557.17762700487481</v>
          </cell>
          <cell r="BG164">
            <v>581.52581381209882</v>
          </cell>
          <cell r="BH164">
            <v>605.15093567810788</v>
          </cell>
        </row>
        <row r="166">
          <cell r="AF166">
            <v>12.852871886836354</v>
          </cell>
          <cell r="AG166">
            <v>19.023133814144686</v>
          </cell>
          <cell r="AH166">
            <v>50.647665700981037</v>
          </cell>
          <cell r="AI166">
            <v>21.278668947841496</v>
          </cell>
          <cell r="AJ166">
            <v>23.921878485386813</v>
          </cell>
          <cell r="AK166">
            <v>30.49086748932573</v>
          </cell>
          <cell r="AL166">
            <v>37.47640564809015</v>
          </cell>
          <cell r="AM166">
            <v>113.16782057064418</v>
          </cell>
          <cell r="AN166">
            <v>34.083306500402138</v>
          </cell>
          <cell r="AO166">
            <v>36.069150963242663</v>
          </cell>
          <cell r="AP166">
            <v>41.097303551515814</v>
          </cell>
          <cell r="AQ166">
            <v>46.265381177947809</v>
          </cell>
          <cell r="AR166">
            <v>157.5151421931084</v>
          </cell>
          <cell r="AS166">
            <v>200.80284984514421</v>
          </cell>
          <cell r="AT166">
            <v>252.09466176160106</v>
          </cell>
          <cell r="AU166">
            <v>308.18485479466949</v>
          </cell>
          <cell r="AV166">
            <v>368.41573113334283</v>
          </cell>
          <cell r="AW166">
            <v>433.70097300653424</v>
          </cell>
          <cell r="AX166">
            <v>507.31294854640083</v>
          </cell>
          <cell r="AY166">
            <v>583.06164430535841</v>
          </cell>
          <cell r="AZ166">
            <v>663.77868081574081</v>
          </cell>
          <cell r="BA166">
            <v>716.51676560757255</v>
          </cell>
          <cell r="BB166">
            <v>745.22260724865794</v>
          </cell>
          <cell r="BC166">
            <v>776.41878081582399</v>
          </cell>
          <cell r="BD166">
            <v>808.32329651369002</v>
          </cell>
          <cell r="BE166">
            <v>837.9865340761952</v>
          </cell>
          <cell r="BF166">
            <v>866.11934044269708</v>
          </cell>
          <cell r="BG166">
            <v>892.86552426950914</v>
          </cell>
          <cell r="BH166">
            <v>918.335348215924</v>
          </cell>
        </row>
        <row r="168">
          <cell r="AF168">
            <v>1.1521786033849502</v>
          </cell>
          <cell r="AG168">
            <v>1.2587370096694415</v>
          </cell>
          <cell r="AH168">
            <v>2.9787108630543919</v>
          </cell>
          <cell r="AI168">
            <v>0.27564920945894378</v>
          </cell>
          <cell r="AJ168">
            <v>1.6456056580160434</v>
          </cell>
          <cell r="AK168">
            <v>3.1636932331567853</v>
          </cell>
          <cell r="AL168">
            <v>3.4672280749320614</v>
          </cell>
          <cell r="AM168">
            <v>8.552176175563833</v>
          </cell>
          <cell r="AN168">
            <v>0.35655957141124239</v>
          </cell>
          <cell r="AO168">
            <v>2.107557089328421</v>
          </cell>
          <cell r="AP168">
            <v>4.0376831509680011</v>
          </cell>
          <cell r="AQ168">
            <v>4.4181527188414993</v>
          </cell>
          <cell r="AR168">
            <v>10.919952530549164</v>
          </cell>
          <cell r="AS168">
            <v>15.523996083882547</v>
          </cell>
          <cell r="AT168">
            <v>19.009851155123471</v>
          </cell>
          <cell r="AU168">
            <v>19.009851155123471</v>
          </cell>
          <cell r="AV168">
            <v>19.009851155123471</v>
          </cell>
          <cell r="AW168">
            <v>19.009851155123471</v>
          </cell>
          <cell r="AX168">
            <v>19.009851155123471</v>
          </cell>
          <cell r="AY168">
            <v>19.009851155123471</v>
          </cell>
          <cell r="AZ168">
            <v>19.009851155123471</v>
          </cell>
          <cell r="BA168">
            <v>19.009851155123471</v>
          </cell>
          <cell r="BB168">
            <v>19.009851155123471</v>
          </cell>
          <cell r="BC168">
            <v>19.009851155123471</v>
          </cell>
          <cell r="BD168">
            <v>19.009851155123471</v>
          </cell>
          <cell r="BE168">
            <v>19.009851155123471</v>
          </cell>
          <cell r="BF168">
            <v>19.009851155123471</v>
          </cell>
          <cell r="BG168">
            <v>19.009851155123471</v>
          </cell>
          <cell r="BH168">
            <v>19.009851155123471</v>
          </cell>
        </row>
        <row r="170">
          <cell r="AF170">
            <v>2.5657647367648919</v>
          </cell>
          <cell r="AG170">
            <v>3.8204162301613174</v>
          </cell>
          <cell r="AH170">
            <v>10.90190163692621</v>
          </cell>
          <cell r="AI170">
            <v>5.93780618516187</v>
          </cell>
          <cell r="AJ170">
            <v>6.8155073913608666</v>
          </cell>
          <cell r="AK170">
            <v>8.4383503871316332</v>
          </cell>
          <cell r="AL170">
            <v>9.8938926032911816</v>
          </cell>
          <cell r="AM170">
            <v>31.085556566945552</v>
          </cell>
          <cell r="AN170">
            <v>10.603944002819354</v>
          </cell>
          <cell r="AO170">
            <v>11.164387747095422</v>
          </cell>
          <cell r="AP170">
            <v>12.306549740601108</v>
          </cell>
          <cell r="AQ170">
            <v>13.282225350844787</v>
          </cell>
          <cell r="AR170">
            <v>47.357106841360675</v>
          </cell>
          <cell r="AS170">
            <v>63.916593763267784</v>
          </cell>
          <cell r="AT170">
            <v>81.648746970815182</v>
          </cell>
          <cell r="AU170">
            <v>101.72870471472423</v>
          </cell>
          <cell r="AV170">
            <v>122.96146058583122</v>
          </cell>
          <cell r="AW170">
            <v>146.36959344559136</v>
          </cell>
          <cell r="AX170">
            <v>172.03358676269082</v>
          </cell>
          <cell r="AY170">
            <v>199.83036081966975</v>
          </cell>
          <cell r="AZ170">
            <v>229.93809601222239</v>
          </cell>
          <cell r="BA170">
            <v>247.54787648378024</v>
          </cell>
          <cell r="BB170">
            <v>253.40975869984018</v>
          </cell>
          <cell r="BC170">
            <v>261.12457901829191</v>
          </cell>
          <cell r="BD170">
            <v>269.59728330520176</v>
          </cell>
          <cell r="BE170">
            <v>278.01014241671163</v>
          </cell>
          <cell r="BF170">
            <v>286.32298329745157</v>
          </cell>
          <cell r="BG170">
            <v>294.66703289909685</v>
          </cell>
          <cell r="BH170">
            <v>302.98361079281057</v>
          </cell>
        </row>
        <row r="172">
          <cell r="AF172">
            <v>11.439285753456412</v>
          </cell>
          <cell r="AG172">
            <v>16.46145459365281</v>
          </cell>
          <cell r="AH172">
            <v>42.72447492710922</v>
          </cell>
          <cell r="AI172">
            <v>15.61651197213857</v>
          </cell>
          <cell r="AJ172">
            <v>18.75197675204199</v>
          </cell>
          <cell r="AK172">
            <v>25.21621033535088</v>
          </cell>
          <cell r="AL172">
            <v>31.049741119731028</v>
          </cell>
          <cell r="AM172">
            <v>90.634440179262469</v>
          </cell>
          <cell r="AN172">
            <v>23.835922068994023</v>
          </cell>
          <cell r="AO172">
            <v>27.012320305475665</v>
          </cell>
          <cell r="AP172">
            <v>32.828436961882709</v>
          </cell>
          <cell r="AQ172">
            <v>37.401308545944516</v>
          </cell>
          <cell r="AR172">
            <v>121.07798788229692</v>
          </cell>
          <cell r="AS172">
            <v>152.41025216575895</v>
          </cell>
          <cell r="AT172">
            <v>189.45576594590932</v>
          </cell>
          <cell r="AU172">
            <v>225.46600123506869</v>
          </cell>
          <cell r="AV172">
            <v>264.46412170263511</v>
          </cell>
          <cell r="AW172">
            <v>306.34123071606632</v>
          </cell>
          <cell r="AX172">
            <v>354.28921293883354</v>
          </cell>
          <cell r="AY172">
            <v>402.24113464081211</v>
          </cell>
          <cell r="AZ172">
            <v>452.85043595864187</v>
          </cell>
          <cell r="BA172">
            <v>487.97874027891578</v>
          </cell>
          <cell r="BB172">
            <v>510.82269970394123</v>
          </cell>
          <cell r="BC172">
            <v>534.30405295265552</v>
          </cell>
          <cell r="BD172">
            <v>557.73586436361165</v>
          </cell>
          <cell r="BE172">
            <v>578.98624281460707</v>
          </cell>
          <cell r="BF172">
            <v>598.80620830036901</v>
          </cell>
          <cell r="BG172">
            <v>617.20834252553573</v>
          </cell>
          <cell r="BH172">
            <v>634.36158857823693</v>
          </cell>
        </row>
        <row r="175">
          <cell r="AF175">
            <v>4.4041250150807185</v>
          </cell>
          <cell r="AG175">
            <v>6.3376600185563321</v>
          </cell>
          <cell r="AH175">
            <v>16.99324578363705</v>
          </cell>
          <cell r="AI175">
            <v>6.0123571092733492</v>
          </cell>
          <cell r="AJ175">
            <v>7.2195110495361661</v>
          </cell>
          <cell r="AK175">
            <v>9.708240979110089</v>
          </cell>
          <cell r="AL175">
            <v>11.954150331096447</v>
          </cell>
          <cell r="AM175">
            <v>34.894259469016049</v>
          </cell>
          <cell r="AN175">
            <v>9.1768299965626987</v>
          </cell>
          <cell r="AO175">
            <v>10.399743317608131</v>
          </cell>
          <cell r="AP175">
            <v>12.638948230324843</v>
          </cell>
          <cell r="AQ175">
            <v>14.399503790188639</v>
          </cell>
          <cell r="AR175">
            <v>46.615025334684312</v>
          </cell>
          <cell r="AS175">
            <v>58.677947083817195</v>
          </cell>
          <cell r="AT175">
            <v>72.940469889175091</v>
          </cell>
          <cell r="AU175">
            <v>86.804410475501442</v>
          </cell>
          <cell r="AV175">
            <v>101.81868685551451</v>
          </cell>
          <cell r="AW175">
            <v>117.94137382568553</v>
          </cell>
          <cell r="AX175">
            <v>136.40134698145093</v>
          </cell>
          <cell r="AY175">
            <v>154.86283683671266</v>
          </cell>
          <cell r="AZ175">
            <v>174.34741784407711</v>
          </cell>
          <cell r="BA175">
            <v>187.87181500738257</v>
          </cell>
          <cell r="BB175">
            <v>196.66673938601738</v>
          </cell>
          <cell r="BC175">
            <v>205.70706038677238</v>
          </cell>
          <cell r="BD175">
            <v>214.7283077799905</v>
          </cell>
          <cell r="BE175">
            <v>222.90970348362373</v>
          </cell>
          <cell r="BF175">
            <v>230.54039019564206</v>
          </cell>
          <cell r="BG175">
            <v>237.62521187233125</v>
          </cell>
          <cell r="BH175">
            <v>244.22921160262123</v>
          </cell>
        </row>
        <row r="176">
          <cell r="AF176">
            <v>7.0351607383756933</v>
          </cell>
          <cell r="AG176">
            <v>10.123794575096479</v>
          </cell>
          <cell r="AH176">
            <v>25.73122914347217</v>
          </cell>
          <cell r="AI176">
            <v>9.6041548628652205</v>
          </cell>
          <cell r="AJ176">
            <v>11.532465702505824</v>
          </cell>
          <cell r="AK176">
            <v>15.507969356240791</v>
          </cell>
          <cell r="AL176">
            <v>19.095590788634581</v>
          </cell>
          <cell r="AM176">
            <v>55.74018071024642</v>
          </cell>
          <cell r="AN176">
            <v>14.659092072431324</v>
          </cell>
          <cell r="AO176">
            <v>16.612576987867534</v>
          </cell>
          <cell r="AP176">
            <v>20.189488731557866</v>
          </cell>
          <cell r="AQ176">
            <v>23.001804755755877</v>
          </cell>
          <cell r="AR176">
            <v>74.462962547612591</v>
          </cell>
          <cell r="AS176">
            <v>93.732305081941746</v>
          </cell>
          <cell r="AT176">
            <v>116.51529605673423</v>
          </cell>
          <cell r="AU176">
            <v>138.66159075956725</v>
          </cell>
          <cell r="AV176">
            <v>162.64543484712061</v>
          </cell>
          <cell r="AW176">
            <v>188.39985689038079</v>
          </cell>
          <cell r="AX176">
            <v>217.88786595738262</v>
          </cell>
          <cell r="AY176">
            <v>247.37829780409945</v>
          </cell>
          <cell r="AZ176">
            <v>278.50301811456472</v>
          </cell>
          <cell r="BA176">
            <v>300.10692527153321</v>
          </cell>
          <cell r="BB176">
            <v>314.15596031792381</v>
          </cell>
          <cell r="BC176">
            <v>328.59699256588317</v>
          </cell>
          <cell r="BD176">
            <v>343.00755658362118</v>
          </cell>
          <cell r="BE176">
            <v>356.07653933098334</v>
          </cell>
          <cell r="BF176">
            <v>368.26581810472692</v>
          </cell>
          <cell r="BG176">
            <v>379.58313065320448</v>
          </cell>
          <cell r="BH176">
            <v>390.13237697561567</v>
          </cell>
        </row>
        <row r="180">
          <cell r="AF180">
            <v>7.0351607383756933</v>
          </cell>
          <cell r="AG180">
            <v>10.123794575096479</v>
          </cell>
          <cell r="AH180">
            <v>25.73122914347217</v>
          </cell>
          <cell r="AI180">
            <v>9.6041548628652205</v>
          </cell>
          <cell r="AJ180">
            <v>11.532465702505824</v>
          </cell>
          <cell r="AK180">
            <v>15.507969356240791</v>
          </cell>
          <cell r="AL180">
            <v>19.095590788634581</v>
          </cell>
          <cell r="AM180">
            <v>55.74018071024642</v>
          </cell>
          <cell r="AN180">
            <v>14.659092072431324</v>
          </cell>
          <cell r="AO180">
            <v>16.612576987867534</v>
          </cell>
          <cell r="AP180">
            <v>20.189488731557866</v>
          </cell>
          <cell r="AQ180">
            <v>23.001804755755877</v>
          </cell>
          <cell r="AR180">
            <v>74.462962547612591</v>
          </cell>
          <cell r="AS180">
            <v>93.732305081941746</v>
          </cell>
          <cell r="AT180">
            <v>116.51529605673423</v>
          </cell>
          <cell r="AU180">
            <v>138.66159075956725</v>
          </cell>
          <cell r="AV180">
            <v>162.64543484712061</v>
          </cell>
          <cell r="AW180">
            <v>188.39985689038079</v>
          </cell>
          <cell r="AX180">
            <v>217.88786595738262</v>
          </cell>
          <cell r="AY180">
            <v>247.37829780409945</v>
          </cell>
          <cell r="AZ180">
            <v>278.50301811456472</v>
          </cell>
          <cell r="BA180">
            <v>300.10692527153321</v>
          </cell>
          <cell r="BB180">
            <v>314.15596031792381</v>
          </cell>
          <cell r="BC180">
            <v>328.59699256588317</v>
          </cell>
          <cell r="BD180">
            <v>343.00755658362118</v>
          </cell>
          <cell r="BE180">
            <v>356.07653933098334</v>
          </cell>
          <cell r="BF180">
            <v>368.26581810472692</v>
          </cell>
          <cell r="BG180">
            <v>379.58313065320448</v>
          </cell>
          <cell r="BH180">
            <v>390.13237697561567</v>
          </cell>
        </row>
        <row r="181">
          <cell r="AH181">
            <v>0.23498932504050116</v>
          </cell>
          <cell r="AM181">
            <v>0.17909974895325437</v>
          </cell>
          <cell r="AR181">
            <v>0.16207497115786587</v>
          </cell>
          <cell r="AS181">
            <v>0.16025937863716136</v>
          </cell>
          <cell r="AT181">
            <v>0.16059491650278615</v>
          </cell>
          <cell r="AU181">
            <v>0.15814958220837863</v>
          </cell>
          <cell r="AV181">
            <v>0.15681191746474935</v>
          </cell>
          <cell r="AW181">
            <v>0.15579867254940361</v>
          </cell>
          <cell r="AX181">
            <v>0.15620840492955831</v>
          </cell>
          <cell r="AY181">
            <v>0.15508444063057381</v>
          </cell>
          <cell r="AZ181">
            <v>0.15396930157330257</v>
          </cell>
          <cell r="BA181">
            <v>0.15489253541336226</v>
          </cell>
          <cell r="BB181">
            <v>0.15843763058791407</v>
          </cell>
          <cell r="BC181">
            <v>0.16086332636233003</v>
          </cell>
          <cell r="BD181">
            <v>0.16266013461271542</v>
          </cell>
          <cell r="BE181">
            <v>0.1638052553569698</v>
          </cell>
          <cell r="BF181">
            <v>0.16454418039758389</v>
          </cell>
          <cell r="BG181">
            <v>0.16484929666197679</v>
          </cell>
          <cell r="BH181">
            <v>0.16482809852410621</v>
          </cell>
        </row>
        <row r="182">
          <cell r="AH182">
            <v>9.6986118623614476E-2</v>
          </cell>
          <cell r="AM182">
            <v>9.9862437307948387E-2</v>
          </cell>
          <cell r="AR182">
            <v>9.1845916813376657E-2</v>
          </cell>
          <cell r="AS182">
            <v>9.0987070537534256E-2</v>
          </cell>
          <cell r="AT182">
            <v>9.1922262482781528E-2</v>
          </cell>
          <cell r="AU182">
            <v>9.1802233176265111E-2</v>
          </cell>
          <cell r="AV182">
            <v>9.1888378722109282E-2</v>
          </cell>
          <cell r="AW182">
            <v>9.209566115311546E-2</v>
          </cell>
          <cell r="AX182">
            <v>9.2823650302487209E-2</v>
          </cell>
          <cell r="AY182">
            <v>9.2851688255600792E-2</v>
          </cell>
          <cell r="AZ182">
            <v>9.2859332832306615E-2</v>
          </cell>
          <cell r="BA182">
            <v>9.3387332791857264E-2</v>
          </cell>
          <cell r="BB182">
            <v>9.481425159701147E-2</v>
          </cell>
          <cell r="BC182">
            <v>9.5792120546940043E-2</v>
          </cell>
          <cell r="BD182">
            <v>9.6514590341666359E-2</v>
          </cell>
          <cell r="BE182">
            <v>9.6983659605547015E-2</v>
          </cell>
          <cell r="BF182">
            <v>9.7288809207386209E-2</v>
          </cell>
          <cell r="BG182">
            <v>9.7420597828996564E-2</v>
          </cell>
          <cell r="BH182">
            <v>9.7421300191936858E-2</v>
          </cell>
        </row>
        <row r="187">
          <cell r="AF187">
            <v>7.0351607383756933</v>
          </cell>
          <cell r="AG187">
            <v>10.123794575096479</v>
          </cell>
          <cell r="AH187">
            <v>25.73122914347217</v>
          </cell>
          <cell r="AI187">
            <v>9.6041548628652205</v>
          </cell>
          <cell r="AJ187">
            <v>11.532465702505824</v>
          </cell>
          <cell r="AK187">
            <v>15.507969356240791</v>
          </cell>
          <cell r="AL187">
            <v>19.095590788634581</v>
          </cell>
          <cell r="AM187">
            <v>55.74018071024642</v>
          </cell>
          <cell r="AN187">
            <v>14.659092072431324</v>
          </cell>
          <cell r="AO187">
            <v>16.612576987867534</v>
          </cell>
          <cell r="AP187">
            <v>20.189488731557866</v>
          </cell>
          <cell r="AQ187">
            <v>23.001804755755877</v>
          </cell>
          <cell r="AR187">
            <v>74.462962547612591</v>
          </cell>
          <cell r="AS187">
            <v>93.732305081941746</v>
          </cell>
          <cell r="AT187">
            <v>116.51529605673423</v>
          </cell>
          <cell r="AU187">
            <v>138.66159075956725</v>
          </cell>
          <cell r="AV187">
            <v>162.64543484712061</v>
          </cell>
          <cell r="AW187">
            <v>188.39985689038079</v>
          </cell>
          <cell r="AX187">
            <v>217.88786595738262</v>
          </cell>
          <cell r="AY187">
            <v>247.37829780409945</v>
          </cell>
          <cell r="AZ187">
            <v>278.50301811456472</v>
          </cell>
          <cell r="BA187">
            <v>300.10692527153321</v>
          </cell>
          <cell r="BB187">
            <v>314.15596031792381</v>
          </cell>
          <cell r="BC187">
            <v>328.59699256588317</v>
          </cell>
          <cell r="BD187">
            <v>343.00755658362118</v>
          </cell>
          <cell r="BE187">
            <v>356.07653933098334</v>
          </cell>
          <cell r="BF187">
            <v>368.26581810472692</v>
          </cell>
          <cell r="BG187">
            <v>379.58313065320448</v>
          </cell>
          <cell r="BH187">
            <v>390.13237697561567</v>
          </cell>
        </row>
        <row r="188">
          <cell r="AF188">
            <v>4.4554025407456415</v>
          </cell>
          <cell r="AG188">
            <v>5.3347946256558254</v>
          </cell>
          <cell r="AH188">
            <v>18.969537166401466</v>
          </cell>
          <cell r="AI188">
            <v>8.9429510197090991</v>
          </cell>
          <cell r="AJ188">
            <v>8.0980329867683363</v>
          </cell>
          <cell r="AK188">
            <v>8.3518710233926807</v>
          </cell>
          <cell r="AL188">
            <v>10.136081996012312</v>
          </cell>
          <cell r="AM188">
            <v>35.528937025882428</v>
          </cell>
          <cell r="AN188">
            <v>15.76568770207032</v>
          </cell>
          <cell r="AO188">
            <v>14.17932208409445</v>
          </cell>
          <cell r="AP188">
            <v>14.488001823243762</v>
          </cell>
          <cell r="AQ188">
            <v>17.294362688200351</v>
          </cell>
          <cell r="AR188">
            <v>61.727374297608883</v>
          </cell>
          <cell r="AS188">
            <v>76.474192249031972</v>
          </cell>
          <cell r="AT188">
            <v>93.153200047580157</v>
          </cell>
          <cell r="AU188">
            <v>111.56956239707185</v>
          </cell>
          <cell r="AV188">
            <v>131.07981554713064</v>
          </cell>
          <cell r="AW188">
            <v>152.24170879453055</v>
          </cell>
          <cell r="AX188">
            <v>174.98887427436841</v>
          </cell>
          <cell r="AY188">
            <v>199.48482467296174</v>
          </cell>
          <cell r="AZ188">
            <v>225.6478053245776</v>
          </cell>
          <cell r="BA188">
            <v>253.42075624209232</v>
          </cell>
          <cell r="BB188">
            <v>262.56117785866343</v>
          </cell>
          <cell r="BC188">
            <v>272.63376061979875</v>
          </cell>
          <cell r="BD188">
            <v>283.656698562435</v>
          </cell>
          <cell r="BE188">
            <v>294.11326667939073</v>
          </cell>
          <cell r="BF188">
            <v>304.1419400813827</v>
          </cell>
          <cell r="BG188">
            <v>313.77285960319267</v>
          </cell>
          <cell r="BH188">
            <v>323.03201122121595</v>
          </cell>
        </row>
        <row r="189">
          <cell r="AF189">
            <v>5.551321955927965</v>
          </cell>
          <cell r="AG189">
            <v>7.9885087479910641</v>
          </cell>
          <cell r="AH189">
            <v>83.280417723919015</v>
          </cell>
          <cell r="AI189">
            <v>7.5548348820369329</v>
          </cell>
          <cell r="AJ189">
            <v>9.0716856828351045</v>
          </cell>
          <cell r="AK189">
            <v>12.198902403697312</v>
          </cell>
          <cell r="AL189">
            <v>15.021002622612983</v>
          </cell>
          <cell r="AM189">
            <v>43.846425591182332</v>
          </cell>
          <cell r="AN189">
            <v>11.095641922865088</v>
          </cell>
          <cell r="AO189">
            <v>12.574257993785473</v>
          </cell>
          <cell r="AP189">
            <v>15.281665226210087</v>
          </cell>
          <cell r="AQ189">
            <v>17.410340823870158</v>
          </cell>
          <cell r="AR189">
            <v>56.361905966730802</v>
          </cell>
          <cell r="AS189">
            <v>61.73926274094805</v>
          </cell>
          <cell r="AT189">
            <v>69.57239316740565</v>
          </cell>
          <cell r="AU189">
            <v>77.924837352546106</v>
          </cell>
          <cell r="AV189">
            <v>88.496857826764369</v>
          </cell>
          <cell r="AW189">
            <v>96.245237986455606</v>
          </cell>
          <cell r="AX189">
            <v>99.395875596667878</v>
          </cell>
          <cell r="AY189">
            <v>103.67858839319716</v>
          </cell>
          <cell r="AZ189">
            <v>109.56029900176091</v>
          </cell>
          <cell r="BA189">
            <v>98.384626058278798</v>
          </cell>
          <cell r="BB189">
            <v>79.134722606791513</v>
          </cell>
          <cell r="BC189">
            <v>66.408337599426886</v>
          </cell>
          <cell r="BD189">
            <v>57.258622636218576</v>
          </cell>
          <cell r="BE189">
            <v>49.86134942295169</v>
          </cell>
          <cell r="BF189">
            <v>40.397518040571867</v>
          </cell>
          <cell r="BG189">
            <v>29.237541056038594</v>
          </cell>
          <cell r="BH189">
            <v>22.569401619372087</v>
          </cell>
        </row>
        <row r="190">
          <cell r="AH190">
            <v>0</v>
          </cell>
          <cell r="AM190">
            <v>0</v>
          </cell>
          <cell r="AR190">
            <v>0</v>
          </cell>
        </row>
        <row r="193">
          <cell r="AH193">
            <v>0</v>
          </cell>
          <cell r="AM193">
            <v>0</v>
          </cell>
          <cell r="AR193">
            <v>0</v>
          </cell>
        </row>
        <row r="194">
          <cell r="AF194">
            <v>0</v>
          </cell>
          <cell r="AG194">
            <v>0</v>
          </cell>
          <cell r="AH194">
            <v>-83.557275200000049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</row>
        <row r="195">
          <cell r="AF195">
            <v>-113.20069230778293</v>
          </cell>
          <cell r="AG195">
            <v>-128.99483076915234</v>
          </cell>
          <cell r="AH195">
            <v>-417.99552307693523</v>
          </cell>
          <cell r="AI195">
            <v>-49.019174911094687</v>
          </cell>
          <cell r="AJ195">
            <v>-153.03225411090185</v>
          </cell>
          <cell r="AK195">
            <v>-180.44148166556405</v>
          </cell>
          <cell r="AL195">
            <v>-144.5070893124394</v>
          </cell>
          <cell r="AM195">
            <v>-527</v>
          </cell>
          <cell r="AN195">
            <v>-38.544738462700188</v>
          </cell>
          <cell r="AO195">
            <v>-122.00467692148857</v>
          </cell>
          <cell r="AP195">
            <v>-140.62670769070655</v>
          </cell>
          <cell r="AQ195">
            <v>-110.34387692510469</v>
          </cell>
          <cell r="AR195">
            <v>-411.52</v>
          </cell>
          <cell r="AS195">
            <v>-472</v>
          </cell>
          <cell r="AT195">
            <v>-532.16</v>
          </cell>
          <cell r="AU195">
            <v>-576.32000000000005</v>
          </cell>
          <cell r="AV195">
            <v>-634.88</v>
          </cell>
          <cell r="AW195">
            <v>-693.44</v>
          </cell>
          <cell r="AX195">
            <v>-757.44</v>
          </cell>
          <cell r="AY195">
            <v>-821.44</v>
          </cell>
          <cell r="AZ195">
            <v>-885.44</v>
          </cell>
          <cell r="BA195">
            <v>-445.05</v>
          </cell>
          <cell r="BB195">
            <v>-475.04999999999995</v>
          </cell>
          <cell r="BC195">
            <v>-505.04999999999995</v>
          </cell>
          <cell r="BD195">
            <v>-505.04999999999995</v>
          </cell>
          <cell r="BE195">
            <v>-505.04999999999995</v>
          </cell>
          <cell r="BF195">
            <v>-505.04999999999995</v>
          </cell>
          <cell r="BG195">
            <v>-505.04999999999995</v>
          </cell>
          <cell r="BH195">
            <v>-505.04999999999995</v>
          </cell>
        </row>
        <row r="196"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</row>
        <row r="197"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</row>
        <row r="198"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</row>
        <row r="201">
          <cell r="AF201">
            <v>-10.765938747135976</v>
          </cell>
          <cell r="AG201">
            <v>36.144816383105677</v>
          </cell>
          <cell r="AH201">
            <v>107.77967654564173</v>
          </cell>
          <cell r="AI201">
            <v>3.4044007408742232</v>
          </cell>
          <cell r="AJ201">
            <v>42.812548474013482</v>
          </cell>
          <cell r="AK201">
            <v>48.448313939148818</v>
          </cell>
          <cell r="AL201">
            <v>28.644411088890877</v>
          </cell>
          <cell r="AM201">
            <v>123.3096742429274</v>
          </cell>
          <cell r="AN201">
            <v>-9.9857285373258264</v>
          </cell>
          <cell r="AO201">
            <v>21.487861749575245</v>
          </cell>
          <cell r="AP201">
            <v>24.153327524941858</v>
          </cell>
          <cell r="AQ201">
            <v>7.2538646094550927</v>
          </cell>
          <cell r="AR201">
            <v>42.909325346646369</v>
          </cell>
          <cell r="AS201">
            <v>39.782312922061578</v>
          </cell>
          <cell r="AT201">
            <v>31.258466657262829</v>
          </cell>
          <cell r="AU201">
            <v>16.068649340569891</v>
          </cell>
          <cell r="AV201">
            <v>3.4758958032923601</v>
          </cell>
          <cell r="AW201">
            <v>-10.418635602828317</v>
          </cell>
          <cell r="AX201">
            <v>-24.665765905894432</v>
          </cell>
          <cell r="AY201">
            <v>-40.067663030740505</v>
          </cell>
          <cell r="AZ201">
            <v>-58.410259845425117</v>
          </cell>
          <cell r="BA201">
            <v>-262.80907819227764</v>
          </cell>
          <cell r="BB201">
            <v>-260.81432050520289</v>
          </cell>
          <cell r="BC201">
            <v>-262.19383185559582</v>
          </cell>
          <cell r="BD201">
            <v>-277.35368506681289</v>
          </cell>
          <cell r="BE201">
            <v>-291.6463857788026</v>
          </cell>
          <cell r="BF201">
            <v>-304.06160136621475</v>
          </cell>
          <cell r="BG201">
            <v>-314.76729094036773</v>
          </cell>
          <cell r="BH201">
            <v>-326.35294215519798</v>
          </cell>
        </row>
        <row r="202">
          <cell r="AF202">
            <v>0</v>
          </cell>
          <cell r="AG202">
            <v>12.548947495968861</v>
          </cell>
          <cell r="AH202">
            <v>12.548947495968861</v>
          </cell>
          <cell r="AI202">
            <v>19.512833405609101</v>
          </cell>
          <cell r="AJ202">
            <v>81.517521264778821</v>
          </cell>
          <cell r="AK202">
            <v>95.934424943083826</v>
          </cell>
          <cell r="AL202">
            <v>71.610002816287192</v>
          </cell>
          <cell r="AM202">
            <v>268.57478242975895</v>
          </cell>
          <cell r="AN202">
            <v>7.010045302656021</v>
          </cell>
          <cell r="AO202">
            <v>57.15065810615868</v>
          </cell>
          <cell r="AP202">
            <v>66.51422438473729</v>
          </cell>
          <cell r="AQ202">
            <v>45.383504047789174</v>
          </cell>
          <cell r="AR202">
            <v>176.05843184134119</v>
          </cell>
          <cell r="AS202">
            <v>200.27192700594483</v>
          </cell>
          <cell r="AT202">
            <v>221.66064407086589</v>
          </cell>
          <cell r="AU202">
            <v>232.09536014992824</v>
          </cell>
          <cell r="AV202">
            <v>249.18199597503258</v>
          </cell>
          <cell r="AW202">
            <v>266.97183193009624</v>
          </cell>
          <cell r="AX202">
            <v>289.83315007466047</v>
          </cell>
          <cell r="AY202">
            <v>310.9659521546962</v>
          </cell>
          <cell r="AZ202">
            <v>330.13913739266155</v>
          </cell>
          <cell r="BA202">
            <v>55.946770596112863</v>
          </cell>
          <cell r="BB202">
            <v>80.012459672298078</v>
          </cell>
          <cell r="BC202">
            <v>99.604740969584469</v>
          </cell>
          <cell r="BD202">
            <v>98.48080707933417</v>
          </cell>
          <cell r="BE202">
            <v>96.645229928826325</v>
          </cell>
          <cell r="BF202">
            <v>96.306324294701767</v>
          </cell>
          <cell r="BG202">
            <v>97.223757916884324</v>
          </cell>
          <cell r="BH202">
            <v>95.669148877273074</v>
          </cell>
        </row>
        <row r="203">
          <cell r="AF203">
            <v>-106.9247458198696</v>
          </cell>
          <cell r="AG203">
            <v>-56.853968941334443</v>
          </cell>
          <cell r="AH203">
            <v>-253.24299020153202</v>
          </cell>
          <cell r="AI203">
            <v>-1.1013412404281553E-13</v>
          </cell>
          <cell r="AJ203">
            <v>-2.8421709430404007E-13</v>
          </cell>
          <cell r="AK203">
            <v>-6.2527760746888816E-13</v>
          </cell>
          <cell r="AL203">
            <v>-1.4637180356658064E-12</v>
          </cell>
          <cell r="AM203">
            <v>-2.4442670110147446E-12</v>
          </cell>
          <cell r="AN203">
            <v>-3.2649438708176604E-12</v>
          </cell>
          <cell r="AO203">
            <v>-7.1835870585346129E-12</v>
          </cell>
          <cell r="AP203">
            <v>-1.5688783605583012E-11</v>
          </cell>
          <cell r="AQ203">
            <v>-3.40421024702664E-11</v>
          </cell>
          <cell r="AR203">
            <v>-6.014033715473488E-11</v>
          </cell>
          <cell r="AS203">
            <v>-7.1821659730630927E-11</v>
          </cell>
          <cell r="AT203">
            <v>-1.5120349416974932E-10</v>
          </cell>
          <cell r="AU203">
            <v>-3.1673152989242226E-10</v>
          </cell>
          <cell r="AV203">
            <v>-6.5944050220423378E-10</v>
          </cell>
          <cell r="AW203">
            <v>-1.3651515473611653E-9</v>
          </cell>
          <cell r="AX203">
            <v>-2.8151134756626561E-9</v>
          </cell>
          <cell r="AY203">
            <v>-5.7859779190039262E-9</v>
          </cell>
          <cell r="AZ203">
            <v>-1.1860436188726453E-8</v>
          </cell>
          <cell r="BA203">
            <v>-2.4260366160433477E-8</v>
          </cell>
          <cell r="BB203">
            <v>-4.9526065026839206E-8</v>
          </cell>
          <cell r="BC203">
            <v>-1.0090249702443543E-7</v>
          </cell>
          <cell r="BD203">
            <v>-2.0520400312307174E-7</v>
          </cell>
          <cell r="BE203">
            <v>-4.1665055050543742E-7</v>
          </cell>
          <cell r="BF203">
            <v>-8.4483144746627659E-7</v>
          </cell>
          <cell r="BG203">
            <v>-1.7110476164816646E-6</v>
          </cell>
          <cell r="BH203">
            <v>-3.4617211213117116E-6</v>
          </cell>
        </row>
        <row r="205">
          <cell r="AF205">
            <v>56.853968941334386</v>
          </cell>
          <cell r="AG205">
            <v>-5.6843418860808015E-14</v>
          </cell>
          <cell r="AH205">
            <v>-5.6843418860808015E-14</v>
          </cell>
          <cell r="AI205">
            <v>-1.6697754290362354E-13</v>
          </cell>
          <cell r="AJ205">
            <v>-4.5119463720766362E-13</v>
          </cell>
          <cell r="AK205">
            <v>-1.0764722446765518E-12</v>
          </cell>
          <cell r="AL205">
            <v>-2.5401902803423582E-12</v>
          </cell>
          <cell r="AM205">
            <v>-2.5401902803423582E-12</v>
          </cell>
          <cell r="AN205">
            <v>-5.8051341511600185E-12</v>
          </cell>
          <cell r="AO205">
            <v>-1.2988721209694631E-11</v>
          </cell>
          <cell r="AP205">
            <v>-2.8677504815277644E-11</v>
          </cell>
          <cell r="AQ205">
            <v>-6.2719607285544043E-11</v>
          </cell>
          <cell r="AR205">
            <v>-6.2719607285544043E-11</v>
          </cell>
          <cell r="AS205">
            <v>-1.3454126701617497E-10</v>
          </cell>
          <cell r="AT205">
            <v>-2.8574476118592429E-10</v>
          </cell>
          <cell r="AU205">
            <v>-6.0247629107834655E-10</v>
          </cell>
          <cell r="AV205">
            <v>-1.2619167932825803E-9</v>
          </cell>
          <cell r="AW205">
            <v>-2.6270683406437456E-9</v>
          </cell>
          <cell r="AX205">
            <v>-5.4421818163064017E-9</v>
          </cell>
          <cell r="AY205">
            <v>-1.1228159735310328E-8</v>
          </cell>
          <cell r="AZ205">
            <v>-2.3088595924036781E-8</v>
          </cell>
          <cell r="BA205">
            <v>-4.7348962084470259E-8</v>
          </cell>
          <cell r="BB205">
            <v>-9.6875027111309464E-8</v>
          </cell>
          <cell r="BC205">
            <v>-1.977775241357449E-7</v>
          </cell>
          <cell r="BD205">
            <v>-4.0298152725881664E-7</v>
          </cell>
          <cell r="BE205">
            <v>-8.1963207776425406E-7</v>
          </cell>
          <cell r="BF205">
            <v>-1.6644635252305306E-6</v>
          </cell>
          <cell r="BG205">
            <v>-3.3755111417121952E-6</v>
          </cell>
          <cell r="BH205">
            <v>-6.8372322630239069E-6</v>
          </cell>
        </row>
        <row r="208">
          <cell r="AF208">
            <v>56.853968941334386</v>
          </cell>
          <cell r="AG208">
            <v>-12.548947495968918</v>
          </cell>
          <cell r="AI208">
            <v>-19.512833405609268</v>
          </cell>
          <cell r="AJ208">
            <v>-81.517521264779276</v>
          </cell>
          <cell r="AK208">
            <v>-95.934424943084906</v>
          </cell>
          <cell r="AL208">
            <v>-71.610002816289736</v>
          </cell>
          <cell r="AN208">
            <v>-7.0100453026618261</v>
          </cell>
          <cell r="AO208">
            <v>-57.150658106171669</v>
          </cell>
          <cell r="AP208">
            <v>-66.514224384765967</v>
          </cell>
          <cell r="AQ208">
            <v>-45.383504047851893</v>
          </cell>
          <cell r="AS208">
            <v>-200.27192700607938</v>
          </cell>
          <cell r="AT208">
            <v>-221.66064407115164</v>
          </cell>
          <cell r="AU208">
            <v>-232.09536015053072</v>
          </cell>
          <cell r="AV208">
            <v>-249.1819959762945</v>
          </cell>
          <cell r="AW208">
            <v>-266.97183193272332</v>
          </cell>
          <cell r="AX208">
            <v>-289.83315008010266</v>
          </cell>
          <cell r="AY208">
            <v>-310.96595216592436</v>
          </cell>
          <cell r="AZ208">
            <v>-330.13913741575016</v>
          </cell>
          <cell r="BA208">
            <v>-55.946770643461825</v>
          </cell>
          <cell r="BB208">
            <v>-80.012459769173105</v>
          </cell>
          <cell r="BC208">
            <v>-99.604741167361993</v>
          </cell>
          <cell r="BD208">
            <v>-98.480807482315697</v>
          </cell>
          <cell r="BE208">
            <v>-96.645230748458403</v>
          </cell>
          <cell r="BF208">
            <v>-96.306325959165292</v>
          </cell>
          <cell r="BG208">
            <v>-97.223761292395466</v>
          </cell>
          <cell r="BH208">
            <v>-95.669155714505337</v>
          </cell>
        </row>
        <row r="209">
          <cell r="AF209">
            <v>0</v>
          </cell>
          <cell r="AG209">
            <v>0</v>
          </cell>
          <cell r="AI209">
            <v>12.548947495968804</v>
          </cell>
          <cell r="AJ209">
            <v>32.061780901577848</v>
          </cell>
          <cell r="AK209">
            <v>113.57930216635656</v>
          </cell>
          <cell r="AL209">
            <v>209.5137271094402</v>
          </cell>
          <cell r="AN209">
            <v>281.12372992572699</v>
          </cell>
          <cell r="AO209">
            <v>288.13377522838232</v>
          </cell>
          <cell r="AP209">
            <v>345.28443333453959</v>
          </cell>
          <cell r="AQ209">
            <v>411.79865771927416</v>
          </cell>
          <cell r="AS209">
            <v>457.18216176705801</v>
          </cell>
          <cell r="AT209">
            <v>657.45408877299371</v>
          </cell>
          <cell r="AU209">
            <v>879.11473284384294</v>
          </cell>
          <cell r="AV209">
            <v>1111.2100929937401</v>
          </cell>
          <cell r="AW209">
            <v>1360.3920889687161</v>
          </cell>
          <cell r="AX209">
            <v>1627.363920898709</v>
          </cell>
          <cell r="AY209">
            <v>1917.1970709731797</v>
          </cell>
          <cell r="AZ209">
            <v>2228.163023127529</v>
          </cell>
          <cell r="BA209">
            <v>2558.3021605195554</v>
          </cell>
          <cell r="BB209">
            <v>2614.2489311144973</v>
          </cell>
          <cell r="BC209">
            <v>2694.2613907846289</v>
          </cell>
          <cell r="BD209">
            <v>2793.8661317502088</v>
          </cell>
          <cell r="BE209">
            <v>2892.3469388221433</v>
          </cell>
          <cell r="BF209">
            <v>2988.9921687373044</v>
          </cell>
          <cell r="BG209">
            <v>3085.298493006746</v>
          </cell>
          <cell r="BH209">
            <v>3182.5222508768966</v>
          </cell>
        </row>
        <row r="210">
          <cell r="AF210">
            <v>0</v>
          </cell>
          <cell r="AG210">
            <v>12.548947495968918</v>
          </cell>
          <cell r="AI210">
            <v>19.512833405609268</v>
          </cell>
          <cell r="AJ210">
            <v>81.517521264779276</v>
          </cell>
          <cell r="AK210">
            <v>95.934424943084906</v>
          </cell>
          <cell r="AL210">
            <v>71.610002816289736</v>
          </cell>
          <cell r="AN210">
            <v>7.0100453026618261</v>
          </cell>
          <cell r="AO210">
            <v>57.150658106171669</v>
          </cell>
          <cell r="AP210">
            <v>66.514224384765967</v>
          </cell>
          <cell r="AQ210">
            <v>45.383504047851893</v>
          </cell>
          <cell r="AS210">
            <v>200.27192700607938</v>
          </cell>
          <cell r="AT210">
            <v>221.66064407115164</v>
          </cell>
          <cell r="AU210">
            <v>232.09536015053072</v>
          </cell>
          <cell r="AV210">
            <v>249.1819959762945</v>
          </cell>
          <cell r="AW210">
            <v>266.97183193272332</v>
          </cell>
          <cell r="AX210">
            <v>289.83315008010266</v>
          </cell>
          <cell r="AY210">
            <v>310.96595216592436</v>
          </cell>
          <cell r="AZ210">
            <v>330.13913741575016</v>
          </cell>
          <cell r="BA210">
            <v>55.946770643461825</v>
          </cell>
          <cell r="BB210">
            <v>80.012459769173105</v>
          </cell>
          <cell r="BC210">
            <v>99.604741167361993</v>
          </cell>
          <cell r="BD210">
            <v>98.480807482315697</v>
          </cell>
          <cell r="BE210">
            <v>96.645230748458403</v>
          </cell>
          <cell r="BF210">
            <v>96.306325959165292</v>
          </cell>
          <cell r="BG210">
            <v>97.223761292395466</v>
          </cell>
          <cell r="BH210">
            <v>95.669155714505337</v>
          </cell>
        </row>
        <row r="211">
          <cell r="AF211">
            <v>0</v>
          </cell>
          <cell r="AG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</row>
        <row r="214">
          <cell r="AF214">
            <v>-56.853968941334386</v>
          </cell>
          <cell r="AG214">
            <v>12.548947495968918</v>
          </cell>
          <cell r="AH214">
            <v>12.548947495968918</v>
          </cell>
          <cell r="AI214">
            <v>32.061780901578132</v>
          </cell>
          <cell r="AJ214">
            <v>113.57930216635724</v>
          </cell>
          <cell r="AK214">
            <v>209.51372710944167</v>
          </cell>
          <cell r="AL214">
            <v>281.12372992573034</v>
          </cell>
          <cell r="AM214">
            <v>281.12372992573034</v>
          </cell>
          <cell r="AN214">
            <v>288.1337752283896</v>
          </cell>
          <cell r="AO214">
            <v>345.28443333455544</v>
          </cell>
          <cell r="AP214">
            <v>411.79865771930844</v>
          </cell>
          <cell r="AQ214">
            <v>457.18216176713167</v>
          </cell>
          <cell r="AR214">
            <v>457.18216176713167</v>
          </cell>
          <cell r="AS214">
            <v>657.45408877314833</v>
          </cell>
          <cell r="AT214">
            <v>879.11473284416547</v>
          </cell>
          <cell r="AU214">
            <v>1111.2100929944104</v>
          </cell>
          <cell r="AV214">
            <v>1360.3920889701023</v>
          </cell>
          <cell r="AW214">
            <v>1627.3639209015637</v>
          </cell>
          <cell r="AX214">
            <v>1917.1970709790392</v>
          </cell>
          <cell r="AY214">
            <v>2228.1630231395211</v>
          </cell>
          <cell r="AZ214">
            <v>2558.3021605440431</v>
          </cell>
          <cell r="BA214">
            <v>2614.2489311644163</v>
          </cell>
          <cell r="BB214">
            <v>2694.2613908862404</v>
          </cell>
          <cell r="BC214">
            <v>2793.8661319567273</v>
          </cell>
          <cell r="BD214">
            <v>2892.3469392412653</v>
          </cell>
          <cell r="BE214">
            <v>2988.992169586742</v>
          </cell>
          <cell r="BF214">
            <v>3085.2984947262753</v>
          </cell>
          <cell r="BG214">
            <v>3182.5222543542077</v>
          </cell>
          <cell r="BH214">
            <v>3278.1914066932018</v>
          </cell>
        </row>
        <row r="215">
          <cell r="AF215">
            <v>320</v>
          </cell>
          <cell r="AG215">
            <v>320</v>
          </cell>
          <cell r="AH215">
            <v>320</v>
          </cell>
          <cell r="AI215">
            <v>320</v>
          </cell>
          <cell r="AJ215">
            <v>320</v>
          </cell>
          <cell r="AK215">
            <v>320</v>
          </cell>
          <cell r="AL215">
            <v>320</v>
          </cell>
          <cell r="AM215">
            <v>320</v>
          </cell>
          <cell r="AN215">
            <v>320</v>
          </cell>
          <cell r="AO215">
            <v>320</v>
          </cell>
          <cell r="AP215">
            <v>320</v>
          </cell>
          <cell r="AQ215">
            <v>320</v>
          </cell>
          <cell r="AR215">
            <v>320</v>
          </cell>
          <cell r="AS215">
            <v>320</v>
          </cell>
          <cell r="AT215">
            <v>320</v>
          </cell>
          <cell r="AU215">
            <v>320</v>
          </cell>
          <cell r="AV215">
            <v>320</v>
          </cell>
          <cell r="AW215">
            <v>320</v>
          </cell>
          <cell r="AX215">
            <v>320</v>
          </cell>
          <cell r="AY215">
            <v>320</v>
          </cell>
          <cell r="AZ215">
            <v>320</v>
          </cell>
          <cell r="BA215">
            <v>320</v>
          </cell>
          <cell r="BB215">
            <v>320</v>
          </cell>
          <cell r="BC215">
            <v>320</v>
          </cell>
          <cell r="BD215">
            <v>320</v>
          </cell>
          <cell r="BE215">
            <v>320</v>
          </cell>
          <cell r="BF215">
            <v>320</v>
          </cell>
          <cell r="BG215">
            <v>320</v>
          </cell>
          <cell r="BH215">
            <v>320</v>
          </cell>
        </row>
        <row r="218">
          <cell r="AF218">
            <v>175.43068737244374</v>
          </cell>
          <cell r="AG218">
            <v>221.69929833064589</v>
          </cell>
          <cell r="AH218">
            <v>221.69929833064589</v>
          </cell>
          <cell r="AI218">
            <v>234.70785393438533</v>
          </cell>
          <cell r="AJ218">
            <v>289.05286811090463</v>
          </cell>
          <cell r="AK218">
            <v>353.00915140629422</v>
          </cell>
          <cell r="AL218">
            <v>400.74915328381968</v>
          </cell>
          <cell r="AM218">
            <v>400.74915328381968</v>
          </cell>
          <cell r="AN218">
            <v>405.4225168189252</v>
          </cell>
          <cell r="AO218">
            <v>443.522955556368</v>
          </cell>
          <cell r="AP218">
            <v>487.86577181286771</v>
          </cell>
          <cell r="AQ218">
            <v>518.12144117807861</v>
          </cell>
          <cell r="AR218">
            <v>518.12144117807861</v>
          </cell>
          <cell r="AS218">
            <v>651.63605918208191</v>
          </cell>
          <cell r="AT218">
            <v>799.40982189607894</v>
          </cell>
          <cell r="AU218">
            <v>954.1400619962161</v>
          </cell>
          <cell r="AV218">
            <v>1120.261392646629</v>
          </cell>
          <cell r="AW218">
            <v>1298.2426139341815</v>
          </cell>
          <cell r="AX218">
            <v>1491.4647139856697</v>
          </cell>
          <cell r="AY218">
            <v>1698.7753487590287</v>
          </cell>
          <cell r="AZ218">
            <v>1918.8681070281682</v>
          </cell>
          <cell r="BA218">
            <v>1956.1659541074239</v>
          </cell>
          <cell r="BB218">
            <v>2009.5075939201447</v>
          </cell>
          <cell r="BC218">
            <v>2075.9107546304322</v>
          </cell>
          <cell r="BD218">
            <v>2141.5646261472407</v>
          </cell>
          <cell r="BE218">
            <v>2205.9947796994215</v>
          </cell>
          <cell r="BF218">
            <v>2270.1989964379336</v>
          </cell>
          <cell r="BG218">
            <v>2335.0148361507704</v>
          </cell>
          <cell r="BH218">
            <v>2398.7942709711883</v>
          </cell>
        </row>
        <row r="220">
          <cell r="AF220">
            <v>438.57671843110933</v>
          </cell>
          <cell r="AG220">
            <v>554.24824582661483</v>
          </cell>
          <cell r="AH220">
            <v>554.24824582661483</v>
          </cell>
          <cell r="AI220">
            <v>586.76963483596342</v>
          </cell>
          <cell r="AJ220">
            <v>722.63217027726182</v>
          </cell>
          <cell r="AK220">
            <v>882.5228785157359</v>
          </cell>
          <cell r="AL220">
            <v>1001.8728832095501</v>
          </cell>
          <cell r="AM220">
            <v>1001.8728832095501</v>
          </cell>
          <cell r="AN220">
            <v>1013.5562920473149</v>
          </cell>
          <cell r="AO220">
            <v>1108.8073888909234</v>
          </cell>
          <cell r="AP220">
            <v>1219.6644295321762</v>
          </cell>
          <cell r="AQ220">
            <v>1295.3036029452103</v>
          </cell>
          <cell r="AR220">
            <v>1295.3036029452103</v>
          </cell>
          <cell r="AS220">
            <v>1629.0901479552303</v>
          </cell>
          <cell r="AT220">
            <v>1998.5245547402444</v>
          </cell>
          <cell r="AU220">
            <v>2385.3501549906264</v>
          </cell>
          <cell r="AV220">
            <v>2800.6534816167314</v>
          </cell>
          <cell r="AW220">
            <v>3245.6065348357452</v>
          </cell>
          <cell r="AX220">
            <v>3728.6617849647091</v>
          </cell>
          <cell r="AY220">
            <v>4246.93837189855</v>
          </cell>
          <cell r="AZ220">
            <v>4797.1702675722117</v>
          </cell>
          <cell r="BA220">
            <v>4890.4148852718399</v>
          </cell>
          <cell r="BB220">
            <v>5023.7689848063856</v>
          </cell>
          <cell r="BC220">
            <v>5189.7768865871594</v>
          </cell>
          <cell r="BD220">
            <v>5353.9115653885056</v>
          </cell>
          <cell r="BE220">
            <v>5514.9869492861635</v>
          </cell>
          <cell r="BF220">
            <v>5675.4974911642094</v>
          </cell>
          <cell r="BG220">
            <v>5837.5370905049786</v>
          </cell>
          <cell r="BH220">
            <v>5996.9856776643901</v>
          </cell>
        </row>
        <row r="221">
          <cell r="AF221">
            <v>438.57671843110933</v>
          </cell>
          <cell r="AG221">
            <v>554.24824582661483</v>
          </cell>
          <cell r="AH221">
            <v>554.24824582661483</v>
          </cell>
          <cell r="AI221">
            <v>586.76963483596342</v>
          </cell>
          <cell r="AJ221">
            <v>722.63217027726182</v>
          </cell>
          <cell r="AK221">
            <v>882.5228785157359</v>
          </cell>
          <cell r="AL221">
            <v>1001.8728832095501</v>
          </cell>
          <cell r="AM221">
            <v>1001.8728832095501</v>
          </cell>
          <cell r="AN221">
            <v>1013.5562920473149</v>
          </cell>
          <cell r="AO221">
            <v>1108.8073888909234</v>
          </cell>
          <cell r="AP221">
            <v>1219.6644295321762</v>
          </cell>
          <cell r="AQ221">
            <v>1295.3036029452103</v>
          </cell>
          <cell r="AR221">
            <v>1295.3036029452103</v>
          </cell>
          <cell r="AS221">
            <v>1629.0901479552303</v>
          </cell>
          <cell r="AT221">
            <v>1998.5245547402444</v>
          </cell>
          <cell r="AU221">
            <v>2385.3501549906264</v>
          </cell>
          <cell r="AV221">
            <v>2800.6534816167314</v>
          </cell>
          <cell r="AW221">
            <v>3245.6065348357452</v>
          </cell>
          <cell r="AX221">
            <v>3728.6617849647091</v>
          </cell>
          <cell r="AY221">
            <v>4246.93837189855</v>
          </cell>
          <cell r="AZ221">
            <v>4797.1702675722117</v>
          </cell>
          <cell r="BA221">
            <v>4890.4148852718399</v>
          </cell>
          <cell r="BB221">
            <v>5023.7689848063856</v>
          </cell>
          <cell r="BC221">
            <v>5189.7768865871594</v>
          </cell>
          <cell r="BD221">
            <v>5353.9115653885056</v>
          </cell>
          <cell r="BE221">
            <v>5514.9869492861635</v>
          </cell>
          <cell r="BF221">
            <v>5675.4974911642094</v>
          </cell>
          <cell r="BG221">
            <v>5837.5370905049786</v>
          </cell>
          <cell r="BH221">
            <v>5996.9856776643901</v>
          </cell>
        </row>
        <row r="222">
          <cell r="AF222">
            <v>0.6</v>
          </cell>
          <cell r="AG222">
            <v>0.60000000000000009</v>
          </cell>
          <cell r="AH222">
            <v>0.60000000000000009</v>
          </cell>
          <cell r="AI222">
            <v>0.60000000000000009</v>
          </cell>
          <cell r="AJ222">
            <v>0.6000000000000002</v>
          </cell>
          <cell r="AK222">
            <v>0.6000000000000002</v>
          </cell>
          <cell r="AL222">
            <v>0.60000000000000031</v>
          </cell>
          <cell r="AM222">
            <v>0.60000000000000031</v>
          </cell>
          <cell r="AN222">
            <v>0.60000000000000064</v>
          </cell>
          <cell r="AO222">
            <v>0.6000000000000012</v>
          </cell>
          <cell r="AP222">
            <v>0.60000000000000231</v>
          </cell>
          <cell r="AQ222">
            <v>0.6000000000000042</v>
          </cell>
          <cell r="AR222">
            <v>0.6000000000000042</v>
          </cell>
          <cell r="AS222">
            <v>0.6000000000000062</v>
          </cell>
          <cell r="AT222">
            <v>0.60000000000000941</v>
          </cell>
          <cell r="AU222">
            <v>0.60000000000001452</v>
          </cell>
          <cell r="AV222">
            <v>0.60000000000002274</v>
          </cell>
          <cell r="AW222">
            <v>0.60000000000003595</v>
          </cell>
          <cell r="AX222">
            <v>0.60000000000005738</v>
          </cell>
          <cell r="AY222">
            <v>0.60000000000009213</v>
          </cell>
          <cell r="AZ222">
            <v>0.6000000000001493</v>
          </cell>
          <cell r="BA222">
            <v>0.60000000000026832</v>
          </cell>
          <cell r="BB222">
            <v>0.60000000000047948</v>
          </cell>
          <cell r="BC222">
            <v>0.60000000000085396</v>
          </cell>
          <cell r="BD222">
            <v>0.60000000000152454</v>
          </cell>
          <cell r="BE222">
            <v>0.6000000000027278</v>
          </cell>
          <cell r="BF222">
            <v>0.6000000000048894</v>
          </cell>
          <cell r="BG222">
            <v>0.60000000000877429</v>
          </cell>
          <cell r="BH222">
            <v>0.60000000001576925</v>
          </cell>
        </row>
        <row r="223">
          <cell r="AF223">
            <v>0.6</v>
          </cell>
          <cell r="AG223">
            <v>0.60000000000000009</v>
          </cell>
          <cell r="AH223">
            <v>0.60000000000000009</v>
          </cell>
          <cell r="AI223">
            <v>0.60000000000000009</v>
          </cell>
          <cell r="AJ223">
            <v>0.6000000000000002</v>
          </cell>
          <cell r="AK223">
            <v>0.6000000000000002</v>
          </cell>
          <cell r="AL223">
            <v>0.60000000000000031</v>
          </cell>
          <cell r="AM223">
            <v>0.60000000000000031</v>
          </cell>
          <cell r="AN223">
            <v>0.60000000000000064</v>
          </cell>
          <cell r="AO223">
            <v>0.6000000000000012</v>
          </cell>
          <cell r="AP223">
            <v>0.60000000000000231</v>
          </cell>
          <cell r="AQ223">
            <v>0.6000000000000042</v>
          </cell>
          <cell r="AR223">
            <v>0.6000000000000042</v>
          </cell>
          <cell r="AS223">
            <v>0.6000000000000062</v>
          </cell>
          <cell r="AT223">
            <v>0.60000000000000941</v>
          </cell>
          <cell r="AU223">
            <v>0.60000000000001452</v>
          </cell>
          <cell r="AV223">
            <v>0.60000000000002274</v>
          </cell>
          <cell r="AW223">
            <v>0.60000000000003595</v>
          </cell>
          <cell r="AX223">
            <v>0.60000000000005738</v>
          </cell>
          <cell r="AY223">
            <v>0.60000000000009213</v>
          </cell>
          <cell r="AZ223">
            <v>0.6000000000001493</v>
          </cell>
          <cell r="BA223">
            <v>0.60000000000026832</v>
          </cell>
          <cell r="BB223">
            <v>0.60000000000047948</v>
          </cell>
          <cell r="BC223">
            <v>0.60000000000085396</v>
          </cell>
          <cell r="BD223">
            <v>0.60000000000152454</v>
          </cell>
          <cell r="BE223">
            <v>0.6000000000027278</v>
          </cell>
          <cell r="BF223">
            <v>0.6000000000048894</v>
          </cell>
          <cell r="BG223">
            <v>0.60000000000877429</v>
          </cell>
          <cell r="BH223">
            <v>0.60000000001576925</v>
          </cell>
        </row>
        <row r="237">
          <cell r="AF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</row>
        <row r="238">
          <cell r="AF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</row>
        <row r="239">
          <cell r="AF239">
            <v>0</v>
          </cell>
          <cell r="AG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</row>
        <row r="240">
          <cell r="AF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</row>
        <row r="241">
          <cell r="AF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</row>
        <row r="242">
          <cell r="AF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</row>
      </sheetData>
      <sheetData sheetId="28" refreshError="1"/>
      <sheetData sheetId="29" refreshError="1"/>
      <sheetData sheetId="30" refreshError="1"/>
      <sheetData sheetId="31" refreshError="1">
        <row r="10">
          <cell r="K10">
            <v>0.46579999999999999</v>
          </cell>
        </row>
        <row r="21"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W22">
            <v>4</v>
          </cell>
          <cell r="X22">
            <v>7.4999999999999997E-3</v>
          </cell>
          <cell r="Y22">
            <v>500</v>
          </cell>
          <cell r="Z22">
            <v>7.4999999999999997E-3</v>
          </cell>
        </row>
        <row r="23">
          <cell r="W23">
            <v>9</v>
          </cell>
          <cell r="X23">
            <v>0.01</v>
          </cell>
          <cell r="Y23">
            <v>1500</v>
          </cell>
          <cell r="Z23">
            <v>0.01</v>
          </cell>
        </row>
        <row r="24">
          <cell r="W24">
            <v>16.5</v>
          </cell>
          <cell r="X24">
            <v>1.2500000000000001E-2</v>
          </cell>
          <cell r="Y24">
            <v>2500</v>
          </cell>
          <cell r="Z24">
            <v>1.2500000000000001E-2</v>
          </cell>
        </row>
        <row r="25">
          <cell r="W25">
            <v>24</v>
          </cell>
          <cell r="X25">
            <v>1.4999999999999999E-2</v>
          </cell>
          <cell r="Y25">
            <v>3000</v>
          </cell>
          <cell r="Z25">
            <v>1.4999999999999999E-2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7">
          <cell r="C7" t="str">
            <v>AA+</v>
          </cell>
          <cell r="D7">
            <v>0</v>
          </cell>
          <cell r="E7">
            <v>63.2</v>
          </cell>
        </row>
        <row r="8">
          <cell r="C8" t="str">
            <v>AA</v>
          </cell>
          <cell r="D8">
            <v>0</v>
          </cell>
          <cell r="E8">
            <v>54.8</v>
          </cell>
        </row>
        <row r="9">
          <cell r="C9" t="str">
            <v>AA-</v>
          </cell>
          <cell r="D9">
            <v>7.5</v>
          </cell>
          <cell r="E9">
            <v>59.3</v>
          </cell>
        </row>
        <row r="10">
          <cell r="C10" t="str">
            <v>A+</v>
          </cell>
          <cell r="D10">
            <v>15</v>
          </cell>
          <cell r="E10">
            <v>63.8</v>
          </cell>
        </row>
        <row r="11">
          <cell r="C11" t="str">
            <v>A</v>
          </cell>
          <cell r="D11">
            <v>19</v>
          </cell>
          <cell r="E11">
            <v>68.3</v>
          </cell>
        </row>
        <row r="12">
          <cell r="C12" t="str">
            <v>A-</v>
          </cell>
          <cell r="D12">
            <v>23</v>
          </cell>
          <cell r="E12">
            <v>140</v>
          </cell>
        </row>
        <row r="13">
          <cell r="C13" t="str">
            <v>BBB+</v>
          </cell>
          <cell r="D13">
            <v>27</v>
          </cell>
          <cell r="E13">
            <v>150</v>
          </cell>
        </row>
        <row r="14">
          <cell r="C14" t="str">
            <v>BBB</v>
          </cell>
          <cell r="D14">
            <v>35</v>
          </cell>
          <cell r="E14">
            <v>160</v>
          </cell>
        </row>
        <row r="15">
          <cell r="C15" t="str">
            <v>BBB-</v>
          </cell>
          <cell r="D15">
            <v>47.5</v>
          </cell>
          <cell r="E15">
            <v>175</v>
          </cell>
        </row>
        <row r="16">
          <cell r="C16" t="str">
            <v>BB+</v>
          </cell>
          <cell r="D16">
            <v>47.5</v>
          </cell>
          <cell r="E16">
            <v>238</v>
          </cell>
        </row>
        <row r="17">
          <cell r="C17" t="str">
            <v>BB</v>
          </cell>
          <cell r="D17">
            <v>47.5</v>
          </cell>
          <cell r="E17">
            <v>263</v>
          </cell>
        </row>
        <row r="18">
          <cell r="C18" t="str">
            <v>BB-</v>
          </cell>
          <cell r="D18">
            <v>47.5</v>
          </cell>
          <cell r="E18">
            <v>288</v>
          </cell>
        </row>
        <row r="19">
          <cell r="C19" t="str">
            <v>B+</v>
          </cell>
          <cell r="D19">
            <v>47.5</v>
          </cell>
          <cell r="E19">
            <v>317.64999999999998</v>
          </cell>
        </row>
        <row r="20">
          <cell r="C20" t="str">
            <v>B</v>
          </cell>
          <cell r="D20">
            <v>47.5</v>
          </cell>
          <cell r="E20">
            <v>347.3</v>
          </cell>
        </row>
        <row r="21">
          <cell r="C21" t="str">
            <v>B-</v>
          </cell>
          <cell r="D21">
            <v>47.5</v>
          </cell>
          <cell r="E21">
            <v>376.8</v>
          </cell>
        </row>
      </sheetData>
      <sheetData sheetId="38" refreshError="1"/>
      <sheetData sheetId="39" refreshError="1"/>
      <sheetData sheetId="40" refreshError="1"/>
      <sheetData sheetId="41" refreshError="1">
        <row r="5">
          <cell r="L5" t="b">
            <v>0</v>
          </cell>
        </row>
        <row r="10">
          <cell r="D10">
            <v>0.27174140009058084</v>
          </cell>
        </row>
        <row r="11">
          <cell r="D11">
            <v>0.3640787523163681</v>
          </cell>
        </row>
      </sheetData>
      <sheetData sheetId="42" refreshError="1">
        <row r="4">
          <cell r="F4" t="b">
            <v>1</v>
          </cell>
        </row>
        <row r="31">
          <cell r="E31">
            <v>4</v>
          </cell>
        </row>
        <row r="231">
          <cell r="N231">
            <v>39172</v>
          </cell>
          <cell r="O231">
            <v>39263</v>
          </cell>
          <cell r="P231">
            <v>39355</v>
          </cell>
          <cell r="Q231">
            <v>39447</v>
          </cell>
          <cell r="R231">
            <v>39447</v>
          </cell>
          <cell r="S231">
            <v>39538</v>
          </cell>
          <cell r="T231">
            <v>39629</v>
          </cell>
          <cell r="U231">
            <v>39721</v>
          </cell>
          <cell r="V231">
            <v>39813</v>
          </cell>
          <cell r="W231">
            <v>39813</v>
          </cell>
          <cell r="X231">
            <v>39903</v>
          </cell>
          <cell r="Y231">
            <v>39994</v>
          </cell>
          <cell r="Z231">
            <v>40086</v>
          </cell>
          <cell r="AA231">
            <v>40178</v>
          </cell>
          <cell r="AB231">
            <v>40178</v>
          </cell>
          <cell r="AC231">
            <v>40543</v>
          </cell>
          <cell r="AD231">
            <v>40908</v>
          </cell>
          <cell r="AE231">
            <v>41274</v>
          </cell>
          <cell r="AF231">
            <v>41639</v>
          </cell>
        </row>
        <row r="232">
          <cell r="R232">
            <v>0</v>
          </cell>
          <cell r="W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N233">
            <v>0.22</v>
          </cell>
          <cell r="O233">
            <v>0.22</v>
          </cell>
          <cell r="P233">
            <v>0.22</v>
          </cell>
          <cell r="Q233">
            <v>0.22</v>
          </cell>
          <cell r="R233">
            <v>0.88</v>
          </cell>
          <cell r="S233">
            <v>0.22</v>
          </cell>
          <cell r="T233">
            <v>0.22</v>
          </cell>
          <cell r="U233">
            <v>0.22</v>
          </cell>
          <cell r="V233">
            <v>0.22</v>
          </cell>
          <cell r="W233">
            <v>0.88</v>
          </cell>
          <cell r="X233">
            <v>0.22</v>
          </cell>
          <cell r="Y233">
            <v>0.22</v>
          </cell>
          <cell r="Z233">
            <v>0.22</v>
          </cell>
          <cell r="AA233">
            <v>0.22</v>
          </cell>
          <cell r="AB233">
            <v>0.88</v>
          </cell>
          <cell r="AC233">
            <v>0.88</v>
          </cell>
          <cell r="AD233">
            <v>0.88</v>
          </cell>
          <cell r="AE233">
            <v>0.88</v>
          </cell>
          <cell r="AF233">
            <v>0.88</v>
          </cell>
        </row>
        <row r="234">
          <cell r="N234">
            <v>4.552980132450331E-3</v>
          </cell>
          <cell r="O234">
            <v>4.4390637610976589E-3</v>
          </cell>
          <cell r="P234">
            <v>4.3695718902912444E-3</v>
          </cell>
          <cell r="Q234">
            <v>4.3695718902912444E-3</v>
          </cell>
          <cell r="R234">
            <v>1.7478287561164978E-2</v>
          </cell>
          <cell r="S234">
            <v>4.1016636945950457E-3</v>
          </cell>
          <cell r="T234">
            <v>3.8501815477483153E-3</v>
          </cell>
          <cell r="U234">
            <v>3.6141183320699253E-3</v>
          </cell>
          <cell r="V234">
            <v>3.3925286785094085E-3</v>
          </cell>
          <cell r="W234">
            <v>1.3570114714037631E-2</v>
          </cell>
          <cell r="X234">
            <v>3.1841259290272062E-3</v>
          </cell>
          <cell r="Y234">
            <v>2.9885253428006517E-3</v>
          </cell>
          <cell r="Z234">
            <v>2.8049404840248832E-3</v>
          </cell>
          <cell r="AA234">
            <v>2.6326332275799467E-3</v>
          </cell>
          <cell r="AB234">
            <v>1.0530532910319784E-2</v>
          </cell>
          <cell r="AC234">
            <v>9.5200465938493194E-3</v>
          </cell>
          <cell r="AD234">
            <v>8.5330715559986184E-3</v>
          </cell>
          <cell r="AE234">
            <v>7.2817835483202017E-3</v>
          </cell>
          <cell r="AF234">
            <v>6.7288443894291576E-3</v>
          </cell>
        </row>
        <row r="238">
          <cell r="N238">
            <v>122.75700000000001</v>
          </cell>
          <cell r="O238">
            <v>122.837</v>
          </cell>
          <cell r="P238">
            <v>123.40988762622008</v>
          </cell>
          <cell r="Q238">
            <v>123.74560030351294</v>
          </cell>
          <cell r="R238">
            <v>123.74560030351294</v>
          </cell>
          <cell r="W238">
            <v>132.60662873409697</v>
          </cell>
          <cell r="AB238">
            <v>132.52060339687949</v>
          </cell>
          <cell r="AC238">
            <v>135.08855276869181</v>
          </cell>
          <cell r="AD238">
            <v>135.15714554762548</v>
          </cell>
          <cell r="AE238">
            <v>135.21870904586271</v>
          </cell>
          <cell r="AF238">
            <v>135.27320416381855</v>
          </cell>
        </row>
        <row r="239">
          <cell r="N239">
            <v>48.32</v>
          </cell>
          <cell r="O239">
            <v>49.56</v>
          </cell>
          <cell r="P239">
            <v>50.348181818181821</v>
          </cell>
          <cell r="Q239">
            <v>50.348181818181821</v>
          </cell>
          <cell r="R239">
            <v>50.348181818181821</v>
          </cell>
          <cell r="S239">
            <v>53.636771900608117</v>
          </cell>
          <cell r="T239">
            <v>57.140162683669196</v>
          </cell>
          <cell r="U239">
            <v>60.872384295729105</v>
          </cell>
          <cell r="V239">
            <v>64.848383270458442</v>
          </cell>
          <cell r="W239">
            <v>64.848383270458456</v>
          </cell>
          <cell r="X239">
            <v>69.09274472923029</v>
          </cell>
          <cell r="Y239">
            <v>73.614901921437379</v>
          </cell>
          <cell r="Z239">
            <v>78.433036726795777</v>
          </cell>
          <cell r="AA239">
            <v>83.566521038798641</v>
          </cell>
          <cell r="AB239">
            <v>83.566521038798669</v>
          </cell>
          <cell r="AC239">
            <v>92.436522376744193</v>
          </cell>
          <cell r="AD239">
            <v>103.12816366591623</v>
          </cell>
          <cell r="AE239">
            <v>120.84951360618277</v>
          </cell>
          <cell r="AF239">
            <v>130.78025721362459</v>
          </cell>
        </row>
        <row r="240">
          <cell r="N240">
            <v>3.9181830560805868E-3</v>
          </cell>
          <cell r="O240">
            <v>3.8338629845868326E-3</v>
          </cell>
          <cell r="P240">
            <v>3.7842795391952806E-3</v>
          </cell>
          <cell r="Q240">
            <v>3.7856552051535111E-3</v>
          </cell>
          <cell r="R240">
            <v>1.5142620820614044E-2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1.2206052343824936E-2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9.6896852310998233E-3</v>
          </cell>
          <cell r="AC240">
            <v>8.8397457431052297E-3</v>
          </cell>
          <cell r="AD240">
            <v>7.9826989100984496E-3</v>
          </cell>
          <cell r="AE240">
            <v>6.8773362364450965E-3</v>
          </cell>
          <cell r="AF240">
            <v>6.3821578614635527E-3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T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T363">
            <v>0</v>
          </cell>
        </row>
        <row r="401">
          <cell r="N401">
            <v>0.54843677999977625</v>
          </cell>
          <cell r="O401">
            <v>0.28943729915251998</v>
          </cell>
          <cell r="P401">
            <v>0.32742182734308933</v>
          </cell>
          <cell r="Q401">
            <v>0.56859198066596517</v>
          </cell>
          <cell r="R401">
            <v>1.7338878871613508</v>
          </cell>
          <cell r="S401">
            <v>0.93623752183324516</v>
          </cell>
          <cell r="T401">
            <v>0.31030733379521186</v>
          </cell>
          <cell r="U401">
            <v>0.26252838871306561</v>
          </cell>
          <cell r="V401">
            <v>0.72417177452602766</v>
          </cell>
          <cell r="W401">
            <v>2.2332450188675503</v>
          </cell>
          <cell r="X401">
            <v>1.1252785246549133</v>
          </cell>
          <cell r="Y401">
            <v>0.46471891330603476</v>
          </cell>
          <cell r="Z401">
            <v>0.40001308598411423</v>
          </cell>
          <cell r="AA401">
            <v>0.88784868651294657</v>
          </cell>
          <cell r="AB401">
            <v>2.8778592104580087</v>
          </cell>
          <cell r="AC401">
            <v>3.1833238425272086</v>
          </cell>
          <cell r="AD401">
            <v>3.551522013531351</v>
          </cell>
          <cell r="AE401">
            <v>4.1618089017019484</v>
          </cell>
          <cell r="AF401">
            <v>4.5038033108469397</v>
          </cell>
        </row>
        <row r="403">
          <cell r="N403">
            <v>0.57240794856869004</v>
          </cell>
        </row>
        <row r="430">
          <cell r="E430">
            <v>1</v>
          </cell>
        </row>
        <row r="608">
          <cell r="R608">
            <v>39447</v>
          </cell>
          <cell r="W608">
            <v>39813</v>
          </cell>
          <cell r="AB608">
            <v>40178</v>
          </cell>
          <cell r="AC608">
            <v>40543</v>
          </cell>
          <cell r="AD608">
            <v>40908</v>
          </cell>
          <cell r="AE608">
            <v>41274</v>
          </cell>
          <cell r="AF608">
            <v>41639</v>
          </cell>
        </row>
        <row r="609">
          <cell r="R609">
            <v>0</v>
          </cell>
          <cell r="W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R610">
            <v>0.88</v>
          </cell>
          <cell r="W610">
            <v>0.88</v>
          </cell>
          <cell r="AB610">
            <v>0.88</v>
          </cell>
          <cell r="AC610">
            <v>0.88</v>
          </cell>
          <cell r="AD610">
            <v>0.88</v>
          </cell>
          <cell r="AE610">
            <v>0.88</v>
          </cell>
          <cell r="AF610">
            <v>0.88</v>
          </cell>
        </row>
        <row r="611">
          <cell r="R611">
            <v>1.7478287561164978E-2</v>
          </cell>
          <cell r="W611">
            <v>1.3570114714037631E-2</v>
          </cell>
          <cell r="AB611">
            <v>1.0530532910319784E-2</v>
          </cell>
          <cell r="AC611">
            <v>9.5200465938493194E-3</v>
          </cell>
          <cell r="AD611">
            <v>8.5330715559986184E-3</v>
          </cell>
          <cell r="AE611">
            <v>7.2817835483202017E-3</v>
          </cell>
          <cell r="AF611">
            <v>6.7288443894291576E-3</v>
          </cell>
        </row>
        <row r="615">
          <cell r="R615">
            <v>123.74560030351294</v>
          </cell>
          <cell r="W615">
            <v>132.60662873409697</v>
          </cell>
          <cell r="AB615">
            <v>132.52060339687949</v>
          </cell>
          <cell r="AC615">
            <v>135.08855276869181</v>
          </cell>
          <cell r="AD615">
            <v>135.15714554762548</v>
          </cell>
          <cell r="AE615">
            <v>135.21870904586271</v>
          </cell>
          <cell r="AF615">
            <v>135.27320416381855</v>
          </cell>
        </row>
        <row r="616">
          <cell r="R616">
            <v>50.348181818181821</v>
          </cell>
          <cell r="W616">
            <v>64.848383270458456</v>
          </cell>
          <cell r="AB616">
            <v>83.566521038798669</v>
          </cell>
          <cell r="AC616">
            <v>92.436522376744193</v>
          </cell>
          <cell r="AD616">
            <v>103.12816366591623</v>
          </cell>
          <cell r="AE616">
            <v>120.84951360618277</v>
          </cell>
          <cell r="AF616">
            <v>130.78025721362459</v>
          </cell>
        </row>
        <row r="617">
          <cell r="R617">
            <v>1.7491201654466468E-2</v>
          </cell>
          <cell r="W617">
            <v>1.3577377601933028E-2</v>
          </cell>
          <cell r="AB617">
            <v>1.0534908865726141E-2</v>
          </cell>
          <cell r="AC617">
            <v>9.5235548780945398E-3</v>
          </cell>
          <cell r="AD617">
            <v>8.5358885782237624E-3</v>
          </cell>
          <cell r="AE617">
            <v>7.2838339369051576E-3</v>
          </cell>
          <cell r="AF617">
            <v>6.7305944669704175E-3</v>
          </cell>
        </row>
        <row r="723">
          <cell r="R723">
            <v>0</v>
          </cell>
          <cell r="W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T723">
            <v>0</v>
          </cell>
        </row>
        <row r="724">
          <cell r="R724">
            <v>0</v>
          </cell>
          <cell r="W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T724">
            <v>0</v>
          </cell>
        </row>
        <row r="762">
          <cell r="R762">
            <v>1.7338878871613508</v>
          </cell>
          <cell r="W762">
            <v>2.2332450188675503</v>
          </cell>
          <cell r="AB762">
            <v>2.8778592104580087</v>
          </cell>
          <cell r="AC762">
            <v>3.1833238425272086</v>
          </cell>
          <cell r="AD762">
            <v>3.551522013531351</v>
          </cell>
          <cell r="AE762">
            <v>4.1618089017019484</v>
          </cell>
          <cell r="AF762">
            <v>4.5038033108469397</v>
          </cell>
        </row>
        <row r="791">
          <cell r="E791">
            <v>4</v>
          </cell>
        </row>
        <row r="989">
          <cell r="N989">
            <v>39172</v>
          </cell>
          <cell r="O989">
            <v>39263</v>
          </cell>
          <cell r="P989">
            <v>39355</v>
          </cell>
          <cell r="Q989">
            <v>39447</v>
          </cell>
          <cell r="R989">
            <v>39447</v>
          </cell>
          <cell r="S989">
            <v>39538</v>
          </cell>
          <cell r="T989">
            <v>39629</v>
          </cell>
          <cell r="U989">
            <v>39721</v>
          </cell>
          <cell r="V989">
            <v>39813</v>
          </cell>
          <cell r="W989">
            <v>39813</v>
          </cell>
          <cell r="X989">
            <v>39903</v>
          </cell>
          <cell r="Y989">
            <v>39994</v>
          </cell>
          <cell r="Z989">
            <v>40086</v>
          </cell>
          <cell r="AA989">
            <v>40178</v>
          </cell>
          <cell r="AB989">
            <v>40178</v>
          </cell>
          <cell r="AC989">
            <v>40543</v>
          </cell>
          <cell r="AD989">
            <v>40908</v>
          </cell>
          <cell r="AE989">
            <v>41274</v>
          </cell>
          <cell r="AF989">
            <v>41639</v>
          </cell>
        </row>
        <row r="990">
          <cell r="R990">
            <v>0</v>
          </cell>
          <cell r="W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N991">
            <v>0.22</v>
          </cell>
          <cell r="O991">
            <v>0.22</v>
          </cell>
          <cell r="P991">
            <v>0.22</v>
          </cell>
          <cell r="Q991">
            <v>0.22</v>
          </cell>
          <cell r="R991">
            <v>0.88</v>
          </cell>
          <cell r="S991">
            <v>0.22</v>
          </cell>
          <cell r="T991">
            <v>0.22</v>
          </cell>
          <cell r="U991">
            <v>0.22</v>
          </cell>
          <cell r="V991">
            <v>0.22</v>
          </cell>
          <cell r="W991">
            <v>0.88</v>
          </cell>
          <cell r="X991">
            <v>0.22</v>
          </cell>
          <cell r="Y991">
            <v>0.22</v>
          </cell>
          <cell r="Z991">
            <v>0.22</v>
          </cell>
          <cell r="AA991">
            <v>0.22</v>
          </cell>
          <cell r="AB991">
            <v>0.88</v>
          </cell>
          <cell r="AC991">
            <v>0.88</v>
          </cell>
          <cell r="AD991">
            <v>0.88</v>
          </cell>
          <cell r="AE991">
            <v>0.88</v>
          </cell>
          <cell r="AF991">
            <v>0.88</v>
          </cell>
        </row>
        <row r="992">
          <cell r="N992">
            <v>4.552980132450331E-3</v>
          </cell>
          <cell r="O992">
            <v>4.4390637610976589E-3</v>
          </cell>
          <cell r="P992">
            <v>4.3695718902912444E-3</v>
          </cell>
          <cell r="Q992">
            <v>4.3695718902912444E-3</v>
          </cell>
          <cell r="R992">
            <v>1.7478287561164978E-2</v>
          </cell>
          <cell r="S992">
            <v>4.1016636945950457E-3</v>
          </cell>
          <cell r="T992">
            <v>3.8501815477483153E-3</v>
          </cell>
          <cell r="U992">
            <v>3.6141183320699253E-3</v>
          </cell>
          <cell r="V992">
            <v>3.3925286785094085E-3</v>
          </cell>
          <cell r="W992">
            <v>1.3570114714037631E-2</v>
          </cell>
          <cell r="X992">
            <v>3.1841259290272062E-3</v>
          </cell>
          <cell r="Y992">
            <v>2.9885253428006517E-3</v>
          </cell>
          <cell r="Z992">
            <v>2.8049404840248832E-3</v>
          </cell>
          <cell r="AA992">
            <v>2.6326332275799467E-3</v>
          </cell>
          <cell r="AB992">
            <v>1.0530532910319784E-2</v>
          </cell>
          <cell r="AC992">
            <v>9.5200465938493194E-3</v>
          </cell>
          <cell r="AD992">
            <v>8.5330715559986184E-3</v>
          </cell>
          <cell r="AE992">
            <v>7.2817835483202017E-3</v>
          </cell>
          <cell r="AF992">
            <v>6.7288443894291576E-3</v>
          </cell>
        </row>
        <row r="996">
          <cell r="N996">
            <v>122.75700000000001</v>
          </cell>
          <cell r="O996">
            <v>122.837</v>
          </cell>
          <cell r="P996">
            <v>123.40988762622008</v>
          </cell>
          <cell r="Q996">
            <v>123.74560030351294</v>
          </cell>
          <cell r="R996">
            <v>123.74560030351294</v>
          </cell>
          <cell r="S996">
            <v>123.77556041053829</v>
          </cell>
          <cell r="T996">
            <v>124.29187514794395</v>
          </cell>
          <cell r="U996">
            <v>132.02722569138973</v>
          </cell>
          <cell r="V996">
            <v>132.60662873409697</v>
          </cell>
          <cell r="W996">
            <v>132.60662873409697</v>
          </cell>
          <cell r="X996">
            <v>132.31703537977108</v>
          </cell>
          <cell r="Y996">
            <v>132.40377859595418</v>
          </cell>
          <cell r="Z996">
            <v>132.43830734595417</v>
          </cell>
          <cell r="AA996">
            <v>132.52060339687949</v>
          </cell>
          <cell r="AB996">
            <v>132.52060339687949</v>
          </cell>
          <cell r="AC996">
            <v>135.08855276869181</v>
          </cell>
          <cell r="AD996">
            <v>135.15714554762548</v>
          </cell>
          <cell r="AE996">
            <v>135.21870904586271</v>
          </cell>
          <cell r="AF996">
            <v>135.27320416381855</v>
          </cell>
        </row>
        <row r="997">
          <cell r="N997">
            <v>48.32</v>
          </cell>
          <cell r="O997">
            <v>49.56</v>
          </cell>
          <cell r="P997">
            <v>50.348181818181821</v>
          </cell>
          <cell r="Q997">
            <v>50.348181818181821</v>
          </cell>
          <cell r="R997">
            <v>50.348181818181821</v>
          </cell>
          <cell r="S997">
            <v>53.636771900608117</v>
          </cell>
          <cell r="T997">
            <v>57.140162683669196</v>
          </cell>
          <cell r="U997">
            <v>60.872384295729105</v>
          </cell>
          <cell r="V997">
            <v>64.848383270458442</v>
          </cell>
          <cell r="W997">
            <v>64.848383270458456</v>
          </cell>
          <cell r="X997">
            <v>69.09274472923029</v>
          </cell>
          <cell r="Y997">
            <v>73.614901921437379</v>
          </cell>
          <cell r="Z997">
            <v>78.433036726795777</v>
          </cell>
          <cell r="AA997">
            <v>83.566521038798641</v>
          </cell>
          <cell r="AB997">
            <v>83.566521038798669</v>
          </cell>
          <cell r="AC997">
            <v>92.436522376744193</v>
          </cell>
          <cell r="AD997">
            <v>103.12816366591623</v>
          </cell>
          <cell r="AE997">
            <v>120.84951360618277</v>
          </cell>
          <cell r="AF997">
            <v>130.78025721362459</v>
          </cell>
        </row>
        <row r="998">
          <cell r="N998">
            <v>4.4138298780346851E-3</v>
          </cell>
          <cell r="O998">
            <v>4.3067719437037445E-3</v>
          </cell>
          <cell r="P998">
            <v>4.2419077065107627E-3</v>
          </cell>
          <cell r="Q998">
            <v>4.2422439576763338E-3</v>
          </cell>
          <cell r="R998">
            <v>1.6968975830705335E-2</v>
          </cell>
          <cell r="S998">
            <v>3.989296285913194E-3</v>
          </cell>
          <cell r="T998">
            <v>3.751405553269139E-3</v>
          </cell>
          <cell r="U998">
            <v>3.5319374497162059E-3</v>
          </cell>
          <cell r="V998">
            <v>3.3203252455713621E-3</v>
          </cell>
          <cell r="W998">
            <v>1.3281300982285447E-2</v>
          </cell>
          <cell r="X998">
            <v>3.120301064950193E-3</v>
          </cell>
          <cell r="Y998">
            <v>2.9322680082639694E-3</v>
          </cell>
          <cell r="Z998">
            <v>2.7553379539138069E-3</v>
          </cell>
          <cell r="AA998">
            <v>2.5889168684840617E-3</v>
          </cell>
          <cell r="AB998">
            <v>1.0355667473936243E-2</v>
          </cell>
          <cell r="AC998">
            <v>9.3795832503926861E-3</v>
          </cell>
          <cell r="AD998">
            <v>8.4201068148106999E-3</v>
          </cell>
          <cell r="AE998">
            <v>7.1993970507963035E-3</v>
          </cell>
          <cell r="AF998">
            <v>6.658462391119311E-3</v>
          </cell>
        </row>
        <row r="1117"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T1117">
            <v>0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  <cell r="AT1118">
            <v>0</v>
          </cell>
        </row>
        <row r="1156">
          <cell r="N1156">
            <v>0.54843677999977625</v>
          </cell>
          <cell r="O1156">
            <v>0.28943729915251998</v>
          </cell>
          <cell r="P1156">
            <v>0.32742182734308933</v>
          </cell>
          <cell r="Q1156">
            <v>0.56859198066596517</v>
          </cell>
          <cell r="R1156">
            <v>1.7338878871613508</v>
          </cell>
          <cell r="S1156">
            <v>0.93623752183324516</v>
          </cell>
          <cell r="T1156">
            <v>0.31030733379521186</v>
          </cell>
          <cell r="U1156">
            <v>0.26252838871306561</v>
          </cell>
          <cell r="V1156">
            <v>0.72417177452602766</v>
          </cell>
          <cell r="W1156">
            <v>2.2332450188675503</v>
          </cell>
          <cell r="X1156">
            <v>1.1252785246549133</v>
          </cell>
          <cell r="Y1156">
            <v>0.46471891330603476</v>
          </cell>
          <cell r="Z1156">
            <v>0.40001308598411423</v>
          </cell>
          <cell r="AA1156">
            <v>0.88784868651294657</v>
          </cell>
          <cell r="AB1156">
            <v>2.8778592104580087</v>
          </cell>
          <cell r="AC1156">
            <v>3.1833238425272086</v>
          </cell>
          <cell r="AD1156">
            <v>3.551522013531351</v>
          </cell>
          <cell r="AE1156">
            <v>4.1618089017019484</v>
          </cell>
          <cell r="AF1156">
            <v>4.5038033108469397</v>
          </cell>
        </row>
        <row r="1158">
          <cell r="N1158">
            <v>0.57240794856869004</v>
          </cell>
        </row>
        <row r="1185">
          <cell r="E1185">
            <v>0.23139252228267163</v>
          </cell>
        </row>
        <row r="1365">
          <cell r="N1365">
            <v>39172</v>
          </cell>
          <cell r="O1365">
            <v>39263</v>
          </cell>
          <cell r="P1365">
            <v>39355</v>
          </cell>
          <cell r="Q1365">
            <v>39447</v>
          </cell>
          <cell r="S1365">
            <v>39538</v>
          </cell>
          <cell r="T1365">
            <v>39629</v>
          </cell>
          <cell r="U1365">
            <v>39721</v>
          </cell>
          <cell r="V1365">
            <v>39813</v>
          </cell>
          <cell r="W1365">
            <v>39813</v>
          </cell>
          <cell r="X1365">
            <v>39903</v>
          </cell>
          <cell r="Y1365">
            <v>39994</v>
          </cell>
          <cell r="Z1365">
            <v>40086</v>
          </cell>
          <cell r="AA1365">
            <v>40178</v>
          </cell>
          <cell r="AB1365">
            <v>40178</v>
          </cell>
          <cell r="AC1365">
            <v>40543</v>
          </cell>
          <cell r="AD1365">
            <v>40908</v>
          </cell>
          <cell r="AE1365">
            <v>41274</v>
          </cell>
          <cell r="AF1365">
            <v>41639</v>
          </cell>
        </row>
        <row r="1366"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N1367">
            <v>0.88</v>
          </cell>
          <cell r="O1367">
            <v>0.88</v>
          </cell>
          <cell r="P1367">
            <v>0.88</v>
          </cell>
          <cell r="Q1367">
            <v>0.88</v>
          </cell>
          <cell r="R1367">
            <v>0.88</v>
          </cell>
          <cell r="S1367">
            <v>0.88</v>
          </cell>
          <cell r="T1367">
            <v>0.88</v>
          </cell>
          <cell r="U1367">
            <v>0.88</v>
          </cell>
          <cell r="V1367">
            <v>0.88</v>
          </cell>
          <cell r="W1367">
            <v>0.88</v>
          </cell>
          <cell r="X1367">
            <v>0.88</v>
          </cell>
          <cell r="Y1367">
            <v>0.88</v>
          </cell>
          <cell r="Z1367">
            <v>0.88</v>
          </cell>
          <cell r="AA1367">
            <v>0.88</v>
          </cell>
          <cell r="AB1367">
            <v>0.88</v>
          </cell>
          <cell r="AC1367">
            <v>0.88</v>
          </cell>
          <cell r="AD1367">
            <v>0.88</v>
          </cell>
          <cell r="AE1367">
            <v>0.88</v>
          </cell>
          <cell r="AF1367">
            <v>0.88</v>
          </cell>
        </row>
        <row r="1368">
          <cell r="N1368">
            <v>1.8211920529801324E-2</v>
          </cell>
          <cell r="O1368">
            <v>1.7756255044390636E-2</v>
          </cell>
          <cell r="P1368">
            <v>1.7478287561164978E-2</v>
          </cell>
          <cell r="Q1368">
            <v>1.7478287561164978E-2</v>
          </cell>
          <cell r="R1368">
            <v>1.7478287561164978E-2</v>
          </cell>
          <cell r="S1368">
            <v>1.6406654778380183E-2</v>
          </cell>
          <cell r="T1368">
            <v>1.5400726190993261E-2</v>
          </cell>
          <cell r="U1368">
            <v>1.4456473328279701E-2</v>
          </cell>
          <cell r="V1368">
            <v>1.3570114714037634E-2</v>
          </cell>
          <cell r="W1368">
            <v>1.3570114714037631E-2</v>
          </cell>
          <cell r="X1368">
            <v>1.2736503716108825E-2</v>
          </cell>
          <cell r="Y1368">
            <v>1.1954101371202607E-2</v>
          </cell>
          <cell r="Z1368">
            <v>1.1219761936099533E-2</v>
          </cell>
          <cell r="AA1368">
            <v>1.0530532910319787E-2</v>
          </cell>
          <cell r="AB1368">
            <v>1.0530532910319784E-2</v>
          </cell>
          <cell r="AC1368">
            <v>9.5200465938493194E-3</v>
          </cell>
          <cell r="AD1368">
            <v>8.5330715559986184E-3</v>
          </cell>
          <cell r="AE1368">
            <v>7.2817835483202017E-3</v>
          </cell>
          <cell r="AF1368">
            <v>6.7288443894291576E-3</v>
          </cell>
        </row>
        <row r="1372">
          <cell r="N1372">
            <v>122.75700000000001</v>
          </cell>
          <cell r="O1372">
            <v>122.837</v>
          </cell>
          <cell r="P1372">
            <v>123.40988762622008</v>
          </cell>
          <cell r="Q1372">
            <v>123.74560030351294</v>
          </cell>
          <cell r="R1372">
            <v>123.74560030351294</v>
          </cell>
          <cell r="S1372">
            <v>132.60662873409697</v>
          </cell>
          <cell r="T1372">
            <v>132.52060339687949</v>
          </cell>
          <cell r="U1372">
            <v>135.08855276869181</v>
          </cell>
          <cell r="V1372">
            <v>135.15714554762548</v>
          </cell>
          <cell r="W1372">
            <v>132.60662873409697</v>
          </cell>
          <cell r="X1372">
            <v>132.52060339687949</v>
          </cell>
          <cell r="Y1372">
            <v>135.32427929038653</v>
          </cell>
          <cell r="Z1372">
            <v>135.37162378955861</v>
          </cell>
          <cell r="AA1372">
            <v>135.41489040166977</v>
          </cell>
          <cell r="AB1372">
            <v>132.52060339687949</v>
          </cell>
          <cell r="AC1372">
            <v>135.08855276869181</v>
          </cell>
          <cell r="AD1372">
            <v>135.15714554762548</v>
          </cell>
          <cell r="AE1372">
            <v>135.21870904586271</v>
          </cell>
          <cell r="AF1372">
            <v>135.27320416381855</v>
          </cell>
        </row>
        <row r="1373">
          <cell r="N1373">
            <v>48.32</v>
          </cell>
          <cell r="O1373">
            <v>49.56</v>
          </cell>
          <cell r="P1373">
            <v>50.348181818181821</v>
          </cell>
          <cell r="Q1373">
            <v>50.348181818181821</v>
          </cell>
          <cell r="R1373">
            <v>50.348181818181821</v>
          </cell>
          <cell r="S1373">
            <v>53.636771900608117</v>
          </cell>
          <cell r="T1373">
            <v>57.140162683669196</v>
          </cell>
          <cell r="U1373">
            <v>60.872384295729105</v>
          </cell>
          <cell r="V1373">
            <v>64.848383270458442</v>
          </cell>
          <cell r="W1373">
            <v>64.848383270458456</v>
          </cell>
          <cell r="X1373">
            <v>69.09274472923029</v>
          </cell>
          <cell r="Y1373">
            <v>73.614901921437379</v>
          </cell>
          <cell r="Z1373">
            <v>78.433036726795777</v>
          </cell>
          <cell r="AA1373">
            <v>83.566521038798641</v>
          </cell>
          <cell r="AB1373">
            <v>83.566521038798669</v>
          </cell>
          <cell r="AC1373">
            <v>92.436522376744193</v>
          </cell>
          <cell r="AD1373">
            <v>103.12816366591623</v>
          </cell>
          <cell r="AE1373">
            <v>120.84951360618277</v>
          </cell>
          <cell r="AF1373">
            <v>130.78025721362459</v>
          </cell>
        </row>
        <row r="1374">
          <cell r="N1374">
            <v>1.4471439249955585E-2</v>
          </cell>
          <cell r="O1374">
            <v>1.4200417779559075E-2</v>
          </cell>
          <cell r="P1374">
            <v>1.4044386605059481E-2</v>
          </cell>
          <cell r="Q1374">
            <v>1.4051445593885378E-2</v>
          </cell>
          <cell r="R1374">
            <v>1.4051445593885378E-2</v>
          </cell>
          <cell r="S1374">
            <v>1.3546333552053381E-2</v>
          </cell>
          <cell r="T1374">
            <v>1.288738228055723E-2</v>
          </cell>
          <cell r="U1374">
            <v>1.2287413824048746E-2</v>
          </cell>
          <cell r="V1374">
            <v>1.1674400778400949E-2</v>
          </cell>
          <cell r="W1374">
            <v>1.1644796816812195E-2</v>
          </cell>
          <cell r="X1374">
            <v>1.1056313652472179E-2</v>
          </cell>
          <cell r="Y1374">
            <v>1.0517533090850423E-2</v>
          </cell>
          <cell r="Z1374">
            <v>9.9739050982628023E-3</v>
          </cell>
          <cell r="AA1374">
            <v>9.4532366542583891E-3</v>
          </cell>
          <cell r="AB1374">
            <v>9.4332951959640431E-3</v>
          </cell>
          <cell r="AC1374">
            <v>8.6688943005260328E-3</v>
          </cell>
          <cell r="AD1374">
            <v>7.8828802129365487E-3</v>
          </cell>
          <cell r="AE1374">
            <v>6.8527613808135445E-3</v>
          </cell>
          <cell r="AF1374">
            <v>6.3852059257032577E-3</v>
          </cell>
        </row>
        <row r="1495">
          <cell r="R1495">
            <v>0</v>
          </cell>
          <cell r="W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T1495">
            <v>0</v>
          </cell>
        </row>
        <row r="1496">
          <cell r="R1496">
            <v>0</v>
          </cell>
          <cell r="W1496">
            <v>0</v>
          </cell>
          <cell r="AB1496">
            <v>0</v>
          </cell>
          <cell r="AC1496">
            <v>0</v>
          </cell>
          <cell r="AD1496">
            <v>0</v>
          </cell>
          <cell r="AE1496">
            <v>0</v>
          </cell>
          <cell r="AF1496">
            <v>0</v>
          </cell>
          <cell r="AT1496">
            <v>0</v>
          </cell>
        </row>
        <row r="1534">
          <cell r="R1534">
            <v>1.7338878871613508</v>
          </cell>
          <cell r="W1534">
            <v>2.2332450188675503</v>
          </cell>
          <cell r="AB1534">
            <v>2.8778592104580087</v>
          </cell>
          <cell r="AC1534">
            <v>3.1833238425272086</v>
          </cell>
          <cell r="AD1534">
            <v>3.551522013531351</v>
          </cell>
          <cell r="AE1534">
            <v>4.1618089017019484</v>
          </cell>
          <cell r="AF1534">
            <v>4.5038033108469397</v>
          </cell>
        </row>
      </sheetData>
      <sheetData sheetId="43" refreshError="1">
        <row r="4">
          <cell r="U4">
            <v>7.1</v>
          </cell>
        </row>
        <row r="5">
          <cell r="K5">
            <v>1.2859294147332647</v>
          </cell>
          <cell r="L5">
            <v>1.1046937767477665</v>
          </cell>
          <cell r="M5">
            <v>1.8517550505388141</v>
          </cell>
          <cell r="N5">
            <v>1.3107948119946533</v>
          </cell>
          <cell r="O5">
            <v>1.9294201802466839</v>
          </cell>
          <cell r="P5">
            <v>2.1847878277005659</v>
          </cell>
          <cell r="Q5">
            <v>2.6164049178448301</v>
          </cell>
          <cell r="U5">
            <v>6.9</v>
          </cell>
        </row>
        <row r="6">
          <cell r="K6">
            <v>2.2123783471157998</v>
          </cell>
          <cell r="L6">
            <v>2.1393688234985815</v>
          </cell>
          <cell r="M6">
            <v>2.0963836056926399</v>
          </cell>
          <cell r="N6">
            <v>2.0463495142164478</v>
          </cell>
          <cell r="O6">
            <v>2.2233856948646551</v>
          </cell>
          <cell r="P6">
            <v>2.2059217738016006</v>
          </cell>
          <cell r="Q6">
            <v>2.1794324915182193</v>
          </cell>
        </row>
        <row r="7">
          <cell r="K7">
            <v>2.2213915185886326</v>
          </cell>
          <cell r="L7">
            <v>2.152834732610132</v>
          </cell>
          <cell r="M7">
            <v>2.1147494489074856</v>
          </cell>
          <cell r="N7">
            <v>2.0703816753155002</v>
          </cell>
          <cell r="O7">
            <v>2.2854432896316768</v>
          </cell>
          <cell r="P7">
            <v>2.2774223816372237</v>
          </cell>
          <cell r="Q7">
            <v>2.2600037991494197</v>
          </cell>
        </row>
        <row r="12">
          <cell r="K12">
            <v>1.2859294147332647</v>
          </cell>
          <cell r="L12">
            <v>1.1046937767477665</v>
          </cell>
          <cell r="M12">
            <v>1.8517550505388141</v>
          </cell>
          <cell r="N12">
            <v>1.3107948119946533</v>
          </cell>
          <cell r="O12">
            <v>1.9294201802466839</v>
          </cell>
          <cell r="P12">
            <v>2.1847878277005659</v>
          </cell>
          <cell r="Q12">
            <v>2.6164049178448301</v>
          </cell>
        </row>
        <row r="13">
          <cell r="K13">
            <v>2.2221580175674198</v>
          </cell>
          <cell r="L13">
            <v>2.2342063521395743</v>
          </cell>
          <cell r="M13">
            <v>2.3105631102658881</v>
          </cell>
          <cell r="N13">
            <v>2.3860710793803372</v>
          </cell>
          <cell r="O13">
            <v>2.2276187385120916</v>
          </cell>
          <cell r="P13">
            <v>2.2192261047835968</v>
          </cell>
          <cell r="Q13">
            <v>2.1929494137032193</v>
          </cell>
        </row>
        <row r="14">
          <cell r="K14">
            <v>2.2289539590693277</v>
          </cell>
          <cell r="L14">
            <v>2.242705851201229</v>
          </cell>
          <cell r="M14">
            <v>2.3255009336672572</v>
          </cell>
          <cell r="N14">
            <v>2.4072326915036197</v>
          </cell>
          <cell r="O14">
            <v>2.2864818834186811</v>
          </cell>
          <cell r="P14">
            <v>2.2851127041074637</v>
          </cell>
          <cell r="Q14">
            <v>2.2667912776488714</v>
          </cell>
        </row>
        <row r="23">
          <cell r="M23">
            <v>-303.44937361129996</v>
          </cell>
          <cell r="N23">
            <v>105.92260054720646</v>
          </cell>
          <cell r="O23">
            <v>1368.4007587991837</v>
          </cell>
          <cell r="P23">
            <v>3283.425699745032</v>
          </cell>
          <cell r="Q23">
            <v>5426.0115535739169</v>
          </cell>
        </row>
        <row r="24">
          <cell r="K24">
            <v>-5087.234563709324</v>
          </cell>
          <cell r="L24">
            <v>-96171.188315489926</v>
          </cell>
          <cell r="M24">
            <v>-303.44937361129996</v>
          </cell>
          <cell r="N24">
            <v>483.92361013877417</v>
          </cell>
          <cell r="O24">
            <v>2231.7414243663388</v>
          </cell>
          <cell r="P24">
            <v>4146.7663653121872</v>
          </cell>
          <cell r="Q24">
            <v>6289.3522191410721</v>
          </cell>
        </row>
      </sheetData>
      <sheetData sheetId="44" refreshError="1"/>
      <sheetData sheetId="45" refreshError="1">
        <row r="15">
          <cell r="C15">
            <v>2009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>
        <row r="5">
          <cell r="D5">
            <v>269.29301231000005</v>
          </cell>
          <cell r="E5">
            <v>411.33250927695747</v>
          </cell>
          <cell r="F5">
            <v>363.09154185815504</v>
          </cell>
          <cell r="G5">
            <v>527.12518600123678</v>
          </cell>
          <cell r="H5">
            <v>624.84216480791599</v>
          </cell>
          <cell r="I5">
            <v>738.21978990397474</v>
          </cell>
          <cell r="J5">
            <v>909.64151030890719</v>
          </cell>
          <cell r="K5">
            <v>1014.7496210196853</v>
          </cell>
          <cell r="L5">
            <v>1133.6362954861459</v>
          </cell>
          <cell r="M5">
            <v>1302.3930270106055</v>
          </cell>
          <cell r="N5">
            <v>1433.1670888179851</v>
          </cell>
          <cell r="O5">
            <v>1571.3892325907095</v>
          </cell>
          <cell r="P5">
            <v>1718.044708597304</v>
          </cell>
          <cell r="Q5">
            <v>1892.1129484419973</v>
          </cell>
          <cell r="R5">
            <v>2076.8244478931315</v>
          </cell>
          <cell r="S5">
            <v>2284.8748872402448</v>
          </cell>
          <cell r="T5">
            <v>2460.601664256129</v>
          </cell>
          <cell r="U5">
            <v>2630.6942159717923</v>
          </cell>
          <cell r="V5">
            <v>2797.4446022645729</v>
          </cell>
          <cell r="W5">
            <v>2962.2687141177062</v>
          </cell>
          <cell r="Y5">
            <v>269.29301231000005</v>
          </cell>
        </row>
        <row r="6">
          <cell r="D6">
            <v>125.20911699000006</v>
          </cell>
          <cell r="E6">
            <v>131.13099281603377</v>
          </cell>
          <cell r="F6">
            <v>261.51770355388015</v>
          </cell>
          <cell r="G6">
            <v>281.24337842253351</v>
          </cell>
          <cell r="H6">
            <v>296.52339227229135</v>
          </cell>
          <cell r="I6">
            <v>304.86450992694029</v>
          </cell>
          <cell r="J6">
            <v>307.43212128249945</v>
          </cell>
          <cell r="K6">
            <v>308.73735957540185</v>
          </cell>
          <cell r="L6">
            <v>308.27452433621409</v>
          </cell>
          <cell r="M6">
            <v>307.81632614569992</v>
          </cell>
          <cell r="N6">
            <v>307.36237137649903</v>
          </cell>
          <cell r="O6">
            <v>306.91227902416426</v>
          </cell>
          <cell r="P6">
            <v>306.46568015541249</v>
          </cell>
          <cell r="Q6">
            <v>306.02221737774278</v>
          </cell>
          <cell r="R6">
            <v>305.58154432955666</v>
          </cell>
          <cell r="S6">
            <v>305.42333625445349</v>
          </cell>
          <cell r="T6">
            <v>305.27145650235434</v>
          </cell>
          <cell r="U6">
            <v>305.12565194033925</v>
          </cell>
          <cell r="V6">
            <v>304.98567956080478</v>
          </cell>
          <cell r="W6">
            <v>304.85130607645164</v>
          </cell>
        </row>
        <row r="8">
          <cell r="D8">
            <v>-21.740869669999999</v>
          </cell>
          <cell r="E8">
            <v>-58.799284750000012</v>
          </cell>
          <cell r="F8">
            <v>-27.294263200000003</v>
          </cell>
          <cell r="G8">
            <v>-28.532715630585557</v>
          </cell>
          <cell r="H8">
            <v>-34.87400692693025</v>
          </cell>
          <cell r="I8">
            <v>-39.043747029707333</v>
          </cell>
          <cell r="J8">
            <v>-45.955073506411274</v>
          </cell>
          <cell r="K8">
            <v>-49.82806351331358</v>
          </cell>
          <cell r="L8">
            <v>-54.17130079825575</v>
          </cell>
          <cell r="M8">
            <v>-60.931547928436842</v>
          </cell>
          <cell r="N8">
            <v>-65.89883256329226</v>
          </cell>
          <cell r="O8">
            <v>-71.241173010562107</v>
          </cell>
          <cell r="P8">
            <v>-78.015387203627412</v>
          </cell>
          <cell r="Q8">
            <v>-87.401546519800576</v>
          </cell>
          <cell r="R8">
            <v>-97.777902138106072</v>
          </cell>
          <cell r="S8">
            <v>-110.39110371798786</v>
          </cell>
          <cell r="T8">
            <v>-122.13331547035384</v>
          </cell>
          <cell r="U8">
            <v>-134.56704111508205</v>
          </cell>
          <cell r="V8">
            <v>-147.80744533301021</v>
          </cell>
          <cell r="W8">
            <v>-161.94897537083588</v>
          </cell>
        </row>
        <row r="9">
          <cell r="D9">
            <v>2.2517740000000001E-2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D11">
            <v>372.78377737000011</v>
          </cell>
          <cell r="E11">
            <v>483.66421734299121</v>
          </cell>
          <cell r="F11">
            <v>597.31498221203515</v>
          </cell>
          <cell r="G11">
            <v>779.83584879318471</v>
          </cell>
          <cell r="H11">
            <v>886.49155015327699</v>
          </cell>
          <cell r="I11">
            <v>1004.0405528012076</v>
          </cell>
          <cell r="J11">
            <v>1171.1185580849954</v>
          </cell>
          <cell r="K11">
            <v>1273.6589170817736</v>
          </cell>
          <cell r="L11">
            <v>1387.7395190241041</v>
          </cell>
          <cell r="M11">
            <v>1549.2778052278686</v>
          </cell>
          <cell r="N11">
            <v>1674.6306276311921</v>
          </cell>
          <cell r="O11">
            <v>1807.0603386043117</v>
          </cell>
          <cell r="P11">
            <v>1946.495001549089</v>
          </cell>
          <cell r="Q11">
            <v>2110.7336192999396</v>
          </cell>
          <cell r="R11">
            <v>2284.6280900845818</v>
          </cell>
          <cell r="S11">
            <v>2479.9071197767107</v>
          </cell>
          <cell r="T11">
            <v>2643.7398052881294</v>
          </cell>
          <cell r="U11">
            <v>2801.2528267970492</v>
          </cell>
          <cell r="V11">
            <v>2954.6228364923677</v>
          </cell>
          <cell r="W11">
            <v>3105.1710448233221</v>
          </cell>
        </row>
        <row r="12">
          <cell r="D12">
            <v>47.051787189999999</v>
          </cell>
          <cell r="E12">
            <v>49.7025818757037</v>
          </cell>
          <cell r="F12">
            <v>148.84135157787253</v>
          </cell>
          <cell r="G12">
            <v>179.5859276281974</v>
          </cell>
          <cell r="H12">
            <v>209.46579449288868</v>
          </cell>
          <cell r="I12">
            <v>248.30547671258319</v>
          </cell>
          <cell r="J12">
            <v>285.09285851613731</v>
          </cell>
          <cell r="K12">
            <v>314.41295308879387</v>
          </cell>
          <cell r="L12">
            <v>346.40333583934</v>
          </cell>
          <cell r="M12">
            <v>380.32594920479409</v>
          </cell>
          <cell r="N12">
            <v>411.76522149087214</v>
          </cell>
          <cell r="O12">
            <v>443.18863545259052</v>
          </cell>
          <cell r="P12">
            <v>454.60756268335228</v>
          </cell>
          <cell r="Q12">
            <v>441.56959249905702</v>
          </cell>
          <cell r="R12">
            <v>419.47012534783289</v>
          </cell>
          <cell r="S12">
            <v>376.25469956295876</v>
          </cell>
          <cell r="T12">
            <v>317.95559399571073</v>
          </cell>
          <cell r="U12">
            <v>240.2460512885516</v>
          </cell>
          <cell r="V12">
            <v>143.12643391992364</v>
          </cell>
          <cell r="W12">
            <v>26.134026770344121</v>
          </cell>
        </row>
        <row r="13">
          <cell r="D13">
            <v>109.70649710000002</v>
          </cell>
          <cell r="E13">
            <v>159.42737770801</v>
          </cell>
          <cell r="F13">
            <v>163.69287518146939</v>
          </cell>
          <cell r="G13">
            <v>219.09122122522038</v>
          </cell>
          <cell r="H13">
            <v>247.11440081604169</v>
          </cell>
          <cell r="I13">
            <v>275.84330277234784</v>
          </cell>
          <cell r="J13">
            <v>323.39938034263298</v>
          </cell>
          <cell r="K13">
            <v>350.12477685743693</v>
          </cell>
          <cell r="L13">
            <v>380.08770686243776</v>
          </cell>
          <cell r="M13">
            <v>426.66742744841986</v>
          </cell>
          <cell r="N13">
            <v>460.9458732412121</v>
          </cell>
          <cell r="O13">
            <v>497.81317165036893</v>
          </cell>
          <cell r="P13">
            <v>544.53891518597686</v>
          </cell>
          <cell r="Q13">
            <v>609.24486978229095</v>
          </cell>
          <cell r="R13">
            <v>680.78265712885525</v>
          </cell>
          <cell r="S13">
            <v>767.73092933936732</v>
          </cell>
          <cell r="T13">
            <v>848.70529598386577</v>
          </cell>
          <cell r="U13">
            <v>934.45623876695277</v>
          </cell>
          <cell r="V13">
            <v>1025.7780800920279</v>
          </cell>
          <cell r="W13">
            <v>1123.3219291005862</v>
          </cell>
        </row>
        <row r="14">
          <cell r="D14">
            <v>216.0254930800001</v>
          </cell>
          <cell r="E14">
            <v>274.53425775927752</v>
          </cell>
          <cell r="F14">
            <v>284.78075545269326</v>
          </cell>
          <cell r="G14">
            <v>381.15869993976696</v>
          </cell>
          <cell r="H14">
            <v>429.91135484434665</v>
          </cell>
          <cell r="I14">
            <v>479.8917733162765</v>
          </cell>
          <cell r="J14">
            <v>562.62631922622506</v>
          </cell>
          <cell r="K14">
            <v>609.12118713554275</v>
          </cell>
          <cell r="L14">
            <v>661.24847632232627</v>
          </cell>
          <cell r="M14">
            <v>742.28442857465461</v>
          </cell>
          <cell r="N14">
            <v>801.91953289910782</v>
          </cell>
          <cell r="O14">
            <v>866.05853150135226</v>
          </cell>
          <cell r="P14">
            <v>947.34852367975986</v>
          </cell>
          <cell r="Q14">
            <v>1059.9191570185917</v>
          </cell>
          <cell r="R14">
            <v>1184.3753076078938</v>
          </cell>
          <cell r="S14">
            <v>1335.9214908743847</v>
          </cell>
          <cell r="T14">
            <v>1477.078915308553</v>
          </cell>
          <cell r="U14">
            <v>1626.5505367415449</v>
          </cell>
          <cell r="V14">
            <v>1785.7183224804162</v>
          </cell>
          <cell r="W14">
            <v>1955.7150889523919</v>
          </cell>
        </row>
        <row r="15">
          <cell r="D15">
            <v>216.01055931226099</v>
          </cell>
          <cell r="E15">
            <v>274.53425775927752</v>
          </cell>
          <cell r="F15">
            <v>284.78075545269326</v>
          </cell>
          <cell r="G15">
            <v>381.15869993976696</v>
          </cell>
          <cell r="H15">
            <v>429.91135484434665</v>
          </cell>
          <cell r="I15">
            <v>479.8917733162765</v>
          </cell>
          <cell r="J15">
            <v>562.62631922622506</v>
          </cell>
          <cell r="K15">
            <v>609.12118713554275</v>
          </cell>
          <cell r="L15">
            <v>661.24847632232627</v>
          </cell>
          <cell r="M15">
            <v>742.28442857465461</v>
          </cell>
          <cell r="N15">
            <v>801.91953289910782</v>
          </cell>
          <cell r="O15">
            <v>866.05853150135226</v>
          </cell>
          <cell r="P15">
            <v>947.34852367975986</v>
          </cell>
          <cell r="Q15">
            <v>1059.9191570185917</v>
          </cell>
          <cell r="R15">
            <v>1184.3753076078938</v>
          </cell>
          <cell r="S15">
            <v>1335.9214908743847</v>
          </cell>
          <cell r="T15">
            <v>1477.078915308553</v>
          </cell>
          <cell r="U15">
            <v>1626.5505367415449</v>
          </cell>
          <cell r="V15">
            <v>1785.7183224804162</v>
          </cell>
          <cell r="W15">
            <v>1955.7150889523919</v>
          </cell>
        </row>
        <row r="17">
          <cell r="D17">
            <v>100.12156567</v>
          </cell>
          <cell r="E17">
            <v>110.25641628469154</v>
          </cell>
          <cell r="F17">
            <v>170.81045412029752</v>
          </cell>
          <cell r="G17">
            <v>225.06145422136964</v>
          </cell>
          <cell r="H17">
            <v>269.62022525607119</v>
          </cell>
          <cell r="I17">
            <v>322.31778591318789</v>
          </cell>
          <cell r="J17">
            <v>383.12178339903227</v>
          </cell>
          <cell r="K17">
            <v>449.59292174077353</v>
          </cell>
          <cell r="L17">
            <v>523.79433105653561</v>
          </cell>
          <cell r="M17">
            <v>616.35398997703248</v>
          </cell>
          <cell r="N17">
            <v>704.59729908798215</v>
          </cell>
          <cell r="O17">
            <v>798.57895692676891</v>
          </cell>
          <cell r="P17">
            <v>898.03703945987445</v>
          </cell>
          <cell r="Q17">
            <v>981.68215623369736</v>
          </cell>
          <cell r="R17">
            <v>1068.4678921264626</v>
          </cell>
          <cell r="S17">
            <v>1161.4793981042344</v>
          </cell>
          <cell r="T17">
            <v>1231.4102155123039</v>
          </cell>
          <cell r="U17">
            <v>1288.0436699100301</v>
          </cell>
          <cell r="V17">
            <v>1333.3484297611847</v>
          </cell>
          <cell r="W17">
            <v>1369.0918959818068</v>
          </cell>
        </row>
        <row r="19">
          <cell r="D19">
            <v>31.267000000000003</v>
          </cell>
          <cell r="E19">
            <v>104.72660447826823</v>
          </cell>
          <cell r="F19">
            <v>163.69287518146936</v>
          </cell>
          <cell r="G19">
            <v>219.09122122522027</v>
          </cell>
          <cell r="H19">
            <v>247.1144008160413</v>
          </cell>
          <cell r="I19">
            <v>275.84330277234704</v>
          </cell>
          <cell r="J19">
            <v>323.39938034263167</v>
          </cell>
          <cell r="K19">
            <v>350.1247768574346</v>
          </cell>
          <cell r="L19">
            <v>380.08770686243338</v>
          </cell>
          <cell r="M19">
            <v>426.66742744841184</v>
          </cell>
          <cell r="N19">
            <v>460.94587324119749</v>
          </cell>
          <cell r="O19">
            <v>497.81317165034199</v>
          </cell>
          <cell r="P19">
            <v>544.53891518592786</v>
          </cell>
          <cell r="Q19">
            <v>609.24486978220091</v>
          </cell>
          <cell r="R19">
            <v>680.78265712868983</v>
          </cell>
          <cell r="S19">
            <v>767.73092933906264</v>
          </cell>
          <cell r="T19">
            <v>848.7052959833045</v>
          </cell>
          <cell r="U19">
            <v>934.45623876591833</v>
          </cell>
          <cell r="V19">
            <v>1025.7780800901508</v>
          </cell>
          <cell r="W19">
            <v>1123.3219290971213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D21">
            <v>347.41405875000004</v>
          </cell>
          <cell r="E21">
            <v>489.51727852223735</v>
          </cell>
          <cell r="F21">
            <v>619.2840847544602</v>
          </cell>
          <cell r="G21">
            <v>825.31137538635687</v>
          </cell>
          <cell r="H21">
            <v>946.64598091645917</v>
          </cell>
          <cell r="I21">
            <v>1078.0528620018113</v>
          </cell>
          <cell r="J21">
            <v>1269.1474829678882</v>
          </cell>
          <cell r="K21">
            <v>1408.8388857337493</v>
          </cell>
          <cell r="L21">
            <v>1565.1305142412921</v>
          </cell>
          <cell r="M21">
            <v>1785.3058460000923</v>
          </cell>
          <cell r="N21">
            <v>1967.4627052282744</v>
          </cell>
          <cell r="O21">
            <v>2162.4506600784384</v>
          </cell>
          <cell r="P21">
            <v>2389.9244783255162</v>
          </cell>
          <cell r="Q21">
            <v>2650.846183034404</v>
          </cell>
          <cell r="R21">
            <v>2933.6258568628864</v>
          </cell>
          <cell r="S21">
            <v>3265.1318183173844</v>
          </cell>
          <cell r="T21">
            <v>3557.1944268036086</v>
          </cell>
          <cell r="U21">
            <v>3849.0504454164661</v>
          </cell>
          <cell r="V21">
            <v>4144.8448323298408</v>
          </cell>
          <cell r="W21">
            <v>4448.1289140277659</v>
          </cell>
        </row>
        <row r="22">
          <cell r="D22">
            <v>0</v>
          </cell>
          <cell r="E22">
            <v>-73.133128327000009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D23">
            <v>14.688445142392329</v>
          </cell>
          <cell r="E23">
            <v>31.925372298182396</v>
          </cell>
          <cell r="F23">
            <v>19.475767500000003</v>
          </cell>
          <cell r="G23">
            <v>-61.380816749352086</v>
          </cell>
          <cell r="H23">
            <v>4.0267199731788752</v>
          </cell>
          <cell r="I23">
            <v>2.6477849652634529</v>
          </cell>
          <cell r="J23">
            <v>4.3886923127070068</v>
          </cell>
          <cell r="K23">
            <v>2.4593486543829641</v>
          </cell>
          <cell r="L23">
            <v>2.7579556759382733</v>
          </cell>
          <cell r="M23">
            <v>4.2927569276649935</v>
          </cell>
          <cell r="N23">
            <v>3.1542257431331899</v>
          </cell>
          <cell r="O23">
            <v>3.3923861840163534</v>
          </cell>
          <cell r="P23">
            <v>4.3016260125964685</v>
          </cell>
          <cell r="Q23">
            <v>5.9602111657699677</v>
          </cell>
          <cell r="R23">
            <v>6.5889858176239811</v>
          </cell>
          <cell r="S23">
            <v>8.0093830032249365</v>
          </cell>
          <cell r="T23">
            <v>7.456304462752394</v>
          </cell>
          <cell r="U23">
            <v>7.8954157844024158</v>
          </cell>
          <cell r="V23">
            <v>8.4076566783843809</v>
          </cell>
          <cell r="W23">
            <v>8.9798715740193042</v>
          </cell>
        </row>
        <row r="24">
          <cell r="D24">
            <v>20.793530659999988</v>
          </cell>
          <cell r="E24">
            <v>-6.3343439855902943</v>
          </cell>
          <cell r="F24">
            <v>-35.548591422871837</v>
          </cell>
          <cell r="G24">
            <v>-11.1209491749165</v>
          </cell>
          <cell r="H24">
            <v>-0.6131054743942741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D25">
            <v>323.84981899999997</v>
          </cell>
          <cell r="E25">
            <v>-7.8852740000000008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D26">
            <v>-74.253505748084649</v>
          </cell>
          <cell r="E26">
            <v>57.594926267262821</v>
          </cell>
          <cell r="F26">
            <v>-21.39721889060371</v>
          </cell>
          <cell r="G26">
            <v>-4.0973006812148611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D27">
            <v>-404.536</v>
          </cell>
          <cell r="E27">
            <v>-844.1293310980891</v>
          </cell>
          <cell r="F27">
            <v>-1224.8320766322695</v>
          </cell>
          <cell r="G27">
            <v>-1159.5494122978666</v>
          </cell>
          <cell r="H27">
            <v>-1324.0808413168425</v>
          </cell>
          <cell r="I27">
            <v>-1488.2577814127085</v>
          </cell>
          <cell r="J27">
            <v>-1622.2865589380717</v>
          </cell>
          <cell r="K27">
            <v>-1785.2699207433234</v>
          </cell>
          <cell r="L27">
            <v>-1948.2532825485753</v>
          </cell>
          <cell r="M27">
            <v>-2122.1750428595633</v>
          </cell>
          <cell r="N27">
            <v>-2296.0968031705511</v>
          </cell>
          <cell r="O27">
            <v>-2470.0185634815389</v>
          </cell>
          <cell r="P27">
            <v>-2139.5503237925263</v>
          </cell>
          <cell r="Q27">
            <v>-2279.4720841035141</v>
          </cell>
          <cell r="R27">
            <v>-2419.3938444145015</v>
          </cell>
          <cell r="S27">
            <v>-2419.3938444145015</v>
          </cell>
          <cell r="T27">
            <v>-2419.3938444145015</v>
          </cell>
          <cell r="U27">
            <v>-2419.3938444145015</v>
          </cell>
          <cell r="V27">
            <v>-2419.3938444145015</v>
          </cell>
          <cell r="W27">
            <v>-2419.3938444145015</v>
          </cell>
        </row>
        <row r="28">
          <cell r="D28">
            <v>0</v>
          </cell>
          <cell r="E28">
            <v>137.69900000000001</v>
          </cell>
          <cell r="F28">
            <v>-1100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D29">
            <v>-3</v>
          </cell>
          <cell r="E29">
            <v>-10</v>
          </cell>
          <cell r="F29">
            <v>0</v>
          </cell>
          <cell r="G29">
            <v>-4.3000000000000007</v>
          </cell>
          <cell r="H29">
            <v>0</v>
          </cell>
          <cell r="I29">
            <v>-6</v>
          </cell>
          <cell r="J29">
            <v>-200</v>
          </cell>
          <cell r="K29">
            <v>-10</v>
          </cell>
          <cell r="L29">
            <v>-5</v>
          </cell>
          <cell r="M29">
            <v>-160</v>
          </cell>
          <cell r="N29">
            <v>0</v>
          </cell>
          <cell r="O29">
            <v>0</v>
          </cell>
          <cell r="P29">
            <v>-958</v>
          </cell>
          <cell r="Q29">
            <v>0</v>
          </cell>
          <cell r="R29">
            <v>-11.200000000000045</v>
          </cell>
          <cell r="S29">
            <v>-24</v>
          </cell>
          <cell r="T29">
            <v>0</v>
          </cell>
          <cell r="U29">
            <v>-10</v>
          </cell>
          <cell r="V29">
            <v>0</v>
          </cell>
          <cell r="W29">
            <v>0</v>
          </cell>
        </row>
        <row r="30">
          <cell r="D30">
            <v>0</v>
          </cell>
          <cell r="E30">
            <v>0</v>
          </cell>
          <cell r="F30">
            <v>1150</v>
          </cell>
          <cell r="G30">
            <v>500</v>
          </cell>
          <cell r="H30">
            <v>300</v>
          </cell>
          <cell r="I30">
            <v>250</v>
          </cell>
          <cell r="J30">
            <v>650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D33">
            <v>-104.871</v>
          </cell>
          <cell r="E33">
            <v>-107.01152798910701</v>
          </cell>
          <cell r="F33">
            <v>-111.75718141845319</v>
          </cell>
          <cell r="G33">
            <v>-115.95011438612127</v>
          </cell>
          <cell r="H33">
            <v>-118.62318768464498</v>
          </cell>
          <cell r="I33">
            <v>-118.72878333454578</v>
          </cell>
          <cell r="J33">
            <v>-118.81199201223725</v>
          </cell>
          <cell r="K33">
            <v>-118.87792643644879</v>
          </cell>
          <cell r="L33">
            <v>-118.93828808191041</v>
          </cell>
          <cell r="M33">
            <v>-118.99246396035916</v>
          </cell>
          <cell r="N33">
            <v>-119.04041966416032</v>
          </cell>
          <cell r="O33">
            <v>-119.08536577554014</v>
          </cell>
          <cell r="P33">
            <v>-119.12702893481158</v>
          </cell>
          <cell r="Q33">
            <v>-119.16510355346936</v>
          </cell>
          <cell r="R33">
            <v>-119.20089026368804</v>
          </cell>
          <cell r="S33">
            <v>-119.23441992028623</v>
          </cell>
          <cell r="T33">
            <v>-119.26535253834265</v>
          </cell>
          <cell r="U33">
            <v>-119.29343161196022</v>
          </cell>
          <cell r="V33">
            <v>-119.31887953284328</v>
          </cell>
          <cell r="W33">
            <v>-119.34191299766394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D35">
            <v>0</v>
          </cell>
          <cell r="E35">
            <v>0</v>
          </cell>
          <cell r="F35">
            <v>400</v>
          </cell>
          <cell r="G35">
            <v>0</v>
          </cell>
          <cell r="H35">
            <v>200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D36">
            <v>34.909999999999997</v>
          </cell>
          <cell r="E36">
            <v>4.2194291586322983</v>
          </cell>
          <cell r="F36">
            <v>42.234296038492204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D38">
            <v>-229.30099999999999</v>
          </cell>
          <cell r="E38">
            <v>327.53759919347158</v>
          </cell>
          <cell r="F38">
            <v>-37.459079928754136</v>
          </cell>
          <cell r="G38">
            <v>31.087217903114471</v>
          </cell>
          <cell r="H38">
            <v>-7.3555664137558381</v>
          </cell>
          <cell r="I38">
            <v>-17.714082219819915</v>
          </cell>
          <cell r="J38">
            <v>17.56237566971383</v>
          </cell>
          <cell r="K38">
            <v>502.84961279163878</v>
          </cell>
          <cell r="L38">
            <v>504.30310071324982</v>
          </cell>
          <cell r="M38">
            <v>611.56890389214789</v>
          </cell>
          <cell r="N38">
            <v>444.52029186325876</v>
          </cell>
          <cell r="O38">
            <v>423.26088299451465</v>
          </cell>
          <cell r="P38">
            <v>1122.4512483889673</v>
          </cell>
          <cell r="Q38">
            <v>-258.16920654378015</v>
          </cell>
          <cell r="R38">
            <v>-390.42010800364164</v>
          </cell>
          <cell r="S38">
            <v>-410.51293698873405</v>
          </cell>
          <cell r="T38">
            <v>-1025.9915343198602</v>
          </cell>
          <cell r="U38">
            <v>-1308.2585851880822</v>
          </cell>
          <cell r="V38">
            <v>-632.46894524488482</v>
          </cell>
          <cell r="W38">
            <v>-1.1663610166579019E-7</v>
          </cell>
        </row>
        <row r="39">
          <cell r="D39">
            <v>-74.305652195692346</v>
          </cell>
          <cell r="E39">
            <v>4.0000088574743131E-8</v>
          </cell>
          <cell r="F39">
            <v>-300</v>
          </cell>
          <cell r="G39">
            <v>-4.9737991503207013E-14</v>
          </cell>
          <cell r="H39">
            <v>4.8316906031686813E-13</v>
          </cell>
          <cell r="I39">
            <v>-299.99999999999932</v>
          </cell>
          <cell r="J39">
            <v>7.1054273576010019E-14</v>
          </cell>
          <cell r="K39">
            <v>-1.1937117960769683E-12</v>
          </cell>
          <cell r="L39">
            <v>-5.4569682106375694E-12</v>
          </cell>
          <cell r="M39">
            <v>-1.716671249596402E-11</v>
          </cell>
          <cell r="N39">
            <v>-4.5076831156620756E-11</v>
          </cell>
          <cell r="O39">
            <v>-1.0970779840135947E-10</v>
          </cell>
          <cell r="P39">
            <v>299.99999999974204</v>
          </cell>
          <cell r="Q39">
            <v>-5.8957994042430073E-10</v>
          </cell>
          <cell r="R39">
            <v>-1.3210410543251783E-9</v>
          </cell>
          <cell r="S39">
            <v>299.9999999970878</v>
          </cell>
          <cell r="T39">
            <v>-6.3430434238398448E-9</v>
          </cell>
          <cell r="U39">
            <v>-1.3675389709533192E-8</v>
          </cell>
          <cell r="V39">
            <v>982.07081981599538</v>
          </cell>
          <cell r="W39">
            <v>1918.3730280729833</v>
          </cell>
        </row>
        <row r="41">
          <cell r="D41">
            <v>143.88418838000001</v>
          </cell>
          <cell r="E41">
            <v>430.74641057347162</v>
          </cell>
          <cell r="F41">
            <v>393.28733064471743</v>
          </cell>
          <cell r="G41">
            <v>424.37454854783198</v>
          </cell>
          <cell r="H41">
            <v>417.01898213407674</v>
          </cell>
          <cell r="I41">
            <v>399.30489991425816</v>
          </cell>
          <cell r="J41">
            <v>416.86727558397519</v>
          </cell>
          <cell r="K41">
            <v>919.71688837562147</v>
          </cell>
          <cell r="L41">
            <v>1424.0199890888885</v>
          </cell>
          <cell r="M41">
            <v>2035.5888929810749</v>
          </cell>
          <cell r="N41">
            <v>2480.109184844418</v>
          </cell>
          <cell r="O41">
            <v>2903.3700678391169</v>
          </cell>
          <cell r="P41">
            <v>4025.8213162284801</v>
          </cell>
          <cell r="Q41">
            <v>3767.6521096855467</v>
          </cell>
          <cell r="R41">
            <v>3377.2320016837048</v>
          </cell>
          <cell r="S41">
            <v>2966.7190646987769</v>
          </cell>
          <cell r="T41">
            <v>1940.7275303869283</v>
          </cell>
          <cell r="U41">
            <v>632.46894521563968</v>
          </cell>
          <cell r="V41">
            <v>-982.07081983941021</v>
          </cell>
          <cell r="W41">
            <v>-2900.4438480181161</v>
          </cell>
        </row>
        <row r="42">
          <cell r="D42">
            <v>763.5</v>
          </cell>
          <cell r="E42">
            <v>753.5</v>
          </cell>
          <cell r="F42">
            <v>1903.5</v>
          </cell>
          <cell r="G42">
            <v>2399.1999999999998</v>
          </cell>
          <cell r="H42">
            <v>2699.2</v>
          </cell>
          <cell r="I42">
            <v>2943.2</v>
          </cell>
          <cell r="J42">
            <v>3393.2</v>
          </cell>
          <cell r="K42">
            <v>3383.2</v>
          </cell>
          <cell r="L42">
            <v>3378.2</v>
          </cell>
          <cell r="M42">
            <v>3218.2</v>
          </cell>
          <cell r="N42">
            <v>3218.2</v>
          </cell>
          <cell r="O42">
            <v>3218.2</v>
          </cell>
          <cell r="P42">
            <v>2260.1999999999998</v>
          </cell>
          <cell r="Q42">
            <v>2260.1999999999998</v>
          </cell>
          <cell r="R42">
            <v>2249</v>
          </cell>
          <cell r="S42">
            <v>2225</v>
          </cell>
          <cell r="T42">
            <v>2225</v>
          </cell>
          <cell r="U42">
            <v>2215</v>
          </cell>
          <cell r="V42">
            <v>2215</v>
          </cell>
          <cell r="W42">
            <v>2215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1</v>
          </cell>
          <cell r="J43">
            <v>2</v>
          </cell>
          <cell r="K43">
            <v>3</v>
          </cell>
          <cell r="L43">
            <v>4</v>
          </cell>
          <cell r="M43">
            <v>5</v>
          </cell>
          <cell r="N43">
            <v>6</v>
          </cell>
          <cell r="O43">
            <v>7</v>
          </cell>
          <cell r="P43">
            <v>8</v>
          </cell>
          <cell r="Q43">
            <v>9</v>
          </cell>
          <cell r="R43">
            <v>10</v>
          </cell>
          <cell r="S43">
            <v>10</v>
          </cell>
          <cell r="T43">
            <v>10</v>
          </cell>
          <cell r="U43">
            <v>10</v>
          </cell>
          <cell r="V43">
            <v>10</v>
          </cell>
          <cell r="W43">
            <v>10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D47">
            <v>1260.5826701000001</v>
          </cell>
          <cell r="E47">
            <v>1428.1557156788028</v>
          </cell>
          <cell r="F47">
            <v>2043.4135857515353</v>
          </cell>
          <cell r="G47">
            <v>2308.6221713051809</v>
          </cell>
          <cell r="H47">
            <v>2819.9103384648811</v>
          </cell>
          <cell r="I47">
            <v>3181.0733284466082</v>
          </cell>
          <cell r="J47">
            <v>3624.8876556605892</v>
          </cell>
          <cell r="K47">
            <v>4115.1309163596698</v>
          </cell>
          <cell r="L47">
            <v>4657.4411046000605</v>
          </cell>
          <cell r="M47">
            <v>5280.7330692143078</v>
          </cell>
          <cell r="N47">
            <v>5963.6121824491656</v>
          </cell>
          <cell r="O47">
            <v>6710.5853481748109</v>
          </cell>
          <cell r="P47">
            <v>7538.8068429194491</v>
          </cell>
          <cell r="Q47">
            <v>8479.5608963839968</v>
          </cell>
          <cell r="R47">
            <v>9544.7353137271366</v>
          </cell>
          <cell r="S47">
            <v>10761.422384679252</v>
          </cell>
          <cell r="T47">
            <v>12119.235947445783</v>
          </cell>
          <cell r="U47">
            <v>13626.493052568525</v>
          </cell>
          <cell r="V47">
            <v>15292.892495504213</v>
          </cell>
          <cell r="W47">
            <v>17129.26567143674</v>
          </cell>
        </row>
        <row r="48">
          <cell r="D48">
            <v>2167.9668584800002</v>
          </cell>
          <cell r="E48">
            <v>2612.4021262522747</v>
          </cell>
          <cell r="F48">
            <v>4340.2009163962521</v>
          </cell>
          <cell r="G48">
            <v>5132.1967198530128</v>
          </cell>
          <cell r="H48">
            <v>5936.1293205989577</v>
          </cell>
          <cell r="I48">
            <v>6524.578228360866</v>
          </cell>
          <cell r="J48">
            <v>7436.9549312445642</v>
          </cell>
          <cell r="K48">
            <v>8421.0478047352917</v>
          </cell>
          <cell r="L48">
            <v>9463.6610936889483</v>
          </cell>
          <cell r="M48">
            <v>10539.521962195382</v>
          </cell>
          <cell r="N48">
            <v>11667.921367293584</v>
          </cell>
          <cell r="O48">
            <v>12839.155416013928</v>
          </cell>
          <cell r="P48">
            <v>13832.828159147928</v>
          </cell>
          <cell r="Q48">
            <v>14516.413006069542</v>
          </cell>
          <cell r="R48">
            <v>15180.967315410842</v>
          </cell>
          <cell r="S48">
            <v>15963.141449378028</v>
          </cell>
          <cell r="T48">
            <v>16294.963477832711</v>
          </cell>
          <cell r="U48">
            <v>16483.961997784165</v>
          </cell>
          <cell r="V48">
            <v>16535.821675664803</v>
          </cell>
          <cell r="W48">
            <v>16453.821823418624</v>
          </cell>
        </row>
        <row r="50">
          <cell r="D50">
            <v>0.41854154035185903</v>
          </cell>
          <cell r="E50">
            <v>0.45331704436804277</v>
          </cell>
          <cell r="F50">
            <v>0.52730202306519536</v>
          </cell>
          <cell r="G50">
            <v>0.54739817092417309</v>
          </cell>
          <cell r="H50">
            <v>0.52375741653483998</v>
          </cell>
          <cell r="I50">
            <v>0.51133079235551515</v>
          </cell>
          <cell r="J50">
            <v>0.51152337639152778</v>
          </cell>
          <cell r="K50">
            <v>0.51041167534714915</v>
          </cell>
          <cell r="L50">
            <v>0.50719601202965259</v>
          </cell>
          <cell r="M50">
            <v>0.49879006138185744</v>
          </cell>
          <cell r="N50">
            <v>0.48918183416538641</v>
          </cell>
          <cell r="O50">
            <v>0.47807443176120995</v>
          </cell>
          <cell r="P50">
            <v>0.45565307016214557</v>
          </cell>
          <cell r="Q50">
            <v>0.4172134664679949</v>
          </cell>
          <cell r="R50">
            <v>0.37335945994339481</v>
          </cell>
          <cell r="S50">
            <v>0.32543553137624742</v>
          </cell>
          <cell r="T50">
            <v>0.25580208000204402</v>
          </cell>
          <cell r="U50">
            <v>0.17284663796108304</v>
          </cell>
          <cell r="V50">
            <v>7.4606225600034576E-2</v>
          </cell>
          <cell r="W50">
            <v>-4.1683974405629647E-2</v>
          </cell>
        </row>
        <row r="53">
          <cell r="D53">
            <v>7.8605570950258317</v>
          </cell>
          <cell r="E53">
            <v>7.328858537247446</v>
          </cell>
          <cell r="F53">
            <v>4.3793876658179141</v>
          </cell>
          <cell r="G53">
            <v>4.6658500898614097</v>
          </cell>
          <cell r="H53">
            <v>4.4995735131873493</v>
          </cell>
          <cell r="I53">
            <v>4.4841760871167127</v>
          </cell>
          <cell r="J53">
            <v>4.4922963373767573</v>
          </cell>
          <cell r="K53">
            <v>4.3917008537550046</v>
          </cell>
          <cell r="L53">
            <v>4.3096786436995487</v>
          </cell>
          <cell r="M53">
            <v>4.3527849068588997</v>
          </cell>
          <cell r="N53">
            <v>4.3231087575918012</v>
          </cell>
          <cell r="O53">
            <v>4.3149492505996605</v>
          </cell>
          <cell r="P53">
            <v>4.4022555839160642</v>
          </cell>
          <cell r="Q53">
            <v>4.9187423213780601</v>
          </cell>
          <cell r="R53">
            <v>5.6130454853717504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</row>
        <row r="54">
          <cell r="D54">
            <v>8.6808806192766426</v>
          </cell>
          <cell r="E54">
            <v>9.2649865606476975</v>
          </cell>
          <cell r="F54">
            <v>5.5604072705188754</v>
          </cell>
          <cell r="G54">
            <v>5.9400464503722947</v>
          </cell>
          <cell r="H54">
            <v>5.783321901354924</v>
          </cell>
          <cell r="I54">
            <v>5.8335356636434588</v>
          </cell>
          <cell r="J54">
            <v>5.8844821960074967</v>
          </cell>
          <cell r="K54">
            <v>5.8723377285515133</v>
          </cell>
          <cell r="L54">
            <v>5.873653482155877</v>
          </cell>
          <cell r="M54">
            <v>6.027752841672239</v>
          </cell>
          <cell r="N54">
            <v>6.0899366489624995</v>
          </cell>
          <cell r="O54">
            <v>6.1736175279607401</v>
          </cell>
          <cell r="P54">
            <v>6.3876314775259013</v>
          </cell>
          <cell r="Q54">
            <v>7.1593620564484457</v>
          </cell>
          <cell r="R54">
            <v>8.1885427725833946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D55">
            <v>0.4275240068512885</v>
          </cell>
          <cell r="E55">
            <v>0.43509348538325615</v>
          </cell>
          <cell r="F55">
            <v>0.41115958122038737</v>
          </cell>
          <cell r="G55">
            <v>0.37504004014978076</v>
          </cell>
          <cell r="H55">
            <v>0.32546571421266418</v>
          </cell>
          <cell r="I55">
            <v>0.32854647579633917</v>
          </cell>
          <cell r="J55">
            <v>0.34668759307524133</v>
          </cell>
          <cell r="K55">
            <v>0.34309871276004089</v>
          </cell>
          <cell r="L55">
            <v>0.34078593603842156</v>
          </cell>
          <cell r="M55">
            <v>0.35183035522284722</v>
          </cell>
          <cell r="N55">
            <v>0.35516457822252911</v>
          </cell>
          <cell r="O55">
            <v>0.36163946411450043</v>
          </cell>
          <cell r="P55">
            <v>0.37900932628452388</v>
          </cell>
          <cell r="Q55">
            <v>0.41655595194513151</v>
          </cell>
          <cell r="R55">
            <v>0.47730375126350671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0.41854154035185903</v>
          </cell>
          <cell r="E56">
            <v>0.45331704436804277</v>
          </cell>
          <cell r="F56">
            <v>0.52730202306519536</v>
          </cell>
          <cell r="G56">
            <v>0.54739817092417309</v>
          </cell>
          <cell r="H56">
            <v>0.52375741653483998</v>
          </cell>
          <cell r="I56">
            <v>0.51133079235551515</v>
          </cell>
          <cell r="J56">
            <v>0.51152337639152778</v>
          </cell>
          <cell r="K56">
            <v>0.51041167534714915</v>
          </cell>
          <cell r="L56">
            <v>0.50719601202965259</v>
          </cell>
          <cell r="M56">
            <v>0.49879006138185744</v>
          </cell>
          <cell r="N56">
            <v>0.48918183416538641</v>
          </cell>
          <cell r="O56">
            <v>0.47807443176120995</v>
          </cell>
          <cell r="P56">
            <v>0.45565307016214557</v>
          </cell>
          <cell r="Q56">
            <v>0.4172134664679949</v>
          </cell>
          <cell r="R56">
            <v>0.37335945994339481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</row>
        <row r="57">
          <cell r="D57">
            <v>0.28271173733806515</v>
          </cell>
          <cell r="E57">
            <v>0.25651725901872952</v>
          </cell>
          <cell r="F57">
            <v>0.20344983976571249</v>
          </cell>
          <cell r="G57">
            <v>0.23448716697222244</v>
          </cell>
          <cell r="H57">
            <v>0.24839809112181174</v>
          </cell>
          <cell r="I57">
            <v>0.25782751609592863</v>
          </cell>
          <cell r="J57">
            <v>0.27497102291104281</v>
          </cell>
          <cell r="K57">
            <v>0.27586308902272721</v>
          </cell>
          <cell r="L57">
            <v>0.27948738808867118</v>
          </cell>
          <cell r="M57">
            <v>0.29639716701601787</v>
          </cell>
          <cell r="N57">
            <v>0.30479192406891975</v>
          </cell>
          <cell r="O57">
            <v>0.31505989734199175</v>
          </cell>
          <cell r="P57">
            <v>0.34968985509117123</v>
          </cell>
          <cell r="Q57">
            <v>0.40653206760783611</v>
          </cell>
          <cell r="R57">
            <v>0.48374768842902216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</row>
        <row r="60">
          <cell r="D60" t="str">
            <v>A-</v>
          </cell>
          <cell r="E60" t="str">
            <v>A</v>
          </cell>
          <cell r="F60" t="str">
            <v>BBB+</v>
          </cell>
          <cell r="G60" t="str">
            <v>BBB+</v>
          </cell>
          <cell r="H60" t="str">
            <v>BBB</v>
          </cell>
          <cell r="I60" t="str">
            <v>BBB+</v>
          </cell>
          <cell r="J60" t="str">
            <v>BBB+</v>
          </cell>
          <cell r="K60" t="str">
            <v>BBB+</v>
          </cell>
          <cell r="L60" t="str">
            <v>BBB+</v>
          </cell>
          <cell r="M60" t="str">
            <v>BBB+</v>
          </cell>
          <cell r="N60" t="str">
            <v>BBB+</v>
          </cell>
          <cell r="O60" t="str">
            <v>BBB+</v>
          </cell>
          <cell r="P60" t="str">
            <v>BBB+</v>
          </cell>
          <cell r="Q60" t="str">
            <v>A</v>
          </cell>
          <cell r="R60" t="str">
            <v>A+</v>
          </cell>
          <cell r="S60" t="str">
            <v>AA</v>
          </cell>
          <cell r="T60" t="str">
            <v>AA</v>
          </cell>
          <cell r="U60" t="str">
            <v>AA</v>
          </cell>
          <cell r="V60" t="str">
            <v>AA</v>
          </cell>
          <cell r="W60" t="e">
            <v>#N/A</v>
          </cell>
        </row>
        <row r="62">
          <cell r="D62">
            <v>41.75</v>
          </cell>
          <cell r="E62">
            <v>50.348181818181821</v>
          </cell>
          <cell r="F62">
            <v>64.848383270458456</v>
          </cell>
          <cell r="G62">
            <v>83.566521038798669</v>
          </cell>
          <cell r="H62">
            <v>92.436522376744193</v>
          </cell>
          <cell r="I62">
            <v>103.12816366591623</v>
          </cell>
          <cell r="J62">
            <v>120.84951360618277</v>
          </cell>
          <cell r="K62">
            <v>130.78025721362459</v>
          </cell>
          <cell r="L62">
            <v>141.91676307245064</v>
          </cell>
          <cell r="M62">
            <v>159.25073007291499</v>
          </cell>
          <cell r="N62">
            <v>171.98735734177504</v>
          </cell>
          <cell r="O62">
            <v>185.68566618092848</v>
          </cell>
          <cell r="P62">
            <v>203.0554461631472</v>
          </cell>
          <cell r="Q62">
            <v>227.122521332822</v>
          </cell>
          <cell r="R62">
            <v>253.72856137975916</v>
          </cell>
          <cell r="S62">
            <v>286.07010389227656</v>
          </cell>
          <cell r="T62">
            <v>316.17833915475342</v>
          </cell>
          <cell r="U62">
            <v>348.05968696174881</v>
          </cell>
          <cell r="V62">
            <v>382.00944136669284</v>
          </cell>
          <cell r="W62">
            <v>418.26977479701509</v>
          </cell>
        </row>
        <row r="63">
          <cell r="D63">
            <v>122.113</v>
          </cell>
          <cell r="E63">
            <v>123.57774396486651</v>
          </cell>
          <cell r="F63">
            <v>132.31692721274334</v>
          </cell>
          <cell r="G63">
            <v>132.47945537141683</v>
          </cell>
          <cell r="H63">
            <v>135.05109002766253</v>
          </cell>
          <cell r="I63">
            <v>135.12284915815866</v>
          </cell>
          <cell r="J63">
            <v>135.18792729674408</v>
          </cell>
          <cell r="K63">
            <v>135.24595660484061</v>
          </cell>
          <cell r="L63">
            <v>135.29874172710254</v>
          </cell>
          <cell r="M63">
            <v>135.34795153997257</v>
          </cell>
          <cell r="N63">
            <v>135.39325709561419</v>
          </cell>
          <cell r="O63">
            <v>135.43522375974854</v>
          </cell>
          <cell r="P63">
            <v>135.47460805907627</v>
          </cell>
          <cell r="Q63">
            <v>135.51123435149367</v>
          </cell>
          <cell r="R63">
            <v>135.54476372176296</v>
          </cell>
          <cell r="S63">
            <v>135.57517678682012</v>
          </cell>
          <cell r="T63">
            <v>135.60272302869726</v>
          </cell>
          <cell r="U63">
            <v>135.6278417377215</v>
          </cell>
          <cell r="V63">
            <v>135.65097556730944</v>
          </cell>
          <cell r="W63">
            <v>135.67235182459331</v>
          </cell>
        </row>
        <row r="64">
          <cell r="D64">
            <v>1.803957049863651</v>
          </cell>
          <cell r="E64">
            <v>1.7338878871613508</v>
          </cell>
          <cell r="F64">
            <v>2.2332450188675503</v>
          </cell>
          <cell r="G64">
            <v>2.8778592104580087</v>
          </cell>
          <cell r="H64">
            <v>3.1833238425272072</v>
          </cell>
          <cell r="I64">
            <v>3.5515220135313479</v>
          </cell>
          <cell r="J64">
            <v>4.1618089017019404</v>
          </cell>
          <cell r="K64">
            <v>4.5038033108469229</v>
          </cell>
          <cell r="L64">
            <v>4.8873216992369359</v>
          </cell>
          <cell r="M64">
            <v>5.4842679193074124</v>
          </cell>
          <cell r="N64">
            <v>5.9228912140933136</v>
          </cell>
          <cell r="O64">
            <v>6.3946328544311166</v>
          </cell>
          <cell r="P64">
            <v>6.9928124336524151</v>
          </cell>
          <cell r="Q64">
            <v>7.8216331073276208</v>
          </cell>
          <cell r="R64">
            <v>8.7378905321557152</v>
          </cell>
          <cell r="S64">
            <v>9.8516668867019277</v>
          </cell>
          <cell r="T64">
            <v>10.888532767150657</v>
          </cell>
          <cell r="U64">
            <v>11.98646103349512</v>
          </cell>
          <cell r="V64">
            <v>13.155621010506467</v>
          </cell>
          <cell r="W64">
            <v>14.404352625417099</v>
          </cell>
        </row>
        <row r="65">
          <cell r="D65" t="e">
            <v>#REF!</v>
          </cell>
          <cell r="E65">
            <v>-3.8841924040040943E-2</v>
          </cell>
          <cell r="F65">
            <v>0.28799851213201921</v>
          </cell>
          <cell r="G65">
            <v>0.28864463421811815</v>
          </cell>
          <cell r="H65">
            <v>0.10614300760758355</v>
          </cell>
          <cell r="I65">
            <v>0.11566469175559346</v>
          </cell>
          <cell r="J65">
            <v>0.17183812625837347</v>
          </cell>
          <cell r="K65">
            <v>8.2174462408671989E-2</v>
          </cell>
          <cell r="L65">
            <v>8.5154337771889521E-2</v>
          </cell>
          <cell r="M65">
            <v>0.12214178988129198</v>
          </cell>
          <cell r="N65">
            <v>7.9978458609165415E-2</v>
          </cell>
          <cell r="O65">
            <v>7.9647189739921354E-2</v>
          </cell>
          <cell r="P65">
            <v>9.3544006800452051E-2</v>
          </cell>
          <cell r="Q65">
            <v>0.11852465392701861</v>
          </cell>
          <cell r="R65">
            <v>0.11714400461582719</v>
          </cell>
          <cell r="S65">
            <v>0.12746513022193162</v>
          </cell>
          <cell r="T65">
            <v>0.1052477608483009</v>
          </cell>
          <cell r="U65">
            <v>0.10083344467280053</v>
          </cell>
          <cell r="V65">
            <v>9.7540047370465066E-2</v>
          </cell>
          <cell r="W65">
            <v>9.4920005213996239E-2</v>
          </cell>
        </row>
        <row r="66">
          <cell r="D66">
            <v>-7.2574807416923237E-2</v>
          </cell>
          <cell r="E66">
            <v>-6.4254232290849589E-2</v>
          </cell>
          <cell r="F66">
            <v>-2.5081189748477062E-3</v>
          </cell>
          <cell r="G66">
            <v>4.0990268294117227E-2</v>
          </cell>
          <cell r="H66">
            <v>5.0057405699295288E-2</v>
          </cell>
          <cell r="I66">
            <v>5.8042524426349829E-2</v>
          </cell>
          <cell r="J66">
            <v>7.012007674051457E-2</v>
          </cell>
          <cell r="K66">
            <v>7.131944813986113E-2</v>
          </cell>
          <cell r="L66">
            <v>7.2569842754758307E-2</v>
          </cell>
          <cell r="M66">
            <v>7.6615830484591863E-2</v>
          </cell>
          <cell r="N66">
            <v>7.687412205787103E-2</v>
          </cell>
          <cell r="O66">
            <v>7.7071961894947805E-2</v>
          </cell>
          <cell r="P66">
            <v>7.8162337319556796E-2</v>
          </cell>
          <cell r="Q66">
            <v>8.0641755875183296E-2</v>
          </cell>
          <cell r="R66">
            <v>8.2755543867213843E-2</v>
          </cell>
          <cell r="S66">
            <v>8.5192234485332641E-2</v>
          </cell>
          <cell r="T66">
            <v>8.6238657343064684E-2</v>
          </cell>
          <cell r="U66">
            <v>8.6963779688358889E-2</v>
          </cell>
          <cell r="V66">
            <v>8.7465092635669706E-2</v>
          </cell>
          <cell r="W66">
            <v>8.780284852603959E-2</v>
          </cell>
        </row>
        <row r="67">
          <cell r="D67">
            <v>1.803957049863651</v>
          </cell>
          <cell r="E67">
            <v>2.2310556423041721</v>
          </cell>
          <cell r="F67">
            <v>2.2332450188675503</v>
          </cell>
          <cell r="G67">
            <v>2.8778592104580087</v>
          </cell>
          <cell r="H67">
            <v>3.1833238425272086</v>
          </cell>
          <cell r="I67">
            <v>3.551522013531351</v>
          </cell>
          <cell r="J67">
            <v>4.1618089017019484</v>
          </cell>
          <cell r="K67">
            <v>4.5038033108469397</v>
          </cell>
          <cell r="L67">
            <v>4.8873216992369688</v>
          </cell>
          <cell r="M67">
            <v>5.484267919307479</v>
          </cell>
          <cell r="N67">
            <v>5.9228912140934433</v>
          </cell>
          <cell r="O67">
            <v>6.3946328544313662</v>
          </cell>
          <cell r="P67">
            <v>6.9928124336528823</v>
          </cell>
          <cell r="Q67">
            <v>7.8216331073284868</v>
          </cell>
          <cell r="R67">
            <v>8.7378905321573281</v>
          </cell>
          <cell r="S67">
            <v>9.8516668867049226</v>
          </cell>
          <cell r="T67">
            <v>10.888532767156219</v>
          </cell>
          <cell r="U67">
            <v>11.986461033505458</v>
          </cell>
          <cell r="V67">
            <v>13.155621010525685</v>
          </cell>
          <cell r="W67">
            <v>14.404352625452853</v>
          </cell>
        </row>
        <row r="75">
          <cell r="D75">
            <v>23.143566529566545</v>
          </cell>
          <cell r="E75">
            <v>29.037737786270469</v>
          </cell>
          <cell r="F75">
            <v>29.037737786309822</v>
          </cell>
          <cell r="G75">
            <v>29.037737751423613</v>
          </cell>
          <cell r="H75">
            <v>29.037737581659243</v>
          </cell>
          <cell r="I75">
            <v>29.037737418773276</v>
          </cell>
          <cell r="J75">
            <v>29.037737306189687</v>
          </cell>
          <cell r="K75">
            <v>29.037737260562533</v>
          </cell>
          <cell r="L75">
            <v>29.037737191437241</v>
          </cell>
          <cell r="M75">
            <v>29.037737108406287</v>
          </cell>
          <cell r="N75">
            <v>29.037736997859611</v>
          </cell>
          <cell r="O75">
            <v>29.037736865887286</v>
          </cell>
          <cell r="P75">
            <v>29.037736688883179</v>
          </cell>
          <cell r="Q75">
            <v>29.037736520784193</v>
          </cell>
          <cell r="R75">
            <v>29.037736333046286</v>
          </cell>
          <cell r="S75">
            <v>29.037736170152328</v>
          </cell>
          <cell r="T75">
            <v>29.03773592973187</v>
          </cell>
          <cell r="U75">
            <v>29.03773565768298</v>
          </cell>
          <cell r="V75">
            <v>29.037735357502989</v>
          </cell>
          <cell r="W75">
            <v>29.037735028713481</v>
          </cell>
        </row>
        <row r="77">
          <cell r="D77">
            <v>0.17474982994373944</v>
          </cell>
          <cell r="E77">
            <v>0.19222991915051177</v>
          </cell>
          <cell r="F77">
            <v>0.13936520606422187</v>
          </cell>
          <cell r="G77">
            <v>0.16510224352747968</v>
          </cell>
          <cell r="H77">
            <v>0.15245568235988083</v>
          </cell>
          <cell r="I77">
            <v>0.15085844423165726</v>
          </cell>
          <cell r="J77">
            <v>0.15521207073759372</v>
          </cell>
          <cell r="K77">
            <v>0.14801988065895527</v>
          </cell>
          <cell r="L77">
            <v>0.14197677683335841</v>
          </cell>
          <cell r="M77">
            <v>0.14056465624100745</v>
          </cell>
          <cell r="N77">
            <v>0.13446875959826848</v>
          </cell>
          <cell r="O77">
            <v>0.12905856740751015</v>
          </cell>
          <cell r="P77">
            <v>0.12566292563515824</v>
          </cell>
          <cell r="Q77">
            <v>0.12499693910687079</v>
          </cell>
          <cell r="R77">
            <v>0.12408676287796314</v>
          </cell>
          <cell r="S77">
            <v>0.12411384221015637</v>
          </cell>
          <cell r="T77">
            <v>0.12183232502565658</v>
          </cell>
          <cell r="U77">
            <v>0.11930419909017129</v>
          </cell>
          <cell r="V77">
            <v>0.11669295555374215</v>
          </cell>
          <cell r="W77">
            <v>0.11408967755428984</v>
          </cell>
        </row>
        <row r="78">
          <cell r="D78">
            <v>0.11403783353505567</v>
          </cell>
          <cell r="E78">
            <v>0.11756489359982276</v>
          </cell>
          <cell r="F78">
            <v>8.1741075556533552E-2</v>
          </cell>
          <cell r="G78">
            <v>9.1159394536262595E-2</v>
          </cell>
          <cell r="H78">
            <v>9.0267873773545199E-2</v>
          </cell>
          <cell r="I78">
            <v>8.9500772026401998E-2</v>
          </cell>
          <cell r="J78">
            <v>9.2553136980543516E-2</v>
          </cell>
          <cell r="K78">
            <v>8.9683868378059153E-2</v>
          </cell>
          <cell r="L78">
            <v>8.7598835226481431E-2</v>
          </cell>
          <cell r="M78">
            <v>8.8355064515560008E-2</v>
          </cell>
          <cell r="N78">
            <v>8.6722987099085311E-2</v>
          </cell>
          <cell r="O78">
            <v>8.5428085029874284E-2</v>
          </cell>
          <cell r="P78">
            <v>8.7507211560880899E-2</v>
          </cell>
          <cell r="Q78">
            <v>9.0516543822072013E-2</v>
          </cell>
          <cell r="R78">
            <v>9.3771695565442431E-2</v>
          </cell>
          <cell r="S78">
            <v>9.8699257386290845E-2</v>
          </cell>
          <cell r="T78">
            <v>0.10306541353224266</v>
          </cell>
          <cell r="U78">
            <v>0.10794331581279547</v>
          </cell>
          <cell r="V78">
            <v>0.11348652712201361</v>
          </cell>
          <cell r="W78">
            <v>0.11985458887634562</v>
          </cell>
        </row>
        <row r="80">
          <cell r="E80">
            <v>5.5480000000000002E-2</v>
          </cell>
          <cell r="F80">
            <v>4.9500000000000002E-2</v>
          </cell>
          <cell r="G80">
            <v>4.9879999999999994E-2</v>
          </cell>
          <cell r="H80">
            <v>5.3639999999999993E-2</v>
          </cell>
          <cell r="I80">
            <v>5.6420000000000005E-2</v>
          </cell>
          <cell r="J80">
            <v>5.8760000000000007E-2</v>
          </cell>
          <cell r="K80">
            <v>6.0610000000000004E-2</v>
          </cell>
          <cell r="L80">
            <v>6.2359999999999999E-2</v>
          </cell>
          <cell r="M80">
            <v>6.3769999999999993E-2</v>
          </cell>
          <cell r="N80">
            <v>6.5040000000000001E-2</v>
          </cell>
          <cell r="O80">
            <v>6.6229999999999997E-2</v>
          </cell>
          <cell r="P80">
            <v>6.6229999999999997E-2</v>
          </cell>
          <cell r="Q80">
            <v>6.6229999999999997E-2</v>
          </cell>
          <cell r="R80">
            <v>6.6229999999999997E-2</v>
          </cell>
          <cell r="S80">
            <v>6.6229999999999997E-2</v>
          </cell>
          <cell r="T80">
            <v>6.6229999999999997E-2</v>
          </cell>
          <cell r="U80">
            <v>6.6229999999999997E-2</v>
          </cell>
          <cell r="V80">
            <v>6.6229999999999997E-2</v>
          </cell>
          <cell r="W80">
            <v>6.6229999999999997E-2</v>
          </cell>
        </row>
        <row r="82">
          <cell r="D82">
            <v>4.7619047619047672E-2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D83">
            <v>2.1077844311377245E-2</v>
          </cell>
          <cell r="E83">
            <v>1.7478287561164978E-2</v>
          </cell>
          <cell r="F83">
            <v>1.3570114714037631E-2</v>
          </cell>
          <cell r="G83">
            <v>1.0530532910319784E-2</v>
          </cell>
          <cell r="H83">
            <v>9.5200465938493194E-3</v>
          </cell>
          <cell r="I83">
            <v>8.5330715559986184E-3</v>
          </cell>
          <cell r="J83">
            <v>7.2817835483202017E-3</v>
          </cell>
          <cell r="K83">
            <v>6.7288443894291576E-3</v>
          </cell>
          <cell r="L83">
            <v>6.2008178663907855E-3</v>
          </cell>
          <cell r="M83">
            <v>5.5258773356773984E-3</v>
          </cell>
          <cell r="N83">
            <v>5.1166551635028323E-3</v>
          </cell>
          <cell r="O83">
            <v>4.7391918724762807E-3</v>
          </cell>
          <cell r="P83">
            <v>4.333791664435112E-3</v>
          </cell>
          <cell r="Q83">
            <v>3.8745607209531674E-3</v>
          </cell>
          <cell r="R83">
            <v>3.4682733201757744E-3</v>
          </cell>
          <cell r="S83">
            <v>3.0761690509658272E-3</v>
          </cell>
          <cell r="T83">
            <v>2.7832393653294644E-3</v>
          </cell>
          <cell r="U83">
            <v>2.5283019923439468E-3</v>
          </cell>
          <cell r="V83">
            <v>2.3036079863672362E-3</v>
          </cell>
          <cell r="W83">
            <v>2.1039053095028466E-3</v>
          </cell>
        </row>
        <row r="84">
          <cell r="D84">
            <v>0.48549015536041623</v>
          </cell>
          <cell r="E84">
            <v>0.38979298562782261</v>
          </cell>
          <cell r="F84">
            <v>0.39243235112850833</v>
          </cell>
          <cell r="G84">
            <v>0.30420429706692886</v>
          </cell>
          <cell r="H84">
            <v>0.27592476064651417</v>
          </cell>
          <cell r="I84">
            <v>0.24740741545551903</v>
          </cell>
          <cell r="J84">
            <v>0.21117389633609449</v>
          </cell>
          <cell r="K84">
            <v>0.19516301344808723</v>
          </cell>
          <cell r="L84">
            <v>0.17986928112622799</v>
          </cell>
          <cell r="M84">
            <v>0.16030575259250721</v>
          </cell>
          <cell r="N84">
            <v>0.14844434482572605</v>
          </cell>
          <cell r="O84">
            <v>0.13750267614026063</v>
          </cell>
          <cell r="P84">
            <v>0.12574783826346161</v>
          </cell>
          <cell r="Q84">
            <v>0.11242848359177182</v>
          </cell>
          <cell r="R84">
            <v>0.10064452500655424</v>
          </cell>
          <cell r="S84">
            <v>8.9252565165521172E-2</v>
          </cell>
          <cell r="T84">
            <v>8.0744062691754576E-2</v>
          </cell>
          <cell r="U84">
            <v>7.3341361929608259E-2</v>
          </cell>
          <cell r="V84">
            <v>6.6818421489401411E-2</v>
          </cell>
          <cell r="W84">
            <v>6.1022136440943058E-2</v>
          </cell>
        </row>
      </sheetData>
      <sheetData sheetId="5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 List"/>
      <sheetName val="Main sheet-Hoja Principal"/>
      <sheetName val="Spanish Output"/>
      <sheetName val="Instructions-Instrucciones"/>
      <sheetName val="GC IO Area"/>
      <sheetName val="conversions-conversiones"/>
      <sheetName val="conversions2"/>
      <sheetName val="Model in c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"/>
      <sheetName val="HR &amp; MW Corr."/>
      <sheetName val="Payroll "/>
      <sheetName val="Fixed Op Cost"/>
      <sheetName val="Non-Op Cost"/>
      <sheetName val="Var Op Cost"/>
      <sheetName val="CAPITAL EXPENDITURES"/>
      <sheetName val="COOLING TOWER"/>
      <sheetName val="  DEMIN WATER MAKE-UP  "/>
      <sheetName val="MAINT COSTS 2CT-ST"/>
      <sheetName val="  REPAIR &amp; REPLACE 2CT-ST "/>
      <sheetName val="W Region Exp Assumption"/>
      <sheetName val="Assumptions"/>
      <sheetName val="Electricity Cost summary "/>
      <sheetName val="Water Balance"/>
      <sheetName val="IM Summary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put"/>
      <sheetName val="Assumptions"/>
      <sheetName val="Assumptions-Major Maintanence"/>
      <sheetName val="employees"/>
      <sheetName val="operating costs"/>
      <sheetName val="capital expenditures"/>
      <sheetName val="Major Maintenance"/>
      <sheetName val="Repair-Replace"/>
      <sheetName val="Fleet Support"/>
      <sheetName val="non-operating costs"/>
      <sheetName val="Treated water"/>
      <sheetName val="CTG Water Injection and Washes"/>
      <sheetName val="Cooling Tower"/>
    </sheetNames>
    <sheetDataSet>
      <sheetData sheetId="0" refreshError="1"/>
      <sheetData sheetId="1" refreshError="1">
        <row r="2">
          <cell r="A2" t="str">
            <v>"F" Technology, Everett Delta Power Project</v>
          </cell>
        </row>
      </sheetData>
      <sheetData sheetId="2" refreshError="1"/>
      <sheetData sheetId="3" refreshError="1"/>
      <sheetData sheetId="4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9">
          <cell r="B9">
            <v>18</v>
          </cell>
          <cell r="C9">
            <v>18</v>
          </cell>
          <cell r="D9">
            <v>18</v>
          </cell>
          <cell r="E9">
            <v>18</v>
          </cell>
          <cell r="F9">
            <v>18</v>
          </cell>
          <cell r="G9">
            <v>18</v>
          </cell>
          <cell r="H9">
            <v>18</v>
          </cell>
          <cell r="I9">
            <v>18</v>
          </cell>
          <cell r="J9">
            <v>4</v>
          </cell>
          <cell r="K9">
            <v>18</v>
          </cell>
          <cell r="L9">
            <v>18</v>
          </cell>
          <cell r="M9">
            <v>18</v>
          </cell>
        </row>
        <row r="10">
          <cell r="B10">
            <v>46671.73333333333</v>
          </cell>
          <cell r="C10">
            <v>46671.73333333333</v>
          </cell>
          <cell r="D10">
            <v>46671.73333333333</v>
          </cell>
          <cell r="E10">
            <v>46671.73333333333</v>
          </cell>
          <cell r="F10">
            <v>46671.73333333333</v>
          </cell>
          <cell r="G10">
            <v>46671.73333333333</v>
          </cell>
          <cell r="H10">
            <v>46671.73333333333</v>
          </cell>
          <cell r="I10">
            <v>46671.73333333333</v>
          </cell>
          <cell r="J10">
            <v>210022.8</v>
          </cell>
          <cell r="K10">
            <v>46671.73333333333</v>
          </cell>
          <cell r="L10">
            <v>46671.73333333333</v>
          </cell>
          <cell r="M10">
            <v>46671.73333333333</v>
          </cell>
        </row>
        <row r="11">
          <cell r="B11">
            <v>840091.2</v>
          </cell>
          <cell r="C11">
            <v>840091.2</v>
          </cell>
          <cell r="D11">
            <v>840091.2</v>
          </cell>
          <cell r="E11">
            <v>840091.2</v>
          </cell>
          <cell r="F11">
            <v>840091.2</v>
          </cell>
          <cell r="G11">
            <v>840091.2</v>
          </cell>
          <cell r="H11">
            <v>840091.2</v>
          </cell>
          <cell r="I11">
            <v>840091.2</v>
          </cell>
          <cell r="J11">
            <v>840091.2</v>
          </cell>
          <cell r="K11">
            <v>840091.2</v>
          </cell>
          <cell r="L11">
            <v>840091.2</v>
          </cell>
          <cell r="M11">
            <v>840091.2</v>
          </cell>
        </row>
        <row r="12">
          <cell r="B12">
            <v>1.27</v>
          </cell>
          <cell r="C12">
            <v>1.27</v>
          </cell>
          <cell r="D12">
            <v>1.27</v>
          </cell>
          <cell r="E12">
            <v>1.27</v>
          </cell>
          <cell r="F12">
            <v>1.27</v>
          </cell>
          <cell r="G12">
            <v>1.27</v>
          </cell>
          <cell r="H12">
            <v>1.27</v>
          </cell>
          <cell r="I12">
            <v>1.27</v>
          </cell>
          <cell r="J12">
            <v>1.27</v>
          </cell>
          <cell r="K12">
            <v>1.27</v>
          </cell>
          <cell r="L12">
            <v>1.27</v>
          </cell>
          <cell r="M12">
            <v>1.27</v>
          </cell>
        </row>
        <row r="13">
          <cell r="B13">
            <v>1066915.824</v>
          </cell>
          <cell r="C13">
            <v>1066915.824</v>
          </cell>
          <cell r="D13">
            <v>1066915.824</v>
          </cell>
          <cell r="E13">
            <v>1066915.824</v>
          </cell>
          <cell r="F13">
            <v>1066915.824</v>
          </cell>
          <cell r="G13">
            <v>1066915.824</v>
          </cell>
          <cell r="H13">
            <v>1066915.824</v>
          </cell>
          <cell r="I13">
            <v>1066915.824</v>
          </cell>
          <cell r="J13">
            <v>1066915.824</v>
          </cell>
          <cell r="K13">
            <v>1066915.824</v>
          </cell>
          <cell r="L13">
            <v>1066915.824</v>
          </cell>
          <cell r="M13">
            <v>1066915.824</v>
          </cell>
        </row>
        <row r="15">
          <cell r="B15">
            <v>0.12</v>
          </cell>
          <cell r="C15">
            <v>0.12</v>
          </cell>
          <cell r="D15">
            <v>0.12</v>
          </cell>
          <cell r="E15">
            <v>0.12</v>
          </cell>
          <cell r="F15">
            <v>0.12</v>
          </cell>
          <cell r="G15">
            <v>0.12</v>
          </cell>
          <cell r="H15">
            <v>0.12</v>
          </cell>
          <cell r="I15">
            <v>0.12</v>
          </cell>
          <cell r="J15">
            <v>0.12</v>
          </cell>
          <cell r="K15">
            <v>0.12</v>
          </cell>
          <cell r="L15">
            <v>0.12</v>
          </cell>
          <cell r="M15">
            <v>0.12</v>
          </cell>
        </row>
        <row r="16">
          <cell r="B16">
            <v>0.08</v>
          </cell>
          <cell r="C16">
            <v>0.08</v>
          </cell>
          <cell r="D16">
            <v>0.08</v>
          </cell>
          <cell r="E16">
            <v>0.08</v>
          </cell>
          <cell r="F16">
            <v>0.08</v>
          </cell>
          <cell r="G16">
            <v>0.08</v>
          </cell>
          <cell r="H16">
            <v>0.08</v>
          </cell>
          <cell r="I16">
            <v>0.08</v>
          </cell>
          <cell r="J16">
            <v>0.08</v>
          </cell>
          <cell r="K16">
            <v>0.08</v>
          </cell>
          <cell r="L16">
            <v>0.08</v>
          </cell>
          <cell r="M16">
            <v>0.08</v>
          </cell>
        </row>
        <row r="17">
          <cell r="B17">
            <v>39187.199999999997</v>
          </cell>
          <cell r="C17">
            <v>39187.199999999997</v>
          </cell>
          <cell r="D17">
            <v>39187.199999999997</v>
          </cell>
          <cell r="E17">
            <v>39187.199999999997</v>
          </cell>
          <cell r="F17">
            <v>39187.199999999997</v>
          </cell>
          <cell r="G17">
            <v>39187.199999999997</v>
          </cell>
          <cell r="H17">
            <v>39187.199999999997</v>
          </cell>
          <cell r="I17">
            <v>39187.199999999997</v>
          </cell>
          <cell r="J17">
            <v>39187.199999999997</v>
          </cell>
          <cell r="K17">
            <v>39187.199999999997</v>
          </cell>
          <cell r="L17">
            <v>39187.199999999997</v>
          </cell>
          <cell r="M17">
            <v>39187.199999999997</v>
          </cell>
        </row>
        <row r="18">
          <cell r="B18">
            <v>38105.599999999999</v>
          </cell>
          <cell r="C18">
            <v>38105.599999999999</v>
          </cell>
          <cell r="D18">
            <v>38105.599999999999</v>
          </cell>
          <cell r="E18">
            <v>38105.599999999999</v>
          </cell>
          <cell r="F18">
            <v>38105.599999999999</v>
          </cell>
          <cell r="G18">
            <v>38105.599999999999</v>
          </cell>
          <cell r="H18">
            <v>38105.599999999999</v>
          </cell>
          <cell r="I18">
            <v>38105.599999999999</v>
          </cell>
          <cell r="J18">
            <v>38105.599999999999</v>
          </cell>
          <cell r="K18">
            <v>38105.599999999999</v>
          </cell>
          <cell r="L18">
            <v>38105.599999999999</v>
          </cell>
          <cell r="M18">
            <v>38105.599999999999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1144208.6240000001</v>
          </cell>
          <cell r="C20">
            <v>1144208.6240000001</v>
          </cell>
          <cell r="D20">
            <v>1144208.6240000001</v>
          </cell>
          <cell r="E20">
            <v>1144208.6240000001</v>
          </cell>
          <cell r="F20">
            <v>1144208.6240000001</v>
          </cell>
          <cell r="G20">
            <v>1144208.6240000001</v>
          </cell>
          <cell r="H20">
            <v>1144208.6240000001</v>
          </cell>
          <cell r="I20">
            <v>1144208.6240000001</v>
          </cell>
          <cell r="J20">
            <v>1144208.6240000001</v>
          </cell>
          <cell r="K20">
            <v>1144208.6240000001</v>
          </cell>
          <cell r="L20">
            <v>1144208.6240000001</v>
          </cell>
          <cell r="M20">
            <v>1144208.6240000001</v>
          </cell>
        </row>
        <row r="22">
          <cell r="B22">
            <v>1</v>
          </cell>
          <cell r="C22">
            <v>2</v>
          </cell>
          <cell r="D22">
            <v>3</v>
          </cell>
          <cell r="E22">
            <v>4</v>
          </cell>
          <cell r="F22">
            <v>5</v>
          </cell>
          <cell r="G22">
            <v>6</v>
          </cell>
          <cell r="H22">
            <v>7</v>
          </cell>
          <cell r="I22">
            <v>8</v>
          </cell>
          <cell r="J22">
            <v>9</v>
          </cell>
          <cell r="K22">
            <v>10</v>
          </cell>
          <cell r="L22">
            <v>11</v>
          </cell>
          <cell r="M22">
            <v>12</v>
          </cell>
        </row>
        <row r="25">
          <cell r="C25" t="str">
            <v># employees/classification</v>
          </cell>
        </row>
        <row r="26">
          <cell r="B26">
            <v>1</v>
          </cell>
          <cell r="C26">
            <v>1</v>
          </cell>
          <cell r="D26">
            <v>1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1</v>
          </cell>
          <cell r="C28">
            <v>1</v>
          </cell>
          <cell r="D28">
            <v>1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>
            <v>1</v>
          </cell>
          <cell r="C30">
            <v>1</v>
          </cell>
          <cell r="D30">
            <v>1</v>
          </cell>
          <cell r="E30">
            <v>1</v>
          </cell>
          <cell r="F30">
            <v>1</v>
          </cell>
          <cell r="G30">
            <v>1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1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</row>
        <row r="33">
          <cell r="B33">
            <v>4</v>
          </cell>
          <cell r="C33">
            <v>4</v>
          </cell>
          <cell r="D33">
            <v>4</v>
          </cell>
          <cell r="E33">
            <v>4</v>
          </cell>
          <cell r="F33">
            <v>4</v>
          </cell>
          <cell r="G33">
            <v>4</v>
          </cell>
          <cell r="H33">
            <v>4</v>
          </cell>
          <cell r="I33">
            <v>4</v>
          </cell>
          <cell r="J33">
            <v>4</v>
          </cell>
          <cell r="K33">
            <v>4</v>
          </cell>
          <cell r="L33">
            <v>4</v>
          </cell>
          <cell r="M33">
            <v>4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>
            <v>10</v>
          </cell>
          <cell r="C36">
            <v>10</v>
          </cell>
          <cell r="D36">
            <v>10</v>
          </cell>
          <cell r="E36">
            <v>10</v>
          </cell>
          <cell r="F36">
            <v>10</v>
          </cell>
          <cell r="G36">
            <v>10</v>
          </cell>
          <cell r="H36">
            <v>10</v>
          </cell>
          <cell r="I36">
            <v>10</v>
          </cell>
          <cell r="J36">
            <v>10</v>
          </cell>
          <cell r="K36">
            <v>10</v>
          </cell>
          <cell r="L36">
            <v>10</v>
          </cell>
          <cell r="M36">
            <v>10</v>
          </cell>
        </row>
        <row r="37">
          <cell r="B37">
            <v>18</v>
          </cell>
          <cell r="C37">
            <v>18</v>
          </cell>
          <cell r="D37">
            <v>18</v>
          </cell>
          <cell r="E37">
            <v>18</v>
          </cell>
          <cell r="F37">
            <v>18</v>
          </cell>
          <cell r="G37">
            <v>18</v>
          </cell>
          <cell r="H37">
            <v>18</v>
          </cell>
          <cell r="I37">
            <v>18</v>
          </cell>
          <cell r="J37">
            <v>4</v>
          </cell>
          <cell r="K37">
            <v>18</v>
          </cell>
          <cell r="L37">
            <v>18</v>
          </cell>
          <cell r="M37">
            <v>18</v>
          </cell>
        </row>
        <row r="39">
          <cell r="B39">
            <v>2080</v>
          </cell>
          <cell r="C39">
            <v>2080</v>
          </cell>
          <cell r="D39">
            <v>2080</v>
          </cell>
          <cell r="E39">
            <v>2080</v>
          </cell>
          <cell r="F39">
            <v>2080</v>
          </cell>
          <cell r="G39">
            <v>2080</v>
          </cell>
          <cell r="H39">
            <v>2080</v>
          </cell>
          <cell r="I39">
            <v>2080</v>
          </cell>
          <cell r="J39">
            <v>2080</v>
          </cell>
          <cell r="K39">
            <v>2080</v>
          </cell>
          <cell r="L39">
            <v>2080</v>
          </cell>
          <cell r="M39">
            <v>2080</v>
          </cell>
        </row>
        <row r="41">
          <cell r="B41" t="str">
            <v>$/Hr Base</v>
          </cell>
        </row>
        <row r="42">
          <cell r="B42">
            <v>43</v>
          </cell>
          <cell r="C42">
            <v>43</v>
          </cell>
          <cell r="D42">
            <v>43</v>
          </cell>
          <cell r="E42">
            <v>43</v>
          </cell>
          <cell r="F42">
            <v>43</v>
          </cell>
          <cell r="G42">
            <v>43</v>
          </cell>
          <cell r="H42">
            <v>43</v>
          </cell>
          <cell r="I42">
            <v>43</v>
          </cell>
          <cell r="J42">
            <v>43</v>
          </cell>
          <cell r="K42">
            <v>43</v>
          </cell>
          <cell r="L42">
            <v>43</v>
          </cell>
          <cell r="M42">
            <v>43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17</v>
          </cell>
          <cell r="C44">
            <v>17</v>
          </cell>
          <cell r="D44">
            <v>17</v>
          </cell>
          <cell r="E44">
            <v>17</v>
          </cell>
          <cell r="F44">
            <v>17</v>
          </cell>
          <cell r="G44">
            <v>17</v>
          </cell>
          <cell r="H44">
            <v>17</v>
          </cell>
          <cell r="I44">
            <v>17</v>
          </cell>
          <cell r="J44">
            <v>17</v>
          </cell>
          <cell r="K44">
            <v>17</v>
          </cell>
          <cell r="L44">
            <v>17</v>
          </cell>
          <cell r="M44">
            <v>17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22</v>
          </cell>
          <cell r="C46">
            <v>22</v>
          </cell>
          <cell r="D46">
            <v>22</v>
          </cell>
          <cell r="E46">
            <v>22</v>
          </cell>
          <cell r="F46">
            <v>22</v>
          </cell>
          <cell r="G46">
            <v>22</v>
          </cell>
          <cell r="H46">
            <v>22</v>
          </cell>
          <cell r="I46">
            <v>22</v>
          </cell>
          <cell r="J46">
            <v>22</v>
          </cell>
          <cell r="K46">
            <v>22</v>
          </cell>
          <cell r="L46">
            <v>22</v>
          </cell>
          <cell r="M46">
            <v>22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26</v>
          </cell>
          <cell r="C48">
            <v>26</v>
          </cell>
          <cell r="D48">
            <v>26</v>
          </cell>
          <cell r="E48">
            <v>26</v>
          </cell>
          <cell r="F48">
            <v>26</v>
          </cell>
          <cell r="G48">
            <v>26</v>
          </cell>
          <cell r="H48">
            <v>26</v>
          </cell>
          <cell r="I48">
            <v>26</v>
          </cell>
          <cell r="J48">
            <v>26</v>
          </cell>
          <cell r="K48">
            <v>26</v>
          </cell>
          <cell r="L48">
            <v>26</v>
          </cell>
          <cell r="M48">
            <v>26</v>
          </cell>
        </row>
        <row r="49">
          <cell r="B49">
            <v>22</v>
          </cell>
          <cell r="C49">
            <v>22</v>
          </cell>
          <cell r="D49">
            <v>22</v>
          </cell>
          <cell r="E49">
            <v>22</v>
          </cell>
          <cell r="F49">
            <v>22</v>
          </cell>
          <cell r="G49">
            <v>22</v>
          </cell>
          <cell r="H49">
            <v>22</v>
          </cell>
          <cell r="I49">
            <v>22</v>
          </cell>
          <cell r="J49">
            <v>22</v>
          </cell>
          <cell r="K49">
            <v>22</v>
          </cell>
          <cell r="L49">
            <v>22</v>
          </cell>
          <cell r="M49">
            <v>22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>
            <v>19</v>
          </cell>
          <cell r="C52">
            <v>19</v>
          </cell>
          <cell r="D52">
            <v>19</v>
          </cell>
          <cell r="E52">
            <v>19</v>
          </cell>
          <cell r="F52">
            <v>19</v>
          </cell>
          <cell r="G52">
            <v>19</v>
          </cell>
          <cell r="H52">
            <v>19</v>
          </cell>
          <cell r="I52">
            <v>19</v>
          </cell>
          <cell r="J52">
            <v>19</v>
          </cell>
          <cell r="K52">
            <v>19</v>
          </cell>
          <cell r="L52">
            <v>19</v>
          </cell>
          <cell r="M52">
            <v>19</v>
          </cell>
        </row>
        <row r="53">
          <cell r="B53">
            <v>149</v>
          </cell>
          <cell r="C53">
            <v>149</v>
          </cell>
          <cell r="D53">
            <v>149</v>
          </cell>
          <cell r="E53">
            <v>149</v>
          </cell>
          <cell r="F53">
            <v>149</v>
          </cell>
          <cell r="G53">
            <v>149</v>
          </cell>
          <cell r="H53">
            <v>149</v>
          </cell>
          <cell r="I53">
            <v>149</v>
          </cell>
          <cell r="J53">
            <v>149</v>
          </cell>
          <cell r="K53">
            <v>149</v>
          </cell>
          <cell r="L53">
            <v>149</v>
          </cell>
          <cell r="M53">
            <v>149</v>
          </cell>
        </row>
        <row r="56">
          <cell r="B56">
            <v>1</v>
          </cell>
          <cell r="C56">
            <v>1</v>
          </cell>
          <cell r="D56">
            <v>1</v>
          </cell>
          <cell r="E56">
            <v>1</v>
          </cell>
          <cell r="F56">
            <v>1</v>
          </cell>
          <cell r="G56">
            <v>1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</row>
        <row r="59">
          <cell r="B59">
            <v>1</v>
          </cell>
          <cell r="C59">
            <v>2</v>
          </cell>
          <cell r="D59">
            <v>3</v>
          </cell>
          <cell r="E59">
            <v>4</v>
          </cell>
          <cell r="F59">
            <v>5</v>
          </cell>
          <cell r="G59">
            <v>6</v>
          </cell>
          <cell r="H59">
            <v>7</v>
          </cell>
          <cell r="I59">
            <v>8</v>
          </cell>
          <cell r="J59">
            <v>9</v>
          </cell>
          <cell r="K59">
            <v>10</v>
          </cell>
          <cell r="L59">
            <v>11</v>
          </cell>
          <cell r="M59">
            <v>12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B62">
            <v>0.04</v>
          </cell>
          <cell r="C62">
            <v>0.04</v>
          </cell>
          <cell r="D62">
            <v>0.04</v>
          </cell>
          <cell r="E62">
            <v>0.04</v>
          </cell>
          <cell r="F62">
            <v>0.04</v>
          </cell>
          <cell r="G62">
            <v>0.04</v>
          </cell>
          <cell r="H62">
            <v>0.04</v>
          </cell>
          <cell r="I62">
            <v>0.04</v>
          </cell>
          <cell r="J62">
            <v>0.04</v>
          </cell>
          <cell r="K62">
            <v>0.04</v>
          </cell>
          <cell r="L62">
            <v>0.04</v>
          </cell>
          <cell r="M62">
            <v>0.04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>
            <v>0.04</v>
          </cell>
          <cell r="C64">
            <v>0.04</v>
          </cell>
          <cell r="D64">
            <v>0.04</v>
          </cell>
          <cell r="E64">
            <v>0.04</v>
          </cell>
          <cell r="F64">
            <v>0.04</v>
          </cell>
          <cell r="G64">
            <v>0.04</v>
          </cell>
          <cell r="H64">
            <v>0.04</v>
          </cell>
          <cell r="I64">
            <v>0.04</v>
          </cell>
          <cell r="J64">
            <v>0.04</v>
          </cell>
          <cell r="K64">
            <v>0.04</v>
          </cell>
          <cell r="L64">
            <v>0.04</v>
          </cell>
          <cell r="M64">
            <v>0.04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0.04</v>
          </cell>
          <cell r="C66">
            <v>0.04</v>
          </cell>
          <cell r="D66">
            <v>0.04</v>
          </cell>
          <cell r="E66">
            <v>0.04</v>
          </cell>
          <cell r="F66">
            <v>0.04</v>
          </cell>
          <cell r="G66">
            <v>0.04</v>
          </cell>
          <cell r="H66">
            <v>0.04</v>
          </cell>
          <cell r="I66">
            <v>0.04</v>
          </cell>
          <cell r="J66">
            <v>0.04</v>
          </cell>
          <cell r="K66">
            <v>0.04</v>
          </cell>
          <cell r="L66">
            <v>0.04</v>
          </cell>
          <cell r="M66">
            <v>0.04</v>
          </cell>
        </row>
        <row r="67">
          <cell r="B67">
            <v>5.5E-2</v>
          </cell>
          <cell r="C67">
            <v>5.5E-2</v>
          </cell>
          <cell r="D67">
            <v>5.5E-2</v>
          </cell>
          <cell r="E67">
            <v>5.5E-2</v>
          </cell>
          <cell r="F67">
            <v>5.5E-2</v>
          </cell>
          <cell r="G67">
            <v>5.5E-2</v>
          </cell>
          <cell r="H67">
            <v>5.5E-2</v>
          </cell>
          <cell r="I67">
            <v>5.5E-2</v>
          </cell>
          <cell r="J67">
            <v>5.5E-2</v>
          </cell>
          <cell r="K67">
            <v>5.5E-2</v>
          </cell>
          <cell r="L67">
            <v>5.5E-2</v>
          </cell>
          <cell r="M67">
            <v>5.5E-2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B70">
            <v>5.5E-2</v>
          </cell>
          <cell r="C70">
            <v>5.5E-2</v>
          </cell>
          <cell r="D70">
            <v>5.5E-2</v>
          </cell>
          <cell r="E70">
            <v>5.5E-2</v>
          </cell>
          <cell r="F70">
            <v>5.5E-2</v>
          </cell>
          <cell r="G70">
            <v>5.5E-2</v>
          </cell>
          <cell r="H70">
            <v>5.5E-2</v>
          </cell>
          <cell r="I70">
            <v>5.5E-2</v>
          </cell>
          <cell r="J70">
            <v>5.5E-2</v>
          </cell>
          <cell r="K70">
            <v>5.5E-2</v>
          </cell>
          <cell r="L70">
            <v>5.5E-2</v>
          </cell>
          <cell r="M70">
            <v>5.5E-2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6">
          <cell r="B86">
            <v>89440</v>
          </cell>
          <cell r="C86">
            <v>89440</v>
          </cell>
          <cell r="D86">
            <v>89440</v>
          </cell>
          <cell r="E86">
            <v>89440</v>
          </cell>
          <cell r="F86">
            <v>89440</v>
          </cell>
          <cell r="G86">
            <v>89440</v>
          </cell>
          <cell r="H86">
            <v>89440</v>
          </cell>
          <cell r="I86">
            <v>89440</v>
          </cell>
          <cell r="J86">
            <v>89440</v>
          </cell>
          <cell r="K86">
            <v>89440</v>
          </cell>
          <cell r="L86">
            <v>89440</v>
          </cell>
          <cell r="M86">
            <v>89440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>
            <v>35360</v>
          </cell>
          <cell r="C88">
            <v>35360</v>
          </cell>
          <cell r="D88">
            <v>35360</v>
          </cell>
          <cell r="E88">
            <v>35360</v>
          </cell>
          <cell r="F88">
            <v>35360</v>
          </cell>
          <cell r="G88">
            <v>35360</v>
          </cell>
          <cell r="H88">
            <v>35360</v>
          </cell>
          <cell r="I88">
            <v>35360</v>
          </cell>
          <cell r="J88">
            <v>35360</v>
          </cell>
          <cell r="K88">
            <v>35360</v>
          </cell>
          <cell r="L88">
            <v>35360</v>
          </cell>
          <cell r="M88">
            <v>35360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B90">
            <v>45760</v>
          </cell>
          <cell r="C90">
            <v>45760</v>
          </cell>
          <cell r="D90">
            <v>45760</v>
          </cell>
          <cell r="E90">
            <v>45760</v>
          </cell>
          <cell r="F90">
            <v>45760</v>
          </cell>
          <cell r="G90">
            <v>45760</v>
          </cell>
          <cell r="H90">
            <v>45760</v>
          </cell>
          <cell r="I90">
            <v>45760</v>
          </cell>
          <cell r="J90">
            <v>45760</v>
          </cell>
          <cell r="K90">
            <v>45760</v>
          </cell>
          <cell r="L90">
            <v>45760</v>
          </cell>
          <cell r="M90">
            <v>45760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>
            <v>54080</v>
          </cell>
          <cell r="C92">
            <v>54080</v>
          </cell>
          <cell r="D92">
            <v>54080</v>
          </cell>
          <cell r="E92">
            <v>54080</v>
          </cell>
          <cell r="F92">
            <v>54080</v>
          </cell>
          <cell r="G92">
            <v>54080</v>
          </cell>
          <cell r="H92">
            <v>54080</v>
          </cell>
          <cell r="I92">
            <v>54080</v>
          </cell>
          <cell r="J92">
            <v>54080</v>
          </cell>
          <cell r="K92">
            <v>54080</v>
          </cell>
          <cell r="L92">
            <v>54080</v>
          </cell>
          <cell r="M92">
            <v>54080</v>
          </cell>
        </row>
        <row r="93">
          <cell r="B93">
            <v>183040</v>
          </cell>
          <cell r="C93">
            <v>183040</v>
          </cell>
          <cell r="D93">
            <v>183040</v>
          </cell>
          <cell r="E93">
            <v>183040</v>
          </cell>
          <cell r="F93">
            <v>183040</v>
          </cell>
          <cell r="G93">
            <v>183040</v>
          </cell>
          <cell r="H93">
            <v>183040</v>
          </cell>
          <cell r="I93">
            <v>183040</v>
          </cell>
          <cell r="J93">
            <v>183040</v>
          </cell>
          <cell r="K93">
            <v>183040</v>
          </cell>
          <cell r="L93">
            <v>183040</v>
          </cell>
          <cell r="M93">
            <v>183040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>
            <v>395200</v>
          </cell>
          <cell r="C96">
            <v>395200</v>
          </cell>
          <cell r="D96">
            <v>395200</v>
          </cell>
          <cell r="E96">
            <v>395200</v>
          </cell>
          <cell r="F96">
            <v>395200</v>
          </cell>
          <cell r="G96">
            <v>395200</v>
          </cell>
          <cell r="H96">
            <v>395200</v>
          </cell>
          <cell r="I96">
            <v>395200</v>
          </cell>
          <cell r="J96">
            <v>395200</v>
          </cell>
          <cell r="K96">
            <v>395200</v>
          </cell>
          <cell r="L96">
            <v>395200</v>
          </cell>
          <cell r="M96">
            <v>395200</v>
          </cell>
        </row>
        <row r="97">
          <cell r="B97">
            <v>802880</v>
          </cell>
          <cell r="C97">
            <v>802880</v>
          </cell>
          <cell r="D97">
            <v>802880</v>
          </cell>
          <cell r="E97">
            <v>802880</v>
          </cell>
          <cell r="F97">
            <v>802880</v>
          </cell>
          <cell r="G97">
            <v>802880</v>
          </cell>
          <cell r="H97">
            <v>802880</v>
          </cell>
          <cell r="I97">
            <v>802880</v>
          </cell>
          <cell r="J97">
            <v>802880</v>
          </cell>
          <cell r="K97">
            <v>802880</v>
          </cell>
          <cell r="L97">
            <v>802880</v>
          </cell>
          <cell r="M97">
            <v>802880</v>
          </cell>
        </row>
        <row r="99">
          <cell r="B99">
            <v>44604.444444444445</v>
          </cell>
          <cell r="C99">
            <v>44604.444444444445</v>
          </cell>
          <cell r="D99">
            <v>44604.444444444445</v>
          </cell>
          <cell r="E99">
            <v>44604.444444444445</v>
          </cell>
          <cell r="F99">
            <v>44604.444444444445</v>
          </cell>
          <cell r="G99">
            <v>44604.444444444445</v>
          </cell>
          <cell r="H99">
            <v>44604.444444444445</v>
          </cell>
          <cell r="I99">
            <v>44604.444444444445</v>
          </cell>
          <cell r="J99">
            <v>200720</v>
          </cell>
          <cell r="K99">
            <v>44604.444444444445</v>
          </cell>
          <cell r="L99">
            <v>44604.444444444445</v>
          </cell>
          <cell r="M99">
            <v>44604.444444444445</v>
          </cell>
        </row>
        <row r="102">
          <cell r="B102">
            <v>89440</v>
          </cell>
          <cell r="C102">
            <v>89440</v>
          </cell>
          <cell r="D102">
            <v>89440</v>
          </cell>
          <cell r="E102">
            <v>89440</v>
          </cell>
          <cell r="F102">
            <v>89440</v>
          </cell>
          <cell r="G102">
            <v>89440</v>
          </cell>
          <cell r="H102">
            <v>89440</v>
          </cell>
          <cell r="I102">
            <v>89440</v>
          </cell>
          <cell r="J102">
            <v>89440</v>
          </cell>
          <cell r="K102">
            <v>89440</v>
          </cell>
          <cell r="L102">
            <v>89440</v>
          </cell>
          <cell r="M102">
            <v>89440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>
            <v>36774.400000000001</v>
          </cell>
          <cell r="C104">
            <v>36774.400000000001</v>
          </cell>
          <cell r="D104">
            <v>36774.400000000001</v>
          </cell>
          <cell r="E104">
            <v>36774.400000000001</v>
          </cell>
          <cell r="F104">
            <v>36774.400000000001</v>
          </cell>
          <cell r="G104">
            <v>36774.400000000001</v>
          </cell>
          <cell r="H104">
            <v>36774.400000000001</v>
          </cell>
          <cell r="I104">
            <v>36774.400000000001</v>
          </cell>
          <cell r="J104">
            <v>36774.400000000001</v>
          </cell>
          <cell r="K104">
            <v>36774.400000000001</v>
          </cell>
          <cell r="L104">
            <v>36774.400000000001</v>
          </cell>
          <cell r="M104">
            <v>36774.400000000001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>
            <v>47590.400000000001</v>
          </cell>
          <cell r="C106">
            <v>47590.400000000001</v>
          </cell>
          <cell r="D106">
            <v>47590.400000000001</v>
          </cell>
          <cell r="E106">
            <v>47590.400000000001</v>
          </cell>
          <cell r="F106">
            <v>47590.400000000001</v>
          </cell>
          <cell r="G106">
            <v>47590.400000000001</v>
          </cell>
          <cell r="H106">
            <v>47590.400000000001</v>
          </cell>
          <cell r="I106">
            <v>47590.400000000001</v>
          </cell>
          <cell r="J106">
            <v>47590.400000000001</v>
          </cell>
          <cell r="K106">
            <v>47590.400000000001</v>
          </cell>
          <cell r="L106">
            <v>47590.400000000001</v>
          </cell>
          <cell r="M106">
            <v>47590.400000000001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>
            <v>56243.199999999997</v>
          </cell>
          <cell r="C108">
            <v>56243.199999999997</v>
          </cell>
          <cell r="D108">
            <v>56243.199999999997</v>
          </cell>
          <cell r="E108">
            <v>56243.199999999997</v>
          </cell>
          <cell r="F108">
            <v>56243.199999999997</v>
          </cell>
          <cell r="G108">
            <v>56243.199999999997</v>
          </cell>
          <cell r="H108">
            <v>56243.199999999997</v>
          </cell>
          <cell r="I108">
            <v>56243.199999999997</v>
          </cell>
          <cell r="J108">
            <v>56243.199999999997</v>
          </cell>
          <cell r="K108">
            <v>56243.199999999997</v>
          </cell>
          <cell r="L108">
            <v>56243.199999999997</v>
          </cell>
          <cell r="M108">
            <v>56243.199999999997</v>
          </cell>
        </row>
        <row r="109">
          <cell r="B109">
            <v>193107.20000000001</v>
          </cell>
          <cell r="C109">
            <v>193107.20000000001</v>
          </cell>
          <cell r="D109">
            <v>193107.20000000001</v>
          </cell>
          <cell r="E109">
            <v>193107.20000000001</v>
          </cell>
          <cell r="F109">
            <v>193107.20000000001</v>
          </cell>
          <cell r="G109">
            <v>193107.20000000001</v>
          </cell>
          <cell r="H109">
            <v>193107.20000000001</v>
          </cell>
          <cell r="I109">
            <v>193107.20000000001</v>
          </cell>
          <cell r="J109">
            <v>193107.20000000001</v>
          </cell>
          <cell r="K109">
            <v>193107.20000000001</v>
          </cell>
          <cell r="L109">
            <v>193107.20000000001</v>
          </cell>
          <cell r="M109">
            <v>193107.20000000001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>
            <v>416936</v>
          </cell>
          <cell r="C112">
            <v>416936</v>
          </cell>
          <cell r="D112">
            <v>416936</v>
          </cell>
          <cell r="E112">
            <v>416936</v>
          </cell>
          <cell r="F112">
            <v>416936</v>
          </cell>
          <cell r="G112">
            <v>416936</v>
          </cell>
          <cell r="H112">
            <v>416936</v>
          </cell>
          <cell r="I112">
            <v>416936</v>
          </cell>
          <cell r="J112">
            <v>416936</v>
          </cell>
          <cell r="K112">
            <v>416936</v>
          </cell>
          <cell r="L112">
            <v>416936</v>
          </cell>
          <cell r="M112">
            <v>416936</v>
          </cell>
        </row>
        <row r="113">
          <cell r="B113">
            <v>840091.2</v>
          </cell>
          <cell r="C113">
            <v>840091.2</v>
          </cell>
          <cell r="D113">
            <v>840091.2</v>
          </cell>
          <cell r="E113">
            <v>840091.2</v>
          </cell>
          <cell r="F113">
            <v>840091.2</v>
          </cell>
          <cell r="G113">
            <v>840091.2</v>
          </cell>
          <cell r="H113">
            <v>840091.2</v>
          </cell>
          <cell r="I113">
            <v>840091.2</v>
          </cell>
          <cell r="J113">
            <v>840091.2</v>
          </cell>
          <cell r="K113">
            <v>840091.2</v>
          </cell>
          <cell r="L113">
            <v>840091.2</v>
          </cell>
          <cell r="M113">
            <v>840091.2</v>
          </cell>
        </row>
        <row r="115">
          <cell r="B115">
            <v>46671.73333333333</v>
          </cell>
          <cell r="C115">
            <v>46671.73333333333</v>
          </cell>
          <cell r="D115">
            <v>46671.73333333333</v>
          </cell>
          <cell r="E115">
            <v>46671.73333333333</v>
          </cell>
          <cell r="F115">
            <v>46671.73333333333</v>
          </cell>
          <cell r="G115">
            <v>46671.73333333333</v>
          </cell>
          <cell r="H115">
            <v>46671.73333333333</v>
          </cell>
          <cell r="I115">
            <v>46671.73333333333</v>
          </cell>
          <cell r="J115">
            <v>210022.8</v>
          </cell>
          <cell r="K115">
            <v>46671.73333333333</v>
          </cell>
          <cell r="L115">
            <v>46671.73333333333</v>
          </cell>
          <cell r="M115">
            <v>46671.73333333333</v>
          </cell>
        </row>
      </sheetData>
      <sheetData sheetId="5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179000</v>
          </cell>
          <cell r="C10">
            <v>179000</v>
          </cell>
          <cell r="D10">
            <v>179000</v>
          </cell>
          <cell r="E10">
            <v>179000</v>
          </cell>
          <cell r="F10">
            <v>179000</v>
          </cell>
          <cell r="G10">
            <v>179000</v>
          </cell>
          <cell r="H10">
            <v>179000</v>
          </cell>
          <cell r="I10">
            <v>179000</v>
          </cell>
          <cell r="J10">
            <v>179000</v>
          </cell>
          <cell r="K10">
            <v>179000</v>
          </cell>
          <cell r="L10">
            <v>179000</v>
          </cell>
          <cell r="M10">
            <v>179000</v>
          </cell>
        </row>
        <row r="11">
          <cell r="B11">
            <v>2500</v>
          </cell>
          <cell r="C11">
            <v>2500</v>
          </cell>
          <cell r="D11">
            <v>2500</v>
          </cell>
          <cell r="E11">
            <v>2500</v>
          </cell>
          <cell r="F11">
            <v>2500</v>
          </cell>
          <cell r="G11">
            <v>2500</v>
          </cell>
          <cell r="H11">
            <v>2500</v>
          </cell>
          <cell r="I11">
            <v>2500</v>
          </cell>
          <cell r="J11">
            <v>2500</v>
          </cell>
          <cell r="K11">
            <v>2500</v>
          </cell>
          <cell r="L11">
            <v>2500</v>
          </cell>
          <cell r="M11">
            <v>2500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52000</v>
          </cell>
          <cell r="C13">
            <v>42000</v>
          </cell>
          <cell r="D13">
            <v>42000</v>
          </cell>
          <cell r="E13">
            <v>42000</v>
          </cell>
          <cell r="F13">
            <v>42000</v>
          </cell>
          <cell r="G13">
            <v>42000</v>
          </cell>
          <cell r="H13">
            <v>42000</v>
          </cell>
          <cell r="I13">
            <v>42000</v>
          </cell>
          <cell r="J13">
            <v>42000</v>
          </cell>
          <cell r="K13">
            <v>42000</v>
          </cell>
          <cell r="L13">
            <v>42000</v>
          </cell>
          <cell r="M13">
            <v>42000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>
            <v>106400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15000</v>
          </cell>
          <cell r="C19">
            <v>15000</v>
          </cell>
          <cell r="D19">
            <v>15000</v>
          </cell>
          <cell r="E19">
            <v>15000</v>
          </cell>
          <cell r="F19">
            <v>15000</v>
          </cell>
          <cell r="G19">
            <v>15000</v>
          </cell>
          <cell r="H19">
            <v>15000</v>
          </cell>
          <cell r="I19">
            <v>15000</v>
          </cell>
          <cell r="J19">
            <v>15000</v>
          </cell>
          <cell r="K19">
            <v>15000</v>
          </cell>
          <cell r="L19">
            <v>15000</v>
          </cell>
          <cell r="M19">
            <v>15000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7000</v>
          </cell>
          <cell r="C21">
            <v>7000</v>
          </cell>
          <cell r="D21">
            <v>7000</v>
          </cell>
          <cell r="E21">
            <v>7000</v>
          </cell>
          <cell r="F21">
            <v>7000</v>
          </cell>
          <cell r="G21">
            <v>7000</v>
          </cell>
          <cell r="H21">
            <v>7000</v>
          </cell>
          <cell r="I21">
            <v>7000</v>
          </cell>
          <cell r="J21">
            <v>7000</v>
          </cell>
          <cell r="K21">
            <v>7000</v>
          </cell>
          <cell r="L21">
            <v>7000</v>
          </cell>
          <cell r="M21">
            <v>7000</v>
          </cell>
        </row>
        <row r="22">
          <cell r="B22">
            <v>12000</v>
          </cell>
          <cell r="C22">
            <v>12000</v>
          </cell>
          <cell r="D22">
            <v>12000</v>
          </cell>
          <cell r="E22">
            <v>12000</v>
          </cell>
          <cell r="F22">
            <v>12000</v>
          </cell>
          <cell r="G22">
            <v>12000</v>
          </cell>
          <cell r="H22">
            <v>12000</v>
          </cell>
          <cell r="I22">
            <v>12000</v>
          </cell>
          <cell r="J22">
            <v>12000</v>
          </cell>
          <cell r="K22">
            <v>12000</v>
          </cell>
          <cell r="L22">
            <v>12000</v>
          </cell>
          <cell r="M22">
            <v>12000</v>
          </cell>
        </row>
        <row r="23">
          <cell r="B23">
            <v>4000</v>
          </cell>
          <cell r="C23">
            <v>4000</v>
          </cell>
          <cell r="D23">
            <v>4000</v>
          </cell>
          <cell r="E23">
            <v>4000</v>
          </cell>
          <cell r="F23">
            <v>4000</v>
          </cell>
          <cell r="G23">
            <v>4000</v>
          </cell>
          <cell r="H23">
            <v>4000</v>
          </cell>
          <cell r="I23">
            <v>4000</v>
          </cell>
          <cell r="J23">
            <v>4000</v>
          </cell>
          <cell r="K23">
            <v>4000</v>
          </cell>
          <cell r="L23">
            <v>4000</v>
          </cell>
          <cell r="M23">
            <v>4000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>
            <v>8000</v>
          </cell>
          <cell r="C25">
            <v>8000</v>
          </cell>
          <cell r="D25">
            <v>8000</v>
          </cell>
          <cell r="E25">
            <v>8000</v>
          </cell>
          <cell r="F25">
            <v>8000</v>
          </cell>
          <cell r="G25">
            <v>8000</v>
          </cell>
          <cell r="H25">
            <v>8000</v>
          </cell>
          <cell r="I25">
            <v>8000</v>
          </cell>
          <cell r="J25">
            <v>8000</v>
          </cell>
          <cell r="K25">
            <v>8000</v>
          </cell>
          <cell r="L25">
            <v>8000</v>
          </cell>
          <cell r="M25">
            <v>8000</v>
          </cell>
        </row>
        <row r="26">
          <cell r="B26">
            <v>3000</v>
          </cell>
          <cell r="C26">
            <v>3000</v>
          </cell>
          <cell r="D26">
            <v>3000</v>
          </cell>
          <cell r="E26">
            <v>3000</v>
          </cell>
          <cell r="F26">
            <v>3000</v>
          </cell>
          <cell r="G26">
            <v>3000</v>
          </cell>
          <cell r="H26">
            <v>3000</v>
          </cell>
          <cell r="I26">
            <v>3000</v>
          </cell>
          <cell r="J26">
            <v>3000</v>
          </cell>
          <cell r="K26">
            <v>3000</v>
          </cell>
          <cell r="L26">
            <v>3000</v>
          </cell>
          <cell r="M26">
            <v>3000</v>
          </cell>
        </row>
        <row r="27">
          <cell r="B27">
            <v>3000</v>
          </cell>
          <cell r="C27">
            <v>3000</v>
          </cell>
          <cell r="D27">
            <v>3000</v>
          </cell>
          <cell r="E27">
            <v>3000</v>
          </cell>
          <cell r="F27">
            <v>3000</v>
          </cell>
          <cell r="G27">
            <v>3000</v>
          </cell>
          <cell r="H27">
            <v>3000</v>
          </cell>
          <cell r="I27">
            <v>3000</v>
          </cell>
          <cell r="J27">
            <v>3000</v>
          </cell>
          <cell r="K27">
            <v>3000</v>
          </cell>
          <cell r="L27">
            <v>3000</v>
          </cell>
          <cell r="M27">
            <v>3000</v>
          </cell>
        </row>
        <row r="28">
          <cell r="B28">
            <v>5100</v>
          </cell>
          <cell r="C28">
            <v>5100</v>
          </cell>
          <cell r="D28">
            <v>5100</v>
          </cell>
          <cell r="E28">
            <v>5100</v>
          </cell>
          <cell r="F28">
            <v>5100</v>
          </cell>
          <cell r="G28">
            <v>5100</v>
          </cell>
          <cell r="H28">
            <v>5100</v>
          </cell>
          <cell r="I28">
            <v>5100</v>
          </cell>
          <cell r="J28">
            <v>5100</v>
          </cell>
          <cell r="K28">
            <v>5100</v>
          </cell>
          <cell r="L28">
            <v>5100</v>
          </cell>
          <cell r="M28">
            <v>5100</v>
          </cell>
        </row>
        <row r="29">
          <cell r="B29">
            <v>5000</v>
          </cell>
          <cell r="C29">
            <v>5000</v>
          </cell>
          <cell r="D29">
            <v>5000</v>
          </cell>
          <cell r="E29">
            <v>5000</v>
          </cell>
          <cell r="F29">
            <v>5000</v>
          </cell>
          <cell r="G29">
            <v>5000</v>
          </cell>
          <cell r="H29">
            <v>5000</v>
          </cell>
          <cell r="I29">
            <v>5000</v>
          </cell>
          <cell r="J29">
            <v>5000</v>
          </cell>
          <cell r="K29">
            <v>5000</v>
          </cell>
          <cell r="L29">
            <v>5000</v>
          </cell>
          <cell r="M29">
            <v>5000</v>
          </cell>
        </row>
        <row r="30">
          <cell r="B30">
            <v>402000</v>
          </cell>
          <cell r="C30">
            <v>285600</v>
          </cell>
          <cell r="D30">
            <v>285600</v>
          </cell>
          <cell r="E30">
            <v>285600</v>
          </cell>
          <cell r="F30">
            <v>285600</v>
          </cell>
          <cell r="G30">
            <v>285600</v>
          </cell>
          <cell r="H30">
            <v>285600</v>
          </cell>
          <cell r="I30">
            <v>285600</v>
          </cell>
          <cell r="J30">
            <v>285600</v>
          </cell>
          <cell r="K30">
            <v>285600</v>
          </cell>
          <cell r="L30">
            <v>285600</v>
          </cell>
          <cell r="M30">
            <v>285600</v>
          </cell>
        </row>
        <row r="32">
          <cell r="B32">
            <v>5550</v>
          </cell>
          <cell r="C32">
            <v>5550</v>
          </cell>
          <cell r="D32">
            <v>5550</v>
          </cell>
          <cell r="E32">
            <v>5550</v>
          </cell>
          <cell r="F32">
            <v>5550</v>
          </cell>
          <cell r="G32">
            <v>5550</v>
          </cell>
          <cell r="H32">
            <v>5550</v>
          </cell>
          <cell r="I32">
            <v>5550</v>
          </cell>
          <cell r="J32">
            <v>5550</v>
          </cell>
          <cell r="K32">
            <v>5550</v>
          </cell>
          <cell r="L32">
            <v>5550</v>
          </cell>
          <cell r="M32">
            <v>5550</v>
          </cell>
        </row>
        <row r="33">
          <cell r="B33">
            <v>18000</v>
          </cell>
          <cell r="C33">
            <v>18000</v>
          </cell>
          <cell r="D33">
            <v>18000</v>
          </cell>
          <cell r="E33">
            <v>18000</v>
          </cell>
          <cell r="F33">
            <v>18000</v>
          </cell>
          <cell r="G33">
            <v>18000</v>
          </cell>
          <cell r="H33">
            <v>18000</v>
          </cell>
          <cell r="I33">
            <v>18000</v>
          </cell>
          <cell r="J33">
            <v>18000</v>
          </cell>
          <cell r="K33">
            <v>18000</v>
          </cell>
          <cell r="L33">
            <v>18000</v>
          </cell>
          <cell r="M33">
            <v>18000</v>
          </cell>
        </row>
        <row r="34">
          <cell r="B34">
            <v>1000</v>
          </cell>
          <cell r="C34">
            <v>1000</v>
          </cell>
          <cell r="D34">
            <v>1000</v>
          </cell>
          <cell r="E34">
            <v>1000</v>
          </cell>
          <cell r="F34">
            <v>1000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B35">
            <v>24550</v>
          </cell>
          <cell r="C35">
            <v>24550</v>
          </cell>
          <cell r="D35">
            <v>24550</v>
          </cell>
          <cell r="E35">
            <v>24550</v>
          </cell>
          <cell r="F35">
            <v>24550</v>
          </cell>
          <cell r="G35">
            <v>23550</v>
          </cell>
          <cell r="H35">
            <v>23550</v>
          </cell>
          <cell r="I35">
            <v>23550</v>
          </cell>
          <cell r="J35">
            <v>23550</v>
          </cell>
          <cell r="K35">
            <v>23550</v>
          </cell>
          <cell r="L35">
            <v>23550</v>
          </cell>
          <cell r="M35">
            <v>23550</v>
          </cell>
        </row>
        <row r="37">
          <cell r="B37">
            <v>12000</v>
          </cell>
          <cell r="C37">
            <v>12000</v>
          </cell>
          <cell r="D37">
            <v>12000</v>
          </cell>
          <cell r="E37">
            <v>12000</v>
          </cell>
          <cell r="F37">
            <v>12000</v>
          </cell>
          <cell r="G37">
            <v>12000</v>
          </cell>
          <cell r="H37">
            <v>12000</v>
          </cell>
          <cell r="I37">
            <v>12000</v>
          </cell>
          <cell r="J37">
            <v>12000</v>
          </cell>
          <cell r="K37">
            <v>12000</v>
          </cell>
          <cell r="L37">
            <v>12000</v>
          </cell>
          <cell r="M37">
            <v>12000</v>
          </cell>
        </row>
        <row r="38">
          <cell r="B38">
            <v>5000</v>
          </cell>
          <cell r="C38">
            <v>5000</v>
          </cell>
          <cell r="D38">
            <v>5000</v>
          </cell>
          <cell r="E38">
            <v>5000</v>
          </cell>
          <cell r="F38">
            <v>5000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5000</v>
          </cell>
          <cell r="C39">
            <v>5000</v>
          </cell>
          <cell r="D39">
            <v>5000</v>
          </cell>
          <cell r="E39">
            <v>5000</v>
          </cell>
          <cell r="F39">
            <v>5000</v>
          </cell>
          <cell r="G39">
            <v>5000</v>
          </cell>
          <cell r="H39">
            <v>5000</v>
          </cell>
          <cell r="I39">
            <v>5000</v>
          </cell>
          <cell r="J39">
            <v>5000</v>
          </cell>
          <cell r="K39">
            <v>5000</v>
          </cell>
          <cell r="L39">
            <v>5000</v>
          </cell>
          <cell r="M39">
            <v>5000</v>
          </cell>
        </row>
        <row r="40">
          <cell r="B40">
            <v>5000</v>
          </cell>
          <cell r="C40">
            <v>5000</v>
          </cell>
          <cell r="D40">
            <v>5000</v>
          </cell>
          <cell r="E40">
            <v>5000</v>
          </cell>
          <cell r="F40">
            <v>5000</v>
          </cell>
          <cell r="G40">
            <v>5000</v>
          </cell>
          <cell r="H40">
            <v>5000</v>
          </cell>
          <cell r="I40">
            <v>5000</v>
          </cell>
          <cell r="J40">
            <v>5000</v>
          </cell>
          <cell r="K40">
            <v>5000</v>
          </cell>
          <cell r="L40">
            <v>5000</v>
          </cell>
          <cell r="M40">
            <v>5000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50000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50000</v>
          </cell>
          <cell r="L41">
            <v>0</v>
          </cell>
          <cell r="M41">
            <v>0</v>
          </cell>
        </row>
        <row r="42">
          <cell r="B42">
            <v>5000</v>
          </cell>
          <cell r="C42">
            <v>5000</v>
          </cell>
          <cell r="D42">
            <v>5000</v>
          </cell>
          <cell r="E42">
            <v>5000</v>
          </cell>
          <cell r="F42">
            <v>5000</v>
          </cell>
          <cell r="G42">
            <v>5000</v>
          </cell>
          <cell r="H42">
            <v>5000</v>
          </cell>
          <cell r="I42">
            <v>5000</v>
          </cell>
          <cell r="J42">
            <v>5000</v>
          </cell>
          <cell r="K42">
            <v>5000</v>
          </cell>
          <cell r="L42">
            <v>5000</v>
          </cell>
          <cell r="M42">
            <v>5000</v>
          </cell>
        </row>
        <row r="43">
          <cell r="B43">
            <v>1200</v>
          </cell>
          <cell r="C43">
            <v>1200</v>
          </cell>
          <cell r="D43">
            <v>1200</v>
          </cell>
          <cell r="E43">
            <v>1200</v>
          </cell>
          <cell r="F43">
            <v>1200</v>
          </cell>
          <cell r="G43">
            <v>1200</v>
          </cell>
          <cell r="H43">
            <v>1200</v>
          </cell>
          <cell r="I43">
            <v>1200</v>
          </cell>
          <cell r="J43">
            <v>1200</v>
          </cell>
          <cell r="K43">
            <v>1200</v>
          </cell>
          <cell r="L43">
            <v>1200</v>
          </cell>
          <cell r="M43">
            <v>1200</v>
          </cell>
        </row>
        <row r="44">
          <cell r="B44">
            <v>33200</v>
          </cell>
          <cell r="C44">
            <v>33200</v>
          </cell>
          <cell r="D44">
            <v>33200</v>
          </cell>
          <cell r="E44">
            <v>33200</v>
          </cell>
          <cell r="F44">
            <v>83200</v>
          </cell>
          <cell r="G44">
            <v>28200</v>
          </cell>
          <cell r="H44">
            <v>28200</v>
          </cell>
          <cell r="I44">
            <v>28200</v>
          </cell>
          <cell r="J44">
            <v>28200</v>
          </cell>
          <cell r="K44">
            <v>78200</v>
          </cell>
          <cell r="L44">
            <v>28200</v>
          </cell>
          <cell r="M44">
            <v>28200</v>
          </cell>
        </row>
        <row r="45">
          <cell r="B45">
            <v>459750</v>
          </cell>
          <cell r="C45">
            <v>343350</v>
          </cell>
          <cell r="D45">
            <v>343350</v>
          </cell>
          <cell r="E45">
            <v>343350</v>
          </cell>
          <cell r="F45">
            <v>393350</v>
          </cell>
          <cell r="G45">
            <v>337350</v>
          </cell>
          <cell r="H45">
            <v>337350</v>
          </cell>
          <cell r="I45">
            <v>337350</v>
          </cell>
          <cell r="J45">
            <v>337350</v>
          </cell>
          <cell r="K45">
            <v>387350</v>
          </cell>
          <cell r="L45">
            <v>337350</v>
          </cell>
          <cell r="M45">
            <v>337350</v>
          </cell>
        </row>
        <row r="47">
          <cell r="D47" t="str">
            <v xml:space="preserve"> 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4">
          <cell r="B54">
            <v>1</v>
          </cell>
          <cell r="C54">
            <v>2</v>
          </cell>
          <cell r="D54">
            <v>3</v>
          </cell>
          <cell r="E54">
            <v>4</v>
          </cell>
          <cell r="F54">
            <v>5</v>
          </cell>
          <cell r="G54">
            <v>6</v>
          </cell>
          <cell r="H54">
            <v>7</v>
          </cell>
          <cell r="I54">
            <v>8</v>
          </cell>
          <cell r="J54">
            <v>9</v>
          </cell>
          <cell r="K54">
            <v>10</v>
          </cell>
          <cell r="L54">
            <v>11</v>
          </cell>
          <cell r="M54">
            <v>12</v>
          </cell>
        </row>
        <row r="57">
          <cell r="B57">
            <v>102776.4705882353</v>
          </cell>
          <cell r="C57">
            <v>102776.4705882353</v>
          </cell>
          <cell r="D57">
            <v>102776.4705882353</v>
          </cell>
          <cell r="E57">
            <v>102776.4705882353</v>
          </cell>
          <cell r="F57">
            <v>102776.4705882353</v>
          </cell>
          <cell r="G57">
            <v>102776.4705882353</v>
          </cell>
          <cell r="H57">
            <v>102776.4705882353</v>
          </cell>
          <cell r="I57">
            <v>102776.4705882353</v>
          </cell>
          <cell r="J57">
            <v>102776.4705882353</v>
          </cell>
          <cell r="K57">
            <v>102776.4705882353</v>
          </cell>
          <cell r="L57">
            <v>102776.4705882353</v>
          </cell>
          <cell r="M57">
            <v>102776.4705882353</v>
          </cell>
        </row>
        <row r="58">
          <cell r="B58">
            <v>17000</v>
          </cell>
          <cell r="C58">
            <v>17000</v>
          </cell>
          <cell r="D58">
            <v>17000</v>
          </cell>
          <cell r="E58">
            <v>17000</v>
          </cell>
          <cell r="F58">
            <v>17000</v>
          </cell>
          <cell r="G58">
            <v>17000</v>
          </cell>
          <cell r="H58">
            <v>17000</v>
          </cell>
          <cell r="I58">
            <v>17000</v>
          </cell>
          <cell r="J58">
            <v>17000</v>
          </cell>
          <cell r="K58">
            <v>17000</v>
          </cell>
          <cell r="L58">
            <v>17000</v>
          </cell>
          <cell r="M58">
            <v>17000</v>
          </cell>
        </row>
        <row r="59">
          <cell r="B59">
            <v>346000</v>
          </cell>
          <cell r="C59">
            <v>346000</v>
          </cell>
          <cell r="D59">
            <v>346000</v>
          </cell>
          <cell r="E59">
            <v>346000</v>
          </cell>
          <cell r="F59">
            <v>346000</v>
          </cell>
          <cell r="G59">
            <v>346000</v>
          </cell>
          <cell r="H59">
            <v>346000</v>
          </cell>
          <cell r="I59">
            <v>346000</v>
          </cell>
          <cell r="J59">
            <v>346000</v>
          </cell>
          <cell r="K59">
            <v>346000</v>
          </cell>
          <cell r="L59">
            <v>346000</v>
          </cell>
          <cell r="M59">
            <v>346000</v>
          </cell>
        </row>
        <row r="60">
          <cell r="B60">
            <v>465776.4705882353</v>
          </cell>
          <cell r="C60">
            <v>465776.4705882353</v>
          </cell>
          <cell r="D60">
            <v>465776.4705882353</v>
          </cell>
          <cell r="E60">
            <v>465776.4705882353</v>
          </cell>
          <cell r="F60">
            <v>465776.4705882353</v>
          </cell>
          <cell r="G60">
            <v>465776.4705882353</v>
          </cell>
          <cell r="H60">
            <v>465776.4705882353</v>
          </cell>
          <cell r="I60">
            <v>465776.4705882353</v>
          </cell>
          <cell r="J60">
            <v>465776.4705882353</v>
          </cell>
          <cell r="K60">
            <v>465776.4705882353</v>
          </cell>
          <cell r="L60">
            <v>465776.4705882353</v>
          </cell>
          <cell r="M60">
            <v>465776.4705882353</v>
          </cell>
        </row>
        <row r="63">
          <cell r="B63">
            <v>899.35015722000003</v>
          </cell>
          <cell r="C63">
            <v>899.35015722000003</v>
          </cell>
          <cell r="D63">
            <v>899.35015722000003</v>
          </cell>
          <cell r="E63">
            <v>899.35015722000003</v>
          </cell>
          <cell r="F63">
            <v>899.35015722000003</v>
          </cell>
          <cell r="G63">
            <v>899.35015722000003</v>
          </cell>
          <cell r="H63">
            <v>899.35015722000003</v>
          </cell>
          <cell r="I63">
            <v>899.35015722000003</v>
          </cell>
          <cell r="J63">
            <v>899.35015722000003</v>
          </cell>
          <cell r="K63">
            <v>899.35015722000003</v>
          </cell>
          <cell r="L63">
            <v>899.35015722000003</v>
          </cell>
          <cell r="M63">
            <v>899.35015722000003</v>
          </cell>
        </row>
        <row r="64">
          <cell r="B64">
            <v>12825.20412</v>
          </cell>
          <cell r="C64">
            <v>12825.20412</v>
          </cell>
          <cell r="D64">
            <v>12825.20412</v>
          </cell>
          <cell r="E64">
            <v>12825.20412</v>
          </cell>
          <cell r="F64">
            <v>12825.20412</v>
          </cell>
          <cell r="G64">
            <v>12825.20412</v>
          </cell>
          <cell r="H64">
            <v>12825.20412</v>
          </cell>
          <cell r="I64">
            <v>12825.20412</v>
          </cell>
          <cell r="J64">
            <v>12825.20412</v>
          </cell>
          <cell r="K64">
            <v>12825.20412</v>
          </cell>
          <cell r="L64">
            <v>12825.20412</v>
          </cell>
          <cell r="M64">
            <v>12825.20412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90019.512000000002</v>
          </cell>
          <cell r="C66">
            <v>90019.512000000002</v>
          </cell>
          <cell r="D66">
            <v>90019.512000000002</v>
          </cell>
          <cell r="E66">
            <v>90019.512000000002</v>
          </cell>
          <cell r="F66">
            <v>90019.512000000002</v>
          </cell>
          <cell r="G66">
            <v>90019.512000000002</v>
          </cell>
          <cell r="H66">
            <v>90019.512000000002</v>
          </cell>
          <cell r="I66">
            <v>90019.512000000002</v>
          </cell>
          <cell r="J66">
            <v>90019.512000000002</v>
          </cell>
          <cell r="K66">
            <v>90019.512000000002</v>
          </cell>
          <cell r="L66">
            <v>90019.512000000002</v>
          </cell>
          <cell r="M66">
            <v>90019.512000000002</v>
          </cell>
        </row>
        <row r="67">
          <cell r="B67">
            <v>103744.06627722</v>
          </cell>
          <cell r="C67">
            <v>103744.06627722</v>
          </cell>
          <cell r="D67">
            <v>103744.06627722</v>
          </cell>
          <cell r="E67">
            <v>103744.06627722</v>
          </cell>
          <cell r="F67">
            <v>103744.06627722</v>
          </cell>
          <cell r="G67">
            <v>103744.06627722</v>
          </cell>
          <cell r="H67">
            <v>103744.06627722</v>
          </cell>
          <cell r="I67">
            <v>103744.06627722</v>
          </cell>
          <cell r="J67">
            <v>103744.06627722</v>
          </cell>
          <cell r="K67">
            <v>103744.06627722</v>
          </cell>
          <cell r="L67">
            <v>103744.06627722</v>
          </cell>
          <cell r="M67">
            <v>103744.06627722</v>
          </cell>
        </row>
        <row r="70">
          <cell r="B70">
            <v>4000</v>
          </cell>
          <cell r="C70">
            <v>4000</v>
          </cell>
          <cell r="D70">
            <v>12000</v>
          </cell>
          <cell r="E70">
            <v>4000</v>
          </cell>
          <cell r="F70">
            <v>4000</v>
          </cell>
          <cell r="G70">
            <v>12000</v>
          </cell>
          <cell r="H70">
            <v>4000</v>
          </cell>
          <cell r="I70">
            <v>4000</v>
          </cell>
          <cell r="J70">
            <v>12000</v>
          </cell>
          <cell r="K70">
            <v>4000</v>
          </cell>
          <cell r="L70">
            <v>4000</v>
          </cell>
          <cell r="M70">
            <v>12000</v>
          </cell>
        </row>
        <row r="71">
          <cell r="B71">
            <v>12000</v>
          </cell>
          <cell r="C71">
            <v>12000</v>
          </cell>
          <cell r="D71">
            <v>12000</v>
          </cell>
          <cell r="E71">
            <v>12000</v>
          </cell>
          <cell r="F71">
            <v>12000</v>
          </cell>
          <cell r="G71">
            <v>12000</v>
          </cell>
          <cell r="H71">
            <v>12000</v>
          </cell>
          <cell r="I71">
            <v>12000</v>
          </cell>
          <cell r="J71">
            <v>12000</v>
          </cell>
          <cell r="K71">
            <v>12000</v>
          </cell>
          <cell r="L71">
            <v>12000</v>
          </cell>
          <cell r="M71">
            <v>12000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6000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>
            <v>100000</v>
          </cell>
          <cell r="C74">
            <v>100000</v>
          </cell>
          <cell r="D74">
            <v>100000</v>
          </cell>
          <cell r="E74">
            <v>100000</v>
          </cell>
          <cell r="F74">
            <v>100000</v>
          </cell>
          <cell r="G74">
            <v>100000</v>
          </cell>
          <cell r="H74">
            <v>100000</v>
          </cell>
          <cell r="I74">
            <v>100000</v>
          </cell>
          <cell r="J74">
            <v>100000</v>
          </cell>
          <cell r="K74">
            <v>100000</v>
          </cell>
          <cell r="L74">
            <v>100000</v>
          </cell>
          <cell r="M74">
            <v>100000</v>
          </cell>
        </row>
        <row r="75">
          <cell r="B75">
            <v>240000</v>
          </cell>
          <cell r="C75">
            <v>240000</v>
          </cell>
          <cell r="D75">
            <v>240000</v>
          </cell>
          <cell r="E75">
            <v>240000</v>
          </cell>
          <cell r="F75">
            <v>240000</v>
          </cell>
          <cell r="G75">
            <v>240000</v>
          </cell>
          <cell r="H75">
            <v>240000</v>
          </cell>
          <cell r="I75">
            <v>240000</v>
          </cell>
          <cell r="J75">
            <v>240000</v>
          </cell>
          <cell r="K75">
            <v>240000</v>
          </cell>
          <cell r="L75">
            <v>240000</v>
          </cell>
          <cell r="M75">
            <v>240000</v>
          </cell>
        </row>
        <row r="76">
          <cell r="B76">
            <v>9600</v>
          </cell>
          <cell r="C76">
            <v>9600</v>
          </cell>
          <cell r="D76">
            <v>9600</v>
          </cell>
          <cell r="E76">
            <v>9600</v>
          </cell>
          <cell r="F76">
            <v>9600</v>
          </cell>
          <cell r="G76">
            <v>9600</v>
          </cell>
          <cell r="H76">
            <v>9600</v>
          </cell>
          <cell r="I76">
            <v>9600</v>
          </cell>
          <cell r="J76">
            <v>9600</v>
          </cell>
          <cell r="K76">
            <v>9600</v>
          </cell>
          <cell r="L76">
            <v>9600</v>
          </cell>
          <cell r="M76">
            <v>9600</v>
          </cell>
        </row>
        <row r="77">
          <cell r="B77">
            <v>8000</v>
          </cell>
          <cell r="C77">
            <v>5000</v>
          </cell>
          <cell r="D77">
            <v>5000</v>
          </cell>
          <cell r="E77">
            <v>5000</v>
          </cell>
          <cell r="F77">
            <v>5000</v>
          </cell>
          <cell r="G77">
            <v>5000</v>
          </cell>
          <cell r="H77">
            <v>5000</v>
          </cell>
          <cell r="I77">
            <v>5000</v>
          </cell>
          <cell r="J77">
            <v>5000</v>
          </cell>
          <cell r="K77">
            <v>5000</v>
          </cell>
          <cell r="L77">
            <v>5000</v>
          </cell>
          <cell r="M77">
            <v>5000</v>
          </cell>
        </row>
        <row r="78">
          <cell r="B78">
            <v>2400</v>
          </cell>
          <cell r="C78">
            <v>2400</v>
          </cell>
          <cell r="D78">
            <v>2400</v>
          </cell>
          <cell r="E78">
            <v>2400</v>
          </cell>
          <cell r="F78">
            <v>2400</v>
          </cell>
          <cell r="G78">
            <v>2400</v>
          </cell>
          <cell r="H78">
            <v>2400</v>
          </cell>
          <cell r="I78">
            <v>2400</v>
          </cell>
          <cell r="J78">
            <v>2400</v>
          </cell>
          <cell r="K78">
            <v>2400</v>
          </cell>
          <cell r="L78">
            <v>2400</v>
          </cell>
          <cell r="M78">
            <v>2400</v>
          </cell>
        </row>
        <row r="79">
          <cell r="B79">
            <v>6000</v>
          </cell>
          <cell r="C79">
            <v>6000</v>
          </cell>
          <cell r="D79">
            <v>6000</v>
          </cell>
          <cell r="E79">
            <v>6000</v>
          </cell>
          <cell r="F79">
            <v>6000</v>
          </cell>
          <cell r="G79">
            <v>6000</v>
          </cell>
          <cell r="H79">
            <v>6000</v>
          </cell>
          <cell r="I79">
            <v>6000</v>
          </cell>
          <cell r="J79">
            <v>6000</v>
          </cell>
          <cell r="K79">
            <v>6000</v>
          </cell>
          <cell r="L79">
            <v>6000</v>
          </cell>
          <cell r="M79">
            <v>6000</v>
          </cell>
        </row>
        <row r="80">
          <cell r="B80">
            <v>382000</v>
          </cell>
          <cell r="C80">
            <v>379000</v>
          </cell>
          <cell r="D80">
            <v>387000</v>
          </cell>
          <cell r="E80">
            <v>379000</v>
          </cell>
          <cell r="F80">
            <v>379000</v>
          </cell>
          <cell r="G80">
            <v>387000</v>
          </cell>
          <cell r="H80">
            <v>385000</v>
          </cell>
          <cell r="I80">
            <v>379000</v>
          </cell>
          <cell r="J80">
            <v>387000</v>
          </cell>
          <cell r="K80">
            <v>379000</v>
          </cell>
          <cell r="L80">
            <v>379000</v>
          </cell>
          <cell r="M80">
            <v>387000</v>
          </cell>
        </row>
        <row r="81">
          <cell r="B81">
            <v>951520.53686545533</v>
          </cell>
          <cell r="C81">
            <v>948520.53686545533</v>
          </cell>
          <cell r="D81">
            <v>956520.53686545533</v>
          </cell>
          <cell r="E81">
            <v>948520.53686545533</v>
          </cell>
          <cell r="F81">
            <v>948520.53686545533</v>
          </cell>
          <cell r="G81">
            <v>956520.53686545533</v>
          </cell>
          <cell r="H81">
            <v>954520.53686545533</v>
          </cell>
          <cell r="I81">
            <v>948520.53686545533</v>
          </cell>
          <cell r="J81">
            <v>956520.53686545533</v>
          </cell>
          <cell r="K81">
            <v>948520.53686545533</v>
          </cell>
          <cell r="L81">
            <v>948520.53686545533</v>
          </cell>
          <cell r="M81">
            <v>956520.53686545533</v>
          </cell>
        </row>
      </sheetData>
      <sheetData sheetId="6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30000</v>
          </cell>
          <cell r="F11">
            <v>0</v>
          </cell>
          <cell r="G11">
            <v>0</v>
          </cell>
          <cell r="H11">
            <v>0</v>
          </cell>
          <cell r="I11">
            <v>30000</v>
          </cell>
          <cell r="J11">
            <v>0</v>
          </cell>
          <cell r="K11">
            <v>0</v>
          </cell>
          <cell r="L11">
            <v>0</v>
          </cell>
          <cell r="M11">
            <v>30000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11000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30000</v>
          </cell>
          <cell r="F13">
            <v>0</v>
          </cell>
          <cell r="G13">
            <v>0</v>
          </cell>
          <cell r="H13">
            <v>0</v>
          </cell>
          <cell r="I13">
            <v>41000</v>
          </cell>
          <cell r="J13">
            <v>0</v>
          </cell>
          <cell r="K13">
            <v>0</v>
          </cell>
          <cell r="L13">
            <v>0</v>
          </cell>
          <cell r="M13">
            <v>30000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</sheetData>
      <sheetData sheetId="7" refreshError="1"/>
      <sheetData sheetId="8" refreshError="1"/>
      <sheetData sheetId="9" refreshError="1"/>
      <sheetData sheetId="10" refreshError="1"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11</v>
          </cell>
          <cell r="M6">
            <v>12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7">
          <cell r="B17">
            <v>3000</v>
          </cell>
          <cell r="C17">
            <v>3000</v>
          </cell>
          <cell r="D17">
            <v>3000</v>
          </cell>
          <cell r="E17">
            <v>3000</v>
          </cell>
          <cell r="F17">
            <v>3000</v>
          </cell>
          <cell r="G17">
            <v>3000</v>
          </cell>
          <cell r="H17">
            <v>3000</v>
          </cell>
          <cell r="I17">
            <v>3000</v>
          </cell>
          <cell r="J17">
            <v>3000</v>
          </cell>
          <cell r="K17">
            <v>3000</v>
          </cell>
          <cell r="L17">
            <v>3000</v>
          </cell>
          <cell r="M17">
            <v>3000</v>
          </cell>
        </row>
        <row r="18">
          <cell r="B18">
            <v>36000</v>
          </cell>
          <cell r="C18">
            <v>36000</v>
          </cell>
          <cell r="D18">
            <v>36000</v>
          </cell>
          <cell r="E18">
            <v>36000</v>
          </cell>
          <cell r="F18">
            <v>36000</v>
          </cell>
          <cell r="G18">
            <v>36000</v>
          </cell>
          <cell r="H18">
            <v>36000</v>
          </cell>
          <cell r="I18">
            <v>36000</v>
          </cell>
          <cell r="J18">
            <v>36000</v>
          </cell>
          <cell r="K18">
            <v>36000</v>
          </cell>
          <cell r="L18">
            <v>36000</v>
          </cell>
          <cell r="M18">
            <v>36000</v>
          </cell>
        </row>
        <row r="19">
          <cell r="B19">
            <v>10080</v>
          </cell>
          <cell r="C19">
            <v>10080</v>
          </cell>
          <cell r="D19">
            <v>10080</v>
          </cell>
          <cell r="E19">
            <v>10080</v>
          </cell>
          <cell r="F19">
            <v>10080</v>
          </cell>
          <cell r="G19">
            <v>10080</v>
          </cell>
          <cell r="H19">
            <v>10080</v>
          </cell>
          <cell r="I19">
            <v>10080</v>
          </cell>
          <cell r="J19">
            <v>10080</v>
          </cell>
          <cell r="K19">
            <v>10080</v>
          </cell>
          <cell r="L19">
            <v>10080</v>
          </cell>
          <cell r="M19">
            <v>10080</v>
          </cell>
        </row>
        <row r="20">
          <cell r="B20">
            <v>480</v>
          </cell>
          <cell r="C20">
            <v>480</v>
          </cell>
          <cell r="D20">
            <v>480</v>
          </cell>
          <cell r="E20">
            <v>480</v>
          </cell>
          <cell r="F20">
            <v>480</v>
          </cell>
          <cell r="G20">
            <v>480</v>
          </cell>
          <cell r="H20">
            <v>480</v>
          </cell>
          <cell r="I20">
            <v>480</v>
          </cell>
          <cell r="J20">
            <v>480</v>
          </cell>
          <cell r="K20">
            <v>480</v>
          </cell>
          <cell r="L20">
            <v>480</v>
          </cell>
          <cell r="M20">
            <v>480</v>
          </cell>
        </row>
        <row r="21">
          <cell r="B21">
            <v>5000</v>
          </cell>
          <cell r="C21">
            <v>5000</v>
          </cell>
          <cell r="D21">
            <v>5000</v>
          </cell>
          <cell r="E21">
            <v>5000</v>
          </cell>
          <cell r="F21">
            <v>5000</v>
          </cell>
          <cell r="G21">
            <v>5000</v>
          </cell>
          <cell r="H21">
            <v>5000</v>
          </cell>
          <cell r="I21">
            <v>5000</v>
          </cell>
          <cell r="J21">
            <v>5000</v>
          </cell>
          <cell r="K21">
            <v>5000</v>
          </cell>
          <cell r="L21">
            <v>5000</v>
          </cell>
          <cell r="M21">
            <v>5000</v>
          </cell>
        </row>
        <row r="22">
          <cell r="B22">
            <v>600</v>
          </cell>
          <cell r="C22">
            <v>600</v>
          </cell>
          <cell r="D22">
            <v>600</v>
          </cell>
          <cell r="E22">
            <v>600</v>
          </cell>
          <cell r="F22">
            <v>600</v>
          </cell>
          <cell r="G22">
            <v>600</v>
          </cell>
          <cell r="H22">
            <v>600</v>
          </cell>
          <cell r="I22">
            <v>600</v>
          </cell>
          <cell r="J22">
            <v>600</v>
          </cell>
          <cell r="K22">
            <v>600</v>
          </cell>
          <cell r="L22">
            <v>600</v>
          </cell>
          <cell r="M22">
            <v>600</v>
          </cell>
        </row>
        <row r="23">
          <cell r="B23">
            <v>25320</v>
          </cell>
          <cell r="C23">
            <v>25320</v>
          </cell>
          <cell r="D23">
            <v>25320</v>
          </cell>
          <cell r="E23">
            <v>25320</v>
          </cell>
          <cell r="F23">
            <v>25320</v>
          </cell>
          <cell r="G23">
            <v>25320</v>
          </cell>
          <cell r="H23">
            <v>25320</v>
          </cell>
          <cell r="I23">
            <v>25320</v>
          </cell>
          <cell r="J23">
            <v>25320</v>
          </cell>
          <cell r="K23">
            <v>25320</v>
          </cell>
          <cell r="L23">
            <v>25320</v>
          </cell>
          <cell r="M23">
            <v>25320</v>
          </cell>
        </row>
        <row r="24">
          <cell r="B24">
            <v>45000</v>
          </cell>
          <cell r="C24">
            <v>45000</v>
          </cell>
          <cell r="D24">
            <v>45000</v>
          </cell>
          <cell r="E24">
            <v>45000</v>
          </cell>
          <cell r="F24">
            <v>45000</v>
          </cell>
          <cell r="G24">
            <v>45000</v>
          </cell>
          <cell r="H24">
            <v>45000</v>
          </cell>
          <cell r="I24">
            <v>45000</v>
          </cell>
          <cell r="J24">
            <v>45000</v>
          </cell>
          <cell r="K24">
            <v>45000</v>
          </cell>
          <cell r="L24">
            <v>45000</v>
          </cell>
          <cell r="M24">
            <v>45000</v>
          </cell>
        </row>
        <row r="25">
          <cell r="B25">
            <v>5400</v>
          </cell>
          <cell r="C25">
            <v>5400</v>
          </cell>
          <cell r="D25">
            <v>5400</v>
          </cell>
          <cell r="E25">
            <v>5400</v>
          </cell>
          <cell r="F25">
            <v>5400</v>
          </cell>
          <cell r="G25">
            <v>5400</v>
          </cell>
          <cell r="H25">
            <v>5400</v>
          </cell>
          <cell r="I25">
            <v>5400</v>
          </cell>
          <cell r="J25">
            <v>5400</v>
          </cell>
          <cell r="K25">
            <v>5400</v>
          </cell>
          <cell r="L25">
            <v>5400</v>
          </cell>
          <cell r="M25">
            <v>5400</v>
          </cell>
        </row>
        <row r="26">
          <cell r="B26">
            <v>3600</v>
          </cell>
          <cell r="C26">
            <v>3600</v>
          </cell>
          <cell r="D26">
            <v>3600</v>
          </cell>
          <cell r="E26">
            <v>3600</v>
          </cell>
          <cell r="F26">
            <v>3600</v>
          </cell>
          <cell r="G26">
            <v>3600</v>
          </cell>
          <cell r="H26">
            <v>3600</v>
          </cell>
          <cell r="I26">
            <v>3600</v>
          </cell>
          <cell r="J26">
            <v>3600</v>
          </cell>
          <cell r="K26">
            <v>3600</v>
          </cell>
          <cell r="L26">
            <v>3600</v>
          </cell>
          <cell r="M26">
            <v>3600</v>
          </cell>
        </row>
        <row r="27">
          <cell r="B27">
            <v>5000</v>
          </cell>
          <cell r="C27">
            <v>5000</v>
          </cell>
          <cell r="D27">
            <v>5000</v>
          </cell>
          <cell r="E27">
            <v>5000</v>
          </cell>
          <cell r="F27">
            <v>5000</v>
          </cell>
          <cell r="G27">
            <v>5000</v>
          </cell>
          <cell r="H27">
            <v>5000</v>
          </cell>
          <cell r="I27">
            <v>5000</v>
          </cell>
          <cell r="J27">
            <v>5000</v>
          </cell>
          <cell r="K27">
            <v>5000</v>
          </cell>
          <cell r="L27">
            <v>5000</v>
          </cell>
          <cell r="M27">
            <v>5000</v>
          </cell>
        </row>
        <row r="28">
          <cell r="B28">
            <v>13000</v>
          </cell>
          <cell r="C28">
            <v>13000</v>
          </cell>
          <cell r="D28">
            <v>13000</v>
          </cell>
          <cell r="E28">
            <v>13000</v>
          </cell>
          <cell r="F28">
            <v>13000</v>
          </cell>
          <cell r="G28">
            <v>13000</v>
          </cell>
          <cell r="H28">
            <v>13000</v>
          </cell>
          <cell r="I28">
            <v>13000</v>
          </cell>
          <cell r="J28">
            <v>13000</v>
          </cell>
          <cell r="K28">
            <v>13000</v>
          </cell>
          <cell r="L28">
            <v>13000</v>
          </cell>
          <cell r="M28">
            <v>13000</v>
          </cell>
        </row>
        <row r="29">
          <cell r="B29">
            <v>28000</v>
          </cell>
          <cell r="C29">
            <v>28000</v>
          </cell>
          <cell r="D29">
            <v>28000</v>
          </cell>
          <cell r="E29">
            <v>28000</v>
          </cell>
          <cell r="F29">
            <v>28000</v>
          </cell>
          <cell r="G29">
            <v>28000</v>
          </cell>
          <cell r="H29">
            <v>28000</v>
          </cell>
          <cell r="I29">
            <v>28000</v>
          </cell>
          <cell r="J29">
            <v>28000</v>
          </cell>
          <cell r="K29">
            <v>28000</v>
          </cell>
          <cell r="L29">
            <v>28000</v>
          </cell>
          <cell r="M29">
            <v>28000</v>
          </cell>
        </row>
        <row r="30">
          <cell r="B30">
            <v>180480</v>
          </cell>
          <cell r="C30">
            <v>180480</v>
          </cell>
          <cell r="D30">
            <v>180480</v>
          </cell>
          <cell r="E30">
            <v>180480</v>
          </cell>
          <cell r="F30">
            <v>180480</v>
          </cell>
          <cell r="G30">
            <v>180480</v>
          </cell>
          <cell r="H30">
            <v>180480</v>
          </cell>
          <cell r="I30">
            <v>180480</v>
          </cell>
          <cell r="J30">
            <v>180480</v>
          </cell>
          <cell r="K30">
            <v>180480</v>
          </cell>
          <cell r="L30">
            <v>180480</v>
          </cell>
          <cell r="M30">
            <v>180480</v>
          </cell>
        </row>
      </sheetData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&amp;Instruc"/>
      <sheetName val="Segment Page"/>
      <sheetName val="FCC Variance Analysis "/>
      <sheetName val="Category Variance Analysis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  <sheetName val="Variance Analysis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X10">
            <v>1</v>
          </cell>
          <cell r="Y10">
            <v>2</v>
          </cell>
          <cell r="Z10">
            <v>3</v>
          </cell>
          <cell r="AA10">
            <v>4</v>
          </cell>
          <cell r="AB10">
            <v>5</v>
          </cell>
          <cell r="AC10">
            <v>6</v>
          </cell>
          <cell r="AD10">
            <v>7</v>
          </cell>
          <cell r="AE10">
            <v>8</v>
          </cell>
          <cell r="AF10">
            <v>9</v>
          </cell>
          <cell r="AG10">
            <v>10</v>
          </cell>
          <cell r="AH10">
            <v>11</v>
          </cell>
          <cell r="AI10">
            <v>12</v>
          </cell>
          <cell r="AJ10">
            <v>13</v>
          </cell>
        </row>
        <row r="11">
          <cell r="X11">
            <v>2904</v>
          </cell>
          <cell r="Y11">
            <v>5470</v>
          </cell>
          <cell r="Z11">
            <v>8961</v>
          </cell>
          <cell r="AA11">
            <v>8961</v>
          </cell>
          <cell r="AB11">
            <v>8961</v>
          </cell>
          <cell r="AC11">
            <v>8961</v>
          </cell>
          <cell r="AD11">
            <v>8961</v>
          </cell>
          <cell r="AE11">
            <v>8961</v>
          </cell>
          <cell r="AF11">
            <v>8961</v>
          </cell>
          <cell r="AG11">
            <v>8961</v>
          </cell>
          <cell r="AH11">
            <v>8961</v>
          </cell>
          <cell r="AI11">
            <v>8961</v>
          </cell>
          <cell r="AJ11">
            <v>0</v>
          </cell>
        </row>
        <row r="12">
          <cell r="X12">
            <v>8.4256198347107443</v>
          </cell>
          <cell r="Y12">
            <v>6.9387568555758685</v>
          </cell>
          <cell r="Z12">
            <v>5.1040062493025333</v>
          </cell>
          <cell r="AA12">
            <v>5.1040062493025333</v>
          </cell>
          <cell r="AB12">
            <v>5.1040062493025333</v>
          </cell>
          <cell r="AC12">
            <v>5.1040062493025333</v>
          </cell>
          <cell r="AD12">
            <v>5.1040062493025333</v>
          </cell>
          <cell r="AE12">
            <v>5.1040062493025333</v>
          </cell>
          <cell r="AF12">
            <v>5.1040062493025333</v>
          </cell>
          <cell r="AG12">
            <v>5.1040062493025333</v>
          </cell>
          <cell r="AH12">
            <v>5.1040062493025333</v>
          </cell>
          <cell r="AI12">
            <v>5.1040062493025333</v>
          </cell>
          <cell r="AJ12">
            <v>0</v>
          </cell>
        </row>
        <row r="13">
          <cell r="AJ13">
            <v>0</v>
          </cell>
        </row>
        <row r="14">
          <cell r="X14">
            <v>2098</v>
          </cell>
          <cell r="Y14">
            <v>3910</v>
          </cell>
          <cell r="Z14">
            <v>5681</v>
          </cell>
          <cell r="AA14">
            <v>5681</v>
          </cell>
          <cell r="AB14">
            <v>5681</v>
          </cell>
          <cell r="AC14">
            <v>5681</v>
          </cell>
          <cell r="AD14">
            <v>5681</v>
          </cell>
          <cell r="AE14">
            <v>5681</v>
          </cell>
          <cell r="AF14">
            <v>5681</v>
          </cell>
          <cell r="AG14">
            <v>5681</v>
          </cell>
          <cell r="AH14">
            <v>5681</v>
          </cell>
          <cell r="AI14">
            <v>5681</v>
          </cell>
          <cell r="AJ14">
            <v>0</v>
          </cell>
        </row>
        <row r="15">
          <cell r="X15">
            <v>5.4199237368922786</v>
          </cell>
          <cell r="Y15">
            <v>4.2102301790281329</v>
          </cell>
          <cell r="Z15">
            <v>4.331983805668016</v>
          </cell>
          <cell r="AA15">
            <v>4.331983805668016</v>
          </cell>
          <cell r="AB15">
            <v>4.331983805668016</v>
          </cell>
          <cell r="AC15">
            <v>4.331983805668016</v>
          </cell>
          <cell r="AD15">
            <v>4.331983805668016</v>
          </cell>
          <cell r="AE15">
            <v>4.331983805668016</v>
          </cell>
          <cell r="AF15">
            <v>4.331983805668016</v>
          </cell>
          <cell r="AG15">
            <v>4.331983805668016</v>
          </cell>
          <cell r="AH15">
            <v>4.331983805668016</v>
          </cell>
          <cell r="AI15">
            <v>4.331983805668016</v>
          </cell>
          <cell r="AJ15">
            <v>0</v>
          </cell>
        </row>
        <row r="16">
          <cell r="AJ16">
            <v>0</v>
          </cell>
        </row>
        <row r="17">
          <cell r="X17">
            <v>407</v>
          </cell>
          <cell r="Y17">
            <v>739</v>
          </cell>
          <cell r="Z17">
            <v>1198</v>
          </cell>
          <cell r="AA17">
            <v>1198</v>
          </cell>
          <cell r="AB17">
            <v>1198</v>
          </cell>
          <cell r="AC17">
            <v>1198</v>
          </cell>
          <cell r="AD17">
            <v>1198</v>
          </cell>
          <cell r="AE17">
            <v>1198</v>
          </cell>
          <cell r="AF17">
            <v>1198</v>
          </cell>
          <cell r="AG17">
            <v>1198</v>
          </cell>
          <cell r="AH17">
            <v>1198</v>
          </cell>
          <cell r="AI17">
            <v>1198</v>
          </cell>
          <cell r="AJ17">
            <v>0</v>
          </cell>
        </row>
        <row r="18">
          <cell r="AJ18">
            <v>0</v>
          </cell>
        </row>
        <row r="19">
          <cell r="X19">
            <v>0.47957108522832315</v>
          </cell>
          <cell r="Y19">
            <v>0.44589386302994366</v>
          </cell>
          <cell r="Z19">
            <v>0.34968434343434346</v>
          </cell>
          <cell r="AA19">
            <v>0.34968434343434346</v>
          </cell>
          <cell r="AB19">
            <v>0.34968434343434346</v>
          </cell>
          <cell r="AC19">
            <v>0.34968434343434346</v>
          </cell>
          <cell r="AD19">
            <v>0.34968434343434346</v>
          </cell>
          <cell r="AE19">
            <v>0.34968434343434346</v>
          </cell>
          <cell r="AF19">
            <v>0.34968434343434346</v>
          </cell>
          <cell r="AG19">
            <v>0.34968434343434346</v>
          </cell>
          <cell r="AH19">
            <v>0.34968434343434346</v>
          </cell>
          <cell r="AI19">
            <v>0.34968434343434346</v>
          </cell>
          <cell r="AJ19">
            <v>0</v>
          </cell>
        </row>
        <row r="20">
          <cell r="X20">
            <v>0.39619153263080054</v>
          </cell>
          <cell r="Y20">
            <v>0.24686233817570907</v>
          </cell>
          <cell r="Z20">
            <v>0.23112373737373737</v>
          </cell>
          <cell r="AA20">
            <v>0.23112373737373737</v>
          </cell>
          <cell r="AB20">
            <v>0.23112373737373737</v>
          </cell>
          <cell r="AC20">
            <v>0.23112373737373737</v>
          </cell>
          <cell r="AD20">
            <v>0.23112373737373737</v>
          </cell>
          <cell r="AE20">
            <v>0.23112373737373737</v>
          </cell>
          <cell r="AF20">
            <v>0.23112373737373737</v>
          </cell>
          <cell r="AG20">
            <v>0.23112373737373737</v>
          </cell>
          <cell r="AH20">
            <v>0.23112373737373737</v>
          </cell>
          <cell r="AI20">
            <v>0.23112373737373737</v>
          </cell>
          <cell r="AJ20">
            <v>0</v>
          </cell>
        </row>
        <row r="21">
          <cell r="X21">
            <v>0.48437788870401183</v>
          </cell>
          <cell r="Y21">
            <v>0.39944658563099122</v>
          </cell>
          <cell r="Z21">
            <v>0.39160353535353537</v>
          </cell>
          <cell r="AA21">
            <v>0.39160353535353537</v>
          </cell>
          <cell r="AB21">
            <v>0.39160353535353537</v>
          </cell>
          <cell r="AC21">
            <v>0.39160353535353537</v>
          </cell>
          <cell r="AD21">
            <v>0.39160353535353537</v>
          </cell>
          <cell r="AE21">
            <v>0.39160353535353537</v>
          </cell>
          <cell r="AF21">
            <v>0.39160353535353537</v>
          </cell>
          <cell r="AG21">
            <v>0.39160353535353537</v>
          </cell>
          <cell r="AH21">
            <v>0.39160353535353537</v>
          </cell>
          <cell r="AI21">
            <v>0.39160353535353537</v>
          </cell>
          <cell r="AJ21">
            <v>0</v>
          </cell>
        </row>
        <row r="22">
          <cell r="AJ22">
            <v>0</v>
          </cell>
        </row>
        <row r="23">
          <cell r="AJ23">
            <v>0</v>
          </cell>
        </row>
        <row r="24">
          <cell r="X24">
            <v>8382</v>
          </cell>
          <cell r="Y24">
            <v>16756</v>
          </cell>
          <cell r="Z24">
            <v>25233</v>
          </cell>
          <cell r="AA24">
            <v>25233</v>
          </cell>
          <cell r="AB24">
            <v>25233</v>
          </cell>
          <cell r="AC24">
            <v>25233</v>
          </cell>
          <cell r="AD24">
            <v>25233</v>
          </cell>
          <cell r="AE24">
            <v>25233</v>
          </cell>
          <cell r="AF24">
            <v>25233</v>
          </cell>
          <cell r="AG24">
            <v>25233</v>
          </cell>
          <cell r="AH24">
            <v>25233</v>
          </cell>
          <cell r="AI24">
            <v>25233</v>
          </cell>
          <cell r="AJ24">
            <v>0</v>
          </cell>
        </row>
        <row r="25">
          <cell r="X25">
            <v>0.5640658554044381</v>
          </cell>
          <cell r="Y25">
            <v>0.50268560515636185</v>
          </cell>
          <cell r="Z25">
            <v>0.6539848610945983</v>
          </cell>
          <cell r="AA25">
            <v>0.6539848610945983</v>
          </cell>
          <cell r="AB25">
            <v>0.6539848610945983</v>
          </cell>
          <cell r="AC25">
            <v>0.6539848610945983</v>
          </cell>
          <cell r="AD25">
            <v>0.6539848610945983</v>
          </cell>
          <cell r="AE25">
            <v>0.6539848610945983</v>
          </cell>
          <cell r="AF25">
            <v>0.6539848610945983</v>
          </cell>
          <cell r="AG25">
            <v>0.6539848610945983</v>
          </cell>
          <cell r="AH25">
            <v>0.6539848610945983</v>
          </cell>
          <cell r="AI25">
            <v>0.6539848610945983</v>
          </cell>
          <cell r="AJ25">
            <v>0</v>
          </cell>
        </row>
        <row r="26">
          <cell r="X26">
            <v>0.23991887377714149</v>
          </cell>
          <cell r="Y26">
            <v>0.19760085939365005</v>
          </cell>
          <cell r="Z26">
            <v>0.22847065350929338</v>
          </cell>
          <cell r="AA26">
            <v>0.22847065350929338</v>
          </cell>
          <cell r="AB26">
            <v>0.22847065350929338</v>
          </cell>
          <cell r="AC26">
            <v>0.22847065350929338</v>
          </cell>
          <cell r="AD26">
            <v>0.22847065350929338</v>
          </cell>
          <cell r="AE26">
            <v>0.22847065350929338</v>
          </cell>
          <cell r="AF26">
            <v>0.22847065350929338</v>
          </cell>
          <cell r="AG26">
            <v>0.22847065350929338</v>
          </cell>
          <cell r="AH26">
            <v>0.22847065350929338</v>
          </cell>
          <cell r="AI26">
            <v>0.22847065350929338</v>
          </cell>
          <cell r="AJ26">
            <v>0</v>
          </cell>
        </row>
        <row r="27">
          <cell r="X27">
            <v>0.10486757337151038</v>
          </cell>
          <cell r="Y27">
            <v>0.10712580568154691</v>
          </cell>
          <cell r="Z27">
            <v>0.1067649506598502</v>
          </cell>
          <cell r="AA27">
            <v>0.1067649506598502</v>
          </cell>
          <cell r="AB27">
            <v>0.1067649506598502</v>
          </cell>
          <cell r="AC27">
            <v>0.1067649506598502</v>
          </cell>
          <cell r="AD27">
            <v>0.1067649506598502</v>
          </cell>
          <cell r="AE27">
            <v>0.1067649506598502</v>
          </cell>
          <cell r="AF27">
            <v>0.1067649506598502</v>
          </cell>
          <cell r="AG27">
            <v>0.1067649506598502</v>
          </cell>
          <cell r="AH27">
            <v>0.1067649506598502</v>
          </cell>
          <cell r="AI27">
            <v>0.1067649506598502</v>
          </cell>
          <cell r="AJ27">
            <v>0</v>
          </cell>
        </row>
        <row r="28">
          <cell r="AJ28">
            <v>0</v>
          </cell>
        </row>
        <row r="29">
          <cell r="X29">
            <v>7616</v>
          </cell>
          <cell r="Y29">
            <v>14471</v>
          </cell>
          <cell r="Z29">
            <v>22526</v>
          </cell>
          <cell r="AA29">
            <v>22526</v>
          </cell>
          <cell r="AB29">
            <v>22526</v>
          </cell>
          <cell r="AC29">
            <v>22526</v>
          </cell>
          <cell r="AD29">
            <v>22526</v>
          </cell>
          <cell r="AE29">
            <v>22526</v>
          </cell>
          <cell r="AF29">
            <v>22526</v>
          </cell>
          <cell r="AG29">
            <v>22526</v>
          </cell>
          <cell r="AH29">
            <v>22526</v>
          </cell>
          <cell r="AI29">
            <v>22526</v>
          </cell>
          <cell r="AJ29">
            <v>0</v>
          </cell>
        </row>
        <row r="30">
          <cell r="X30">
            <v>8993</v>
          </cell>
          <cell r="Y30">
            <v>18694</v>
          </cell>
          <cell r="Z30">
            <v>27857</v>
          </cell>
          <cell r="AA30">
            <v>27857</v>
          </cell>
          <cell r="AB30">
            <v>27857</v>
          </cell>
          <cell r="AC30">
            <v>27857</v>
          </cell>
          <cell r="AD30">
            <v>27857</v>
          </cell>
          <cell r="AE30">
            <v>27857</v>
          </cell>
          <cell r="AF30">
            <v>27857</v>
          </cell>
          <cell r="AG30">
            <v>27857</v>
          </cell>
          <cell r="AH30">
            <v>27857</v>
          </cell>
          <cell r="AI30">
            <v>27857</v>
          </cell>
          <cell r="AJ30">
            <v>0</v>
          </cell>
        </row>
        <row r="31">
          <cell r="X31">
            <v>0.25475369732013786</v>
          </cell>
          <cell r="Y31">
            <v>0.19621268856317536</v>
          </cell>
          <cell r="Z31">
            <v>0.23319093944071509</v>
          </cell>
          <cell r="AA31">
            <v>0.23319093944071509</v>
          </cell>
          <cell r="AB31">
            <v>0.23319093944071509</v>
          </cell>
          <cell r="AC31">
            <v>0.23319093944071509</v>
          </cell>
          <cell r="AD31">
            <v>0.23319093944071509</v>
          </cell>
          <cell r="AE31">
            <v>0.23319093944071509</v>
          </cell>
          <cell r="AF31">
            <v>0.23319093944071509</v>
          </cell>
          <cell r="AG31">
            <v>0.23319093944071509</v>
          </cell>
          <cell r="AH31">
            <v>0.23319093944071509</v>
          </cell>
          <cell r="AI31">
            <v>0.23319093944071509</v>
          </cell>
          <cell r="AJ31">
            <v>0</v>
          </cell>
        </row>
        <row r="32">
          <cell r="X32">
            <v>1336</v>
          </cell>
          <cell r="Y32">
            <v>2524</v>
          </cell>
          <cell r="Z32">
            <v>6467.527</v>
          </cell>
          <cell r="AA32">
            <v>6467.527</v>
          </cell>
          <cell r="AB32">
            <v>6467.527</v>
          </cell>
          <cell r="AC32">
            <v>6467.527</v>
          </cell>
          <cell r="AD32">
            <v>6467.527</v>
          </cell>
          <cell r="AE32">
            <v>6467.527</v>
          </cell>
          <cell r="AF32">
            <v>6467.527</v>
          </cell>
          <cell r="AG32">
            <v>6467.527</v>
          </cell>
          <cell r="AH32">
            <v>6467.527</v>
          </cell>
          <cell r="AI32">
            <v>6467.527</v>
          </cell>
          <cell r="AJ32">
            <v>0</v>
          </cell>
        </row>
        <row r="33">
          <cell r="AJ33">
            <v>0</v>
          </cell>
        </row>
        <row r="34">
          <cell r="AJ34">
            <v>0</v>
          </cell>
        </row>
        <row r="35">
          <cell r="X35">
            <v>35839</v>
          </cell>
          <cell r="Y35">
            <v>54417</v>
          </cell>
          <cell r="Z35">
            <v>70347</v>
          </cell>
          <cell r="AA35">
            <v>70347</v>
          </cell>
          <cell r="AB35">
            <v>70347</v>
          </cell>
          <cell r="AC35">
            <v>70347</v>
          </cell>
          <cell r="AD35">
            <v>70347</v>
          </cell>
          <cell r="AE35">
            <v>70347</v>
          </cell>
          <cell r="AF35">
            <v>70347</v>
          </cell>
          <cell r="AG35">
            <v>70347</v>
          </cell>
          <cell r="AH35">
            <v>70347</v>
          </cell>
          <cell r="AI35">
            <v>70347</v>
          </cell>
          <cell r="AJ35">
            <v>0</v>
          </cell>
        </row>
        <row r="36">
          <cell r="AJ36">
            <v>0</v>
          </cell>
        </row>
        <row r="37">
          <cell r="X37">
            <v>4728</v>
          </cell>
          <cell r="Y37">
            <v>8423</v>
          </cell>
          <cell r="Z37">
            <v>16502</v>
          </cell>
          <cell r="AA37">
            <v>16502</v>
          </cell>
          <cell r="AB37">
            <v>16502</v>
          </cell>
          <cell r="AC37">
            <v>16502</v>
          </cell>
          <cell r="AD37">
            <v>16502</v>
          </cell>
          <cell r="AE37">
            <v>16502</v>
          </cell>
          <cell r="AF37">
            <v>16502</v>
          </cell>
          <cell r="AG37">
            <v>16502</v>
          </cell>
          <cell r="AH37">
            <v>16502</v>
          </cell>
          <cell r="AI37">
            <v>16502</v>
          </cell>
          <cell r="AJ37">
            <v>0</v>
          </cell>
        </row>
        <row r="38">
          <cell r="X38">
            <v>1768</v>
          </cell>
          <cell r="Y38">
            <v>2239</v>
          </cell>
          <cell r="Z38">
            <v>3638</v>
          </cell>
          <cell r="AA38">
            <v>3638</v>
          </cell>
          <cell r="AB38">
            <v>3638</v>
          </cell>
          <cell r="AC38">
            <v>3638</v>
          </cell>
          <cell r="AD38">
            <v>3638</v>
          </cell>
          <cell r="AE38">
            <v>3638</v>
          </cell>
          <cell r="AF38">
            <v>3638</v>
          </cell>
          <cell r="AG38">
            <v>3638</v>
          </cell>
          <cell r="AH38">
            <v>3638</v>
          </cell>
          <cell r="AI38">
            <v>3638</v>
          </cell>
          <cell r="AJ38">
            <v>0</v>
          </cell>
        </row>
        <row r="39">
          <cell r="X39">
            <v>42335</v>
          </cell>
          <cell r="Y39">
            <v>65079</v>
          </cell>
          <cell r="Z39">
            <v>90487</v>
          </cell>
          <cell r="AA39">
            <v>90487</v>
          </cell>
          <cell r="AB39">
            <v>90487</v>
          </cell>
          <cell r="AC39">
            <v>90487</v>
          </cell>
          <cell r="AD39">
            <v>90487</v>
          </cell>
          <cell r="AE39">
            <v>90487</v>
          </cell>
          <cell r="AF39">
            <v>90487</v>
          </cell>
          <cell r="AG39">
            <v>90487</v>
          </cell>
          <cell r="AH39">
            <v>90487</v>
          </cell>
          <cell r="AI39">
            <v>90487</v>
          </cell>
          <cell r="AJ39">
            <v>0</v>
          </cell>
        </row>
        <row r="41">
          <cell r="X41">
            <v>2011</v>
          </cell>
          <cell r="Y41">
            <v>3311</v>
          </cell>
          <cell r="Z41">
            <v>5765</v>
          </cell>
          <cell r="AA41">
            <v>5765</v>
          </cell>
          <cell r="AB41">
            <v>5765</v>
          </cell>
          <cell r="AC41">
            <v>5765</v>
          </cell>
          <cell r="AD41">
            <v>5765</v>
          </cell>
          <cell r="AE41">
            <v>5765</v>
          </cell>
          <cell r="AF41">
            <v>5765</v>
          </cell>
          <cell r="AG41">
            <v>5765</v>
          </cell>
          <cell r="AH41">
            <v>5765</v>
          </cell>
          <cell r="AI41">
            <v>5765</v>
          </cell>
          <cell r="AJ41">
            <v>0</v>
          </cell>
        </row>
        <row r="42">
          <cell r="X42">
            <v>2594</v>
          </cell>
          <cell r="Y42">
            <v>4512</v>
          </cell>
          <cell r="Z42">
            <v>5539</v>
          </cell>
          <cell r="AA42">
            <v>5539</v>
          </cell>
          <cell r="AB42">
            <v>5539</v>
          </cell>
          <cell r="AC42">
            <v>5539</v>
          </cell>
          <cell r="AD42">
            <v>5539</v>
          </cell>
          <cell r="AE42">
            <v>5539</v>
          </cell>
          <cell r="AF42">
            <v>5539</v>
          </cell>
          <cell r="AG42">
            <v>5539</v>
          </cell>
          <cell r="AH42">
            <v>5539</v>
          </cell>
          <cell r="AI42">
            <v>5539</v>
          </cell>
          <cell r="AJ42">
            <v>0</v>
          </cell>
        </row>
        <row r="43">
          <cell r="X43">
            <v>2143</v>
          </cell>
          <cell r="Y43">
            <v>2498</v>
          </cell>
          <cell r="Z43">
            <v>3661</v>
          </cell>
          <cell r="AA43">
            <v>3661</v>
          </cell>
          <cell r="AB43">
            <v>3661</v>
          </cell>
          <cell r="AC43">
            <v>3661</v>
          </cell>
          <cell r="AD43">
            <v>3661</v>
          </cell>
          <cell r="AE43">
            <v>3661</v>
          </cell>
          <cell r="AF43">
            <v>3661</v>
          </cell>
          <cell r="AG43">
            <v>3661</v>
          </cell>
          <cell r="AH43">
            <v>3661</v>
          </cell>
          <cell r="AI43">
            <v>3661</v>
          </cell>
          <cell r="AJ43">
            <v>0</v>
          </cell>
        </row>
        <row r="44">
          <cell r="X44">
            <v>3628</v>
          </cell>
          <cell r="Y44">
            <v>6129</v>
          </cell>
          <cell r="Z44">
            <v>9349</v>
          </cell>
          <cell r="AA44">
            <v>9349</v>
          </cell>
          <cell r="AB44">
            <v>9349</v>
          </cell>
          <cell r="AC44">
            <v>9349</v>
          </cell>
          <cell r="AD44">
            <v>9349</v>
          </cell>
          <cell r="AE44">
            <v>9349</v>
          </cell>
          <cell r="AF44">
            <v>9349</v>
          </cell>
          <cell r="AG44">
            <v>9349</v>
          </cell>
          <cell r="AH44">
            <v>9349</v>
          </cell>
          <cell r="AI44">
            <v>9349</v>
          </cell>
          <cell r="AJ44">
            <v>0</v>
          </cell>
        </row>
        <row r="45">
          <cell r="X45">
            <v>2291</v>
          </cell>
          <cell r="Y45">
            <v>3668</v>
          </cell>
          <cell r="Z45">
            <v>6496</v>
          </cell>
          <cell r="AA45">
            <v>6496</v>
          </cell>
          <cell r="AB45">
            <v>6496</v>
          </cell>
          <cell r="AC45">
            <v>6496</v>
          </cell>
          <cell r="AD45">
            <v>6496</v>
          </cell>
          <cell r="AE45">
            <v>6496</v>
          </cell>
          <cell r="AF45">
            <v>6496</v>
          </cell>
          <cell r="AG45">
            <v>6496</v>
          </cell>
          <cell r="AH45">
            <v>6496</v>
          </cell>
          <cell r="AI45">
            <v>6496</v>
          </cell>
          <cell r="AJ45">
            <v>0</v>
          </cell>
        </row>
        <row r="46">
          <cell r="X46">
            <v>30</v>
          </cell>
          <cell r="Y46">
            <v>276</v>
          </cell>
          <cell r="Z46">
            <v>480</v>
          </cell>
          <cell r="AA46">
            <v>480</v>
          </cell>
          <cell r="AB46">
            <v>480</v>
          </cell>
          <cell r="AC46">
            <v>480</v>
          </cell>
          <cell r="AD46">
            <v>480</v>
          </cell>
          <cell r="AE46">
            <v>480</v>
          </cell>
          <cell r="AF46">
            <v>480</v>
          </cell>
          <cell r="AG46">
            <v>480</v>
          </cell>
          <cell r="AH46">
            <v>480</v>
          </cell>
          <cell r="AI46">
            <v>480</v>
          </cell>
          <cell r="AJ46">
            <v>0</v>
          </cell>
        </row>
        <row r="48">
          <cell r="X48">
            <v>12697</v>
          </cell>
          <cell r="Y48">
            <v>20394</v>
          </cell>
          <cell r="Z48">
            <v>31290</v>
          </cell>
          <cell r="AA48">
            <v>31290</v>
          </cell>
          <cell r="AB48">
            <v>31290</v>
          </cell>
          <cell r="AC48">
            <v>31290</v>
          </cell>
          <cell r="AD48">
            <v>31290</v>
          </cell>
          <cell r="AE48">
            <v>31290</v>
          </cell>
          <cell r="AF48">
            <v>31290</v>
          </cell>
          <cell r="AG48">
            <v>31290</v>
          </cell>
          <cell r="AH48">
            <v>31290</v>
          </cell>
          <cell r="AI48">
            <v>31290</v>
          </cell>
          <cell r="AJ48">
            <v>0</v>
          </cell>
        </row>
        <row r="49">
          <cell r="AJ49">
            <v>0</v>
          </cell>
        </row>
        <row r="50">
          <cell r="X50">
            <v>33</v>
          </cell>
          <cell r="Y50">
            <v>328</v>
          </cell>
          <cell r="Z50">
            <v>349</v>
          </cell>
          <cell r="AA50">
            <v>349</v>
          </cell>
          <cell r="AB50">
            <v>349</v>
          </cell>
          <cell r="AC50">
            <v>349</v>
          </cell>
          <cell r="AD50">
            <v>349</v>
          </cell>
          <cell r="AE50">
            <v>349</v>
          </cell>
          <cell r="AF50">
            <v>349</v>
          </cell>
          <cell r="AG50">
            <v>349</v>
          </cell>
          <cell r="AH50">
            <v>349</v>
          </cell>
          <cell r="AI50">
            <v>349</v>
          </cell>
          <cell r="AJ50">
            <v>349</v>
          </cell>
        </row>
        <row r="51"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</row>
        <row r="52">
          <cell r="AJ52">
            <v>0</v>
          </cell>
        </row>
        <row r="53">
          <cell r="X53">
            <v>29671</v>
          </cell>
          <cell r="Y53">
            <v>45013</v>
          </cell>
          <cell r="Z53">
            <v>59546</v>
          </cell>
          <cell r="AA53">
            <v>59546</v>
          </cell>
          <cell r="AB53">
            <v>59546</v>
          </cell>
          <cell r="AC53">
            <v>59546</v>
          </cell>
          <cell r="AD53">
            <v>59546</v>
          </cell>
          <cell r="AE53">
            <v>59546</v>
          </cell>
          <cell r="AF53">
            <v>59546</v>
          </cell>
          <cell r="AG53">
            <v>59546</v>
          </cell>
          <cell r="AH53">
            <v>59546</v>
          </cell>
          <cell r="AI53">
            <v>59546</v>
          </cell>
          <cell r="AJ53">
            <v>0</v>
          </cell>
        </row>
        <row r="54">
          <cell r="AJ54">
            <v>0</v>
          </cell>
        </row>
        <row r="55">
          <cell r="X55">
            <v>804</v>
          </cell>
          <cell r="Y55">
            <v>3268</v>
          </cell>
          <cell r="Z55">
            <v>4555</v>
          </cell>
          <cell r="AA55">
            <v>4555</v>
          </cell>
          <cell r="AB55">
            <v>4555</v>
          </cell>
          <cell r="AC55">
            <v>4555</v>
          </cell>
          <cell r="AD55">
            <v>4555</v>
          </cell>
          <cell r="AE55">
            <v>4555</v>
          </cell>
          <cell r="AF55">
            <v>4555</v>
          </cell>
          <cell r="AG55">
            <v>4555</v>
          </cell>
          <cell r="AH55">
            <v>4555</v>
          </cell>
          <cell r="AI55">
            <v>4555</v>
          </cell>
          <cell r="AJ55">
            <v>0</v>
          </cell>
        </row>
        <row r="56">
          <cell r="X56">
            <v>11180</v>
          </cell>
          <cell r="Y56">
            <v>16164</v>
          </cell>
          <cell r="Z56">
            <v>21268</v>
          </cell>
          <cell r="AA56">
            <v>21268</v>
          </cell>
          <cell r="AB56">
            <v>21268</v>
          </cell>
          <cell r="AC56">
            <v>21268</v>
          </cell>
          <cell r="AD56">
            <v>21268</v>
          </cell>
          <cell r="AE56">
            <v>21268</v>
          </cell>
          <cell r="AF56">
            <v>21268</v>
          </cell>
          <cell r="AG56">
            <v>21268</v>
          </cell>
          <cell r="AH56">
            <v>21268</v>
          </cell>
          <cell r="AI56">
            <v>21268</v>
          </cell>
          <cell r="AJ56">
            <v>0</v>
          </cell>
        </row>
        <row r="57">
          <cell r="AJ57">
            <v>0</v>
          </cell>
        </row>
        <row r="58">
          <cell r="X58">
            <v>17687</v>
          </cell>
          <cell r="Y58">
            <v>25581</v>
          </cell>
          <cell r="Z58">
            <v>33723</v>
          </cell>
          <cell r="AA58">
            <v>33723</v>
          </cell>
          <cell r="AB58">
            <v>33723</v>
          </cell>
          <cell r="AC58">
            <v>33723</v>
          </cell>
          <cell r="AD58">
            <v>33723</v>
          </cell>
          <cell r="AE58">
            <v>33723</v>
          </cell>
          <cell r="AF58">
            <v>33723</v>
          </cell>
          <cell r="AG58">
            <v>33723</v>
          </cell>
          <cell r="AH58">
            <v>33723</v>
          </cell>
          <cell r="AI58">
            <v>33723</v>
          </cell>
          <cell r="AJ58">
            <v>0</v>
          </cell>
        </row>
        <row r="59">
          <cell r="AJ59">
            <v>0</v>
          </cell>
        </row>
        <row r="60">
          <cell r="X60">
            <v>0.9742436563256025</v>
          </cell>
          <cell r="Y60">
            <v>0.83970741098676904</v>
          </cell>
          <cell r="Z60">
            <v>0.81134593638435193</v>
          </cell>
          <cell r="AA60">
            <v>0.81134593638435193</v>
          </cell>
          <cell r="AB60">
            <v>0.81134593638435193</v>
          </cell>
          <cell r="AC60">
            <v>0.81134593638435193</v>
          </cell>
          <cell r="AD60">
            <v>0.81134593638435193</v>
          </cell>
          <cell r="AE60">
            <v>0.81134593638435193</v>
          </cell>
          <cell r="AF60">
            <v>0.81134593638435193</v>
          </cell>
          <cell r="AG60">
            <v>0.81134593638435193</v>
          </cell>
          <cell r="AH60">
            <v>0.81134593638435193</v>
          </cell>
          <cell r="AI60">
            <v>0.81134593638435193</v>
          </cell>
          <cell r="AJ60">
            <v>0</v>
          </cell>
        </row>
        <row r="61">
          <cell r="AJ61">
            <v>0</v>
          </cell>
        </row>
        <row r="62">
          <cell r="AJ62">
            <v>0</v>
          </cell>
        </row>
        <row r="63">
          <cell r="AJ63">
            <v>0</v>
          </cell>
        </row>
        <row r="64">
          <cell r="AJ64">
            <v>0</v>
          </cell>
        </row>
        <row r="65">
          <cell r="AJ65">
            <v>0</v>
          </cell>
        </row>
        <row r="66">
          <cell r="AJ66">
            <v>0</v>
          </cell>
        </row>
        <row r="67">
          <cell r="AJ67">
            <v>0</v>
          </cell>
        </row>
        <row r="68">
          <cell r="AJ68">
            <v>0</v>
          </cell>
        </row>
        <row r="69">
          <cell r="X69">
            <v>2620</v>
          </cell>
          <cell r="Y69">
            <v>4042</v>
          </cell>
          <cell r="Z69">
            <v>6203</v>
          </cell>
          <cell r="AA69">
            <v>6203</v>
          </cell>
          <cell r="AB69">
            <v>6203</v>
          </cell>
          <cell r="AC69">
            <v>6203</v>
          </cell>
          <cell r="AD69">
            <v>6203</v>
          </cell>
          <cell r="AE69">
            <v>6203</v>
          </cell>
          <cell r="AF69">
            <v>6203</v>
          </cell>
          <cell r="AG69">
            <v>6203</v>
          </cell>
          <cell r="AH69">
            <v>6203</v>
          </cell>
          <cell r="AI69">
            <v>6203</v>
          </cell>
          <cell r="AJ69">
            <v>0</v>
          </cell>
        </row>
        <row r="70">
          <cell r="X70">
            <v>879</v>
          </cell>
          <cell r="Y70">
            <v>1795</v>
          </cell>
          <cell r="Z70">
            <v>2694</v>
          </cell>
          <cell r="AA70">
            <v>2694</v>
          </cell>
          <cell r="AB70">
            <v>2694</v>
          </cell>
          <cell r="AC70">
            <v>2694</v>
          </cell>
          <cell r="AD70">
            <v>2694</v>
          </cell>
          <cell r="AE70">
            <v>2694</v>
          </cell>
          <cell r="AF70">
            <v>2694</v>
          </cell>
          <cell r="AG70">
            <v>2694</v>
          </cell>
          <cell r="AH70">
            <v>2694</v>
          </cell>
          <cell r="AI70">
            <v>2694</v>
          </cell>
          <cell r="AJ70">
            <v>0</v>
          </cell>
        </row>
        <row r="71">
          <cell r="X71">
            <v>129</v>
          </cell>
          <cell r="Y71">
            <v>292</v>
          </cell>
          <cell r="Z71">
            <v>452</v>
          </cell>
          <cell r="AA71">
            <v>452</v>
          </cell>
          <cell r="AB71">
            <v>452</v>
          </cell>
          <cell r="AC71">
            <v>452</v>
          </cell>
          <cell r="AD71">
            <v>452</v>
          </cell>
          <cell r="AE71">
            <v>452</v>
          </cell>
          <cell r="AF71">
            <v>452</v>
          </cell>
          <cell r="AG71">
            <v>452</v>
          </cell>
          <cell r="AH71">
            <v>452</v>
          </cell>
          <cell r="AI71">
            <v>452</v>
          </cell>
          <cell r="AJ71">
            <v>0</v>
          </cell>
        </row>
        <row r="72">
          <cell r="X72">
            <v>3628</v>
          </cell>
          <cell r="Y72">
            <v>6129</v>
          </cell>
          <cell r="Z72">
            <v>9349</v>
          </cell>
          <cell r="AA72">
            <v>9349</v>
          </cell>
          <cell r="AB72">
            <v>9349</v>
          </cell>
          <cell r="AC72">
            <v>9349</v>
          </cell>
          <cell r="AD72">
            <v>9349</v>
          </cell>
          <cell r="AE72">
            <v>9349</v>
          </cell>
          <cell r="AF72">
            <v>9349</v>
          </cell>
          <cell r="AG72">
            <v>9349</v>
          </cell>
          <cell r="AH72">
            <v>9349</v>
          </cell>
          <cell r="AI72">
            <v>9349</v>
          </cell>
          <cell r="AJ72">
            <v>0</v>
          </cell>
        </row>
        <row r="73">
          <cell r="AJ73">
            <v>0</v>
          </cell>
        </row>
        <row r="74">
          <cell r="AJ74">
            <v>0</v>
          </cell>
        </row>
        <row r="75">
          <cell r="AJ75">
            <v>0</v>
          </cell>
        </row>
        <row r="76">
          <cell r="AJ76">
            <v>0</v>
          </cell>
        </row>
        <row r="77">
          <cell r="X77">
            <v>11371</v>
          </cell>
          <cell r="Y77">
            <v>16462</v>
          </cell>
          <cell r="Z77">
            <v>24610</v>
          </cell>
          <cell r="AA77">
            <v>24610</v>
          </cell>
          <cell r="AB77">
            <v>24610</v>
          </cell>
          <cell r="AC77">
            <v>24610</v>
          </cell>
          <cell r="AD77">
            <v>24610</v>
          </cell>
          <cell r="AE77">
            <v>24610</v>
          </cell>
          <cell r="AF77">
            <v>24610</v>
          </cell>
          <cell r="AG77">
            <v>24610</v>
          </cell>
          <cell r="AH77">
            <v>24610</v>
          </cell>
          <cell r="AI77">
            <v>24610</v>
          </cell>
          <cell r="AJ77">
            <v>0</v>
          </cell>
        </row>
        <row r="78">
          <cell r="X78">
            <v>24468</v>
          </cell>
          <cell r="Y78">
            <v>37955</v>
          </cell>
          <cell r="Z78">
            <v>45737</v>
          </cell>
          <cell r="AA78">
            <v>45737</v>
          </cell>
          <cell r="AB78">
            <v>45737</v>
          </cell>
          <cell r="AC78">
            <v>45737</v>
          </cell>
          <cell r="AD78">
            <v>45737</v>
          </cell>
          <cell r="AE78">
            <v>45737</v>
          </cell>
          <cell r="AF78">
            <v>45737</v>
          </cell>
          <cell r="AG78">
            <v>45737</v>
          </cell>
          <cell r="AH78">
            <v>45737</v>
          </cell>
          <cell r="AI78">
            <v>45737</v>
          </cell>
          <cell r="AJ78">
            <v>0</v>
          </cell>
        </row>
        <row r="79">
          <cell r="AJ79">
            <v>0</v>
          </cell>
        </row>
        <row r="80">
          <cell r="AJ80">
            <v>0</v>
          </cell>
        </row>
        <row r="81">
          <cell r="X81">
            <v>5002</v>
          </cell>
          <cell r="Y81">
            <v>9380</v>
          </cell>
          <cell r="Z81">
            <v>14642</v>
          </cell>
          <cell r="AA81">
            <v>14642</v>
          </cell>
          <cell r="AB81">
            <v>14642</v>
          </cell>
          <cell r="AC81">
            <v>14642</v>
          </cell>
          <cell r="AD81">
            <v>14642</v>
          </cell>
          <cell r="AE81">
            <v>14642</v>
          </cell>
          <cell r="AF81">
            <v>14642</v>
          </cell>
          <cell r="AG81">
            <v>14642</v>
          </cell>
          <cell r="AH81">
            <v>14642</v>
          </cell>
          <cell r="AI81">
            <v>14642</v>
          </cell>
          <cell r="AJ81">
            <v>0</v>
          </cell>
        </row>
        <row r="82">
          <cell r="X82">
            <v>2904</v>
          </cell>
          <cell r="Y82">
            <v>5470</v>
          </cell>
          <cell r="Z82">
            <v>8961</v>
          </cell>
          <cell r="AA82">
            <v>8961</v>
          </cell>
          <cell r="AB82">
            <v>8961</v>
          </cell>
          <cell r="AC82">
            <v>8961</v>
          </cell>
          <cell r="AD82">
            <v>8961</v>
          </cell>
          <cell r="AE82">
            <v>8961</v>
          </cell>
          <cell r="AF82">
            <v>8961</v>
          </cell>
          <cell r="AG82">
            <v>8961</v>
          </cell>
          <cell r="AH82">
            <v>8961</v>
          </cell>
          <cell r="AI82">
            <v>8961</v>
          </cell>
          <cell r="AJ82">
            <v>0</v>
          </cell>
        </row>
        <row r="83">
          <cell r="X83">
            <v>5409</v>
          </cell>
          <cell r="Y83">
            <v>10119</v>
          </cell>
          <cell r="Z83">
            <v>15840</v>
          </cell>
          <cell r="AA83">
            <v>15840</v>
          </cell>
          <cell r="AB83">
            <v>15840</v>
          </cell>
          <cell r="AC83">
            <v>15840</v>
          </cell>
          <cell r="AD83">
            <v>15840</v>
          </cell>
          <cell r="AE83">
            <v>15840</v>
          </cell>
          <cell r="AF83">
            <v>15840</v>
          </cell>
          <cell r="AG83">
            <v>15840</v>
          </cell>
          <cell r="AH83">
            <v>15840</v>
          </cell>
          <cell r="AI83">
            <v>15840</v>
          </cell>
          <cell r="AJ83">
            <v>0</v>
          </cell>
        </row>
        <row r="84">
          <cell r="AJ84">
            <v>0</v>
          </cell>
        </row>
        <row r="85">
          <cell r="AJ85">
            <v>0</v>
          </cell>
        </row>
        <row r="86">
          <cell r="X86">
            <v>5002</v>
          </cell>
          <cell r="Y86">
            <v>9380</v>
          </cell>
          <cell r="Z86">
            <v>14642</v>
          </cell>
          <cell r="AA86">
            <v>14642</v>
          </cell>
          <cell r="AB86">
            <v>14642</v>
          </cell>
          <cell r="AC86">
            <v>14642</v>
          </cell>
          <cell r="AD86">
            <v>14642</v>
          </cell>
          <cell r="AE86">
            <v>14642</v>
          </cell>
          <cell r="AF86">
            <v>14642</v>
          </cell>
          <cell r="AG86">
            <v>14642</v>
          </cell>
          <cell r="AH86">
            <v>14642</v>
          </cell>
          <cell r="AI86">
            <v>14642</v>
          </cell>
          <cell r="AJ86">
            <v>0</v>
          </cell>
        </row>
        <row r="87"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AJ88">
            <v>0</v>
          </cell>
        </row>
        <row r="89"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AJ90">
            <v>0</v>
          </cell>
        </row>
        <row r="91">
          <cell r="X91">
            <v>5409</v>
          </cell>
          <cell r="Y91">
            <v>10119</v>
          </cell>
          <cell r="Z91">
            <v>15840</v>
          </cell>
          <cell r="AA91">
            <v>15840</v>
          </cell>
          <cell r="AB91">
            <v>15840</v>
          </cell>
          <cell r="AC91">
            <v>15840</v>
          </cell>
          <cell r="AD91">
            <v>15840</v>
          </cell>
          <cell r="AE91">
            <v>15840</v>
          </cell>
          <cell r="AF91">
            <v>15840</v>
          </cell>
          <cell r="AG91">
            <v>15840</v>
          </cell>
          <cell r="AH91">
            <v>15840</v>
          </cell>
          <cell r="AI91">
            <v>15840</v>
          </cell>
          <cell r="AJ91">
            <v>0</v>
          </cell>
        </row>
        <row r="92">
          <cell r="AJ92">
            <v>0</v>
          </cell>
        </row>
        <row r="93">
          <cell r="AJ93">
            <v>0</v>
          </cell>
        </row>
        <row r="94">
          <cell r="AJ94">
            <v>0</v>
          </cell>
        </row>
        <row r="95">
          <cell r="AJ95">
            <v>0</v>
          </cell>
        </row>
        <row r="96">
          <cell r="X96">
            <v>227</v>
          </cell>
          <cell r="Y96">
            <v>399</v>
          </cell>
          <cell r="Z96">
            <v>562</v>
          </cell>
          <cell r="AA96">
            <v>562</v>
          </cell>
          <cell r="AB96">
            <v>562</v>
          </cell>
          <cell r="AC96">
            <v>562</v>
          </cell>
          <cell r="AD96">
            <v>562</v>
          </cell>
          <cell r="AE96">
            <v>562</v>
          </cell>
          <cell r="AF96">
            <v>562</v>
          </cell>
          <cell r="AG96">
            <v>562</v>
          </cell>
          <cell r="AH96">
            <v>562</v>
          </cell>
          <cell r="AI96">
            <v>562</v>
          </cell>
          <cell r="AJ96">
            <v>0</v>
          </cell>
        </row>
        <row r="97">
          <cell r="X97">
            <v>122</v>
          </cell>
          <cell r="Y97">
            <v>249</v>
          </cell>
          <cell r="Z97">
            <v>365</v>
          </cell>
          <cell r="AA97">
            <v>365</v>
          </cell>
          <cell r="AB97">
            <v>365</v>
          </cell>
          <cell r="AC97">
            <v>365</v>
          </cell>
          <cell r="AD97">
            <v>365</v>
          </cell>
          <cell r="AE97">
            <v>365</v>
          </cell>
          <cell r="AF97">
            <v>365</v>
          </cell>
          <cell r="AG97">
            <v>365</v>
          </cell>
          <cell r="AH97">
            <v>365</v>
          </cell>
          <cell r="AI97">
            <v>365</v>
          </cell>
          <cell r="AJ97">
            <v>0</v>
          </cell>
        </row>
        <row r="98">
          <cell r="AJ98">
            <v>0</v>
          </cell>
        </row>
        <row r="99">
          <cell r="X99">
            <v>149</v>
          </cell>
          <cell r="Y99">
            <v>309</v>
          </cell>
          <cell r="Z99">
            <v>643</v>
          </cell>
          <cell r="AA99">
            <v>643</v>
          </cell>
          <cell r="AB99">
            <v>643</v>
          </cell>
          <cell r="AC99">
            <v>643</v>
          </cell>
          <cell r="AD99">
            <v>643</v>
          </cell>
          <cell r="AE99">
            <v>643</v>
          </cell>
          <cell r="AF99">
            <v>643</v>
          </cell>
          <cell r="AG99">
            <v>643</v>
          </cell>
          <cell r="AH99">
            <v>643</v>
          </cell>
          <cell r="AI99">
            <v>643</v>
          </cell>
          <cell r="AJ99">
            <v>0</v>
          </cell>
        </row>
        <row r="100">
          <cell r="X100">
            <v>113</v>
          </cell>
          <cell r="Y100">
            <v>304</v>
          </cell>
          <cell r="Z100">
            <v>537</v>
          </cell>
          <cell r="AA100">
            <v>537</v>
          </cell>
          <cell r="AB100">
            <v>537</v>
          </cell>
          <cell r="AC100">
            <v>537</v>
          </cell>
          <cell r="AD100">
            <v>537</v>
          </cell>
          <cell r="AE100">
            <v>537</v>
          </cell>
          <cell r="AF100">
            <v>537</v>
          </cell>
          <cell r="AG100">
            <v>537</v>
          </cell>
          <cell r="AH100">
            <v>537</v>
          </cell>
          <cell r="AI100">
            <v>537</v>
          </cell>
          <cell r="AJ100">
            <v>0</v>
          </cell>
        </row>
        <row r="101">
          <cell r="AJ101">
            <v>0</v>
          </cell>
        </row>
        <row r="102">
          <cell r="X102">
            <v>896</v>
          </cell>
          <cell r="Y102">
            <v>1727.0529999999999</v>
          </cell>
          <cell r="Z102">
            <v>2656.5309999999999</v>
          </cell>
          <cell r="AA102">
            <v>2656.5309999999999</v>
          </cell>
          <cell r="AB102">
            <v>2656.5309999999999</v>
          </cell>
          <cell r="AC102">
            <v>2656.5309999999999</v>
          </cell>
          <cell r="AD102">
            <v>2656.5309999999999</v>
          </cell>
          <cell r="AE102">
            <v>2656.5309999999999</v>
          </cell>
          <cell r="AF102">
            <v>2656.5309999999999</v>
          </cell>
          <cell r="AG102">
            <v>2656.5309999999999</v>
          </cell>
          <cell r="AH102">
            <v>2656.5309999999999</v>
          </cell>
          <cell r="AI102">
            <v>2656.5309999999999</v>
          </cell>
          <cell r="AJ102">
            <v>0</v>
          </cell>
        </row>
        <row r="103"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X105">
            <v>896</v>
          </cell>
          <cell r="Y105">
            <v>1646.058</v>
          </cell>
          <cell r="Z105">
            <v>2515.5509999999999</v>
          </cell>
          <cell r="AA105">
            <v>2515.5509999999999</v>
          </cell>
          <cell r="AB105">
            <v>2515.5509999999999</v>
          </cell>
          <cell r="AC105">
            <v>2515.5509999999999</v>
          </cell>
          <cell r="AD105">
            <v>2515.5509999999999</v>
          </cell>
          <cell r="AE105">
            <v>2515.5509999999999</v>
          </cell>
          <cell r="AF105">
            <v>2515.5509999999999</v>
          </cell>
          <cell r="AG105">
            <v>2515.5509999999999</v>
          </cell>
          <cell r="AH105">
            <v>2515.5509999999999</v>
          </cell>
          <cell r="AI105">
            <v>2515.5509999999999</v>
          </cell>
          <cell r="AJ105">
            <v>0</v>
          </cell>
        </row>
        <row r="106">
          <cell r="X106">
            <v>1311</v>
          </cell>
          <cell r="Y106">
            <v>2624.9120000000003</v>
          </cell>
          <cell r="Z106">
            <v>4029.7350000000006</v>
          </cell>
          <cell r="AA106">
            <v>4029.7350000000006</v>
          </cell>
          <cell r="AB106">
            <v>4029.7350000000006</v>
          </cell>
          <cell r="AC106">
            <v>4029.7350000000006</v>
          </cell>
          <cell r="AD106">
            <v>4029.7350000000006</v>
          </cell>
          <cell r="AE106">
            <v>4029.7350000000006</v>
          </cell>
          <cell r="AF106">
            <v>4029.7350000000006</v>
          </cell>
          <cell r="AG106">
            <v>4029.7350000000006</v>
          </cell>
          <cell r="AH106">
            <v>4029.7350000000006</v>
          </cell>
          <cell r="AI106">
            <v>4029.7350000000006</v>
          </cell>
          <cell r="AJ106">
            <v>0</v>
          </cell>
        </row>
        <row r="107"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X109">
            <v>1311</v>
          </cell>
          <cell r="Y109">
            <v>2436</v>
          </cell>
          <cell r="Z109">
            <v>3739.9570000000003</v>
          </cell>
          <cell r="AA109">
            <v>3739.9570000000003</v>
          </cell>
          <cell r="AB109">
            <v>3739.9570000000003</v>
          </cell>
          <cell r="AC109">
            <v>3739.9570000000003</v>
          </cell>
          <cell r="AD109">
            <v>3739.9570000000003</v>
          </cell>
          <cell r="AE109">
            <v>3739.9570000000003</v>
          </cell>
          <cell r="AF109">
            <v>3739.9570000000003</v>
          </cell>
          <cell r="AG109">
            <v>3739.9570000000003</v>
          </cell>
          <cell r="AH109">
            <v>3739.9570000000003</v>
          </cell>
          <cell r="AI109">
            <v>3739.9570000000003</v>
          </cell>
          <cell r="AJ109">
            <v>0</v>
          </cell>
        </row>
      </sheetData>
      <sheetData sheetId="5" refreshError="1"/>
      <sheetData sheetId="6" refreshError="1"/>
      <sheetData sheetId="7" refreshError="1">
        <row r="10">
          <cell r="I10">
            <v>1</v>
          </cell>
          <cell r="J10">
            <v>2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9</v>
          </cell>
          <cell r="R10">
            <v>10</v>
          </cell>
          <cell r="S10">
            <v>11</v>
          </cell>
          <cell r="T10">
            <v>12</v>
          </cell>
          <cell r="U10">
            <v>13</v>
          </cell>
        </row>
        <row r="11">
          <cell r="I11">
            <v>2923.9371935483869</v>
          </cell>
          <cell r="J11">
            <v>4542.896806451613</v>
          </cell>
          <cell r="K11">
            <v>7071.9630967741932</v>
          </cell>
          <cell r="L11">
            <v>6578.1676129032257</v>
          </cell>
          <cell r="M11">
            <v>6865.828161290322</v>
          </cell>
          <cell r="N11">
            <v>6265.2530322580642</v>
          </cell>
          <cell r="O11">
            <v>5876.478387096774</v>
          </cell>
          <cell r="P11">
            <v>5609.4520322580647</v>
          </cell>
          <cell r="Q11">
            <v>5456.8297096774195</v>
          </cell>
          <cell r="R11">
            <v>5067.9178387096772</v>
          </cell>
          <cell r="S11">
            <v>4966.5755161290326</v>
          </cell>
          <cell r="T11">
            <v>5132.0099677419357</v>
          </cell>
          <cell r="U11">
            <v>66356.309354838711</v>
          </cell>
        </row>
        <row r="12">
          <cell r="I12">
            <v>2.4740394929634659</v>
          </cell>
          <cell r="J12">
            <v>2.4443529987169552</v>
          </cell>
          <cell r="K12">
            <v>2.6941941920626258</v>
          </cell>
          <cell r="L12">
            <v>2.6675217624093892</v>
          </cell>
          <cell r="M12">
            <v>2.9281399647097235</v>
          </cell>
          <cell r="N12">
            <v>3.4695740369322383</v>
          </cell>
          <cell r="O12">
            <v>3.0742508475410446</v>
          </cell>
          <cell r="P12">
            <v>3.4743280637429397</v>
          </cell>
          <cell r="Q12">
            <v>2.859229507319502</v>
          </cell>
          <cell r="R12">
            <v>2.7837086930297752</v>
          </cell>
          <cell r="S12">
            <v>3.7136487759758103</v>
          </cell>
          <cell r="T12">
            <v>4.0234814682336397</v>
          </cell>
          <cell r="U12">
            <v>3.0612964853187248</v>
          </cell>
        </row>
        <row r="14">
          <cell r="I14">
            <v>959</v>
          </cell>
          <cell r="J14">
            <v>909</v>
          </cell>
          <cell r="K14">
            <v>986</v>
          </cell>
          <cell r="L14">
            <v>931</v>
          </cell>
          <cell r="M14">
            <v>992</v>
          </cell>
          <cell r="N14">
            <v>922</v>
          </cell>
          <cell r="O14">
            <v>951</v>
          </cell>
          <cell r="P14">
            <v>957</v>
          </cell>
          <cell r="Q14">
            <v>913</v>
          </cell>
          <cell r="R14">
            <v>831</v>
          </cell>
          <cell r="S14">
            <v>679</v>
          </cell>
          <cell r="T14">
            <v>1074</v>
          </cell>
          <cell r="U14">
            <v>11105</v>
          </cell>
        </row>
        <row r="15">
          <cell r="I15">
            <v>1.8311406759296456</v>
          </cell>
          <cell r="J15">
            <v>1.7915913842555775</v>
          </cell>
          <cell r="K15">
            <v>1.7198357993810849</v>
          </cell>
          <cell r="L15">
            <v>1.0640115314758536</v>
          </cell>
          <cell r="M15">
            <v>1.2156191230809774</v>
          </cell>
          <cell r="N15">
            <v>3.1412589419375716</v>
          </cell>
          <cell r="O15">
            <v>2.5102327422829758</v>
          </cell>
          <cell r="P15">
            <v>1.4889481526707837</v>
          </cell>
          <cell r="Q15">
            <v>2.8013926371003399</v>
          </cell>
          <cell r="R15">
            <v>3.7032407422661859</v>
          </cell>
          <cell r="S15">
            <v>-2.0561370931723264</v>
          </cell>
          <cell r="T15">
            <v>4.1093603351955315</v>
          </cell>
          <cell r="U15">
            <v>2.038510886385434</v>
          </cell>
        </row>
        <row r="17">
          <cell r="I17">
            <v>160.05380645161313</v>
          </cell>
          <cell r="J17">
            <v>825.26419354838708</v>
          </cell>
          <cell r="K17">
            <v>434.32890322580624</v>
          </cell>
          <cell r="L17">
            <v>623.50738709677444</v>
          </cell>
          <cell r="M17">
            <v>670.18083870967803</v>
          </cell>
          <cell r="N17">
            <v>631.9969677419358</v>
          </cell>
          <cell r="O17">
            <v>516.56161290322598</v>
          </cell>
          <cell r="P17">
            <v>498.4949677419354</v>
          </cell>
          <cell r="Q17">
            <v>493.73929032258093</v>
          </cell>
          <cell r="R17">
            <v>749.99616129032256</v>
          </cell>
          <cell r="S17">
            <v>466.86248387096748</v>
          </cell>
          <cell r="T17">
            <v>496.30503225806387</v>
          </cell>
          <cell r="U17">
            <v>6567.2916451612837</v>
          </cell>
        </row>
        <row r="19">
          <cell r="I19">
            <v>0.30843501754023195</v>
          </cell>
          <cell r="J19">
            <v>0.33789160418220909</v>
          </cell>
          <cell r="K19">
            <v>0.29768170948431827</v>
          </cell>
          <cell r="L19">
            <v>0.26436566074508078</v>
          </cell>
          <cell r="M19">
            <v>0.3193007887304059</v>
          </cell>
          <cell r="N19">
            <v>0.36333407935543688</v>
          </cell>
          <cell r="O19">
            <v>0.30473690230445366</v>
          </cell>
          <cell r="P19">
            <v>0.34267772992493784</v>
          </cell>
          <cell r="Q19">
            <v>0.38391105268993431</v>
          </cell>
          <cell r="R19">
            <v>0.3657740196368911</v>
          </cell>
          <cell r="S19">
            <v>0.40393047749523187</v>
          </cell>
          <cell r="T19">
            <v>0.40463630849937671</v>
          </cell>
          <cell r="U19">
            <v>0.33937254292737778</v>
          </cell>
        </row>
        <row r="20">
          <cell r="I20">
            <v>8.5580205347971339E-2</v>
          </cell>
          <cell r="J20">
            <v>9.3991535345357563E-2</v>
          </cell>
          <cell r="K20">
            <v>0.11316144098672067</v>
          </cell>
          <cell r="L20">
            <v>0.10242632344216386</v>
          </cell>
          <cell r="M20">
            <v>0.13332537524292012</v>
          </cell>
          <cell r="N20">
            <v>0.17904530485660389</v>
          </cell>
          <cell r="O20">
            <v>0.18477568204966205</v>
          </cell>
          <cell r="P20">
            <v>0.15527363474913541</v>
          </cell>
          <cell r="Q20">
            <v>0.17571033379281245</v>
          </cell>
          <cell r="R20">
            <v>0.17581818624816023</v>
          </cell>
          <cell r="S20">
            <v>0.15378479094593678</v>
          </cell>
          <cell r="T20">
            <v>0.21529874379225686</v>
          </cell>
          <cell r="U20">
            <v>0.14850895827719424</v>
          </cell>
        </row>
        <row r="21">
          <cell r="I21">
            <v>0.39614607106471422</v>
          </cell>
          <cell r="J21">
            <v>0.44225168033765583</v>
          </cell>
          <cell r="K21">
            <v>0.5435978493791781</v>
          </cell>
          <cell r="L21">
            <v>0.52013570322187963</v>
          </cell>
          <cell r="M21">
            <v>0.51672207865529451</v>
          </cell>
          <cell r="N21">
            <v>0.54684864284121149</v>
          </cell>
          <cell r="O21">
            <v>0.47193386245683577</v>
          </cell>
          <cell r="P21">
            <v>0.47834108539048315</v>
          </cell>
          <cell r="Q21">
            <v>0.47729235337144271</v>
          </cell>
          <cell r="R21">
            <v>0.47662891384864031</v>
          </cell>
          <cell r="S21">
            <v>0.47529065579288277</v>
          </cell>
          <cell r="T21">
            <v>0.48349667737859253</v>
          </cell>
          <cell r="U21">
            <v>0.49200895791337679</v>
          </cell>
        </row>
        <row r="24">
          <cell r="I24">
            <v>4199</v>
          </cell>
          <cell r="J24">
            <v>5882</v>
          </cell>
          <cell r="K24">
            <v>8712</v>
          </cell>
          <cell r="L24">
            <v>8269</v>
          </cell>
          <cell r="M24">
            <v>8799</v>
          </cell>
          <cell r="N24">
            <v>8475</v>
          </cell>
          <cell r="O24">
            <v>8702</v>
          </cell>
          <cell r="P24">
            <v>9263</v>
          </cell>
          <cell r="Q24">
            <v>8461</v>
          </cell>
          <cell r="R24">
            <v>7349</v>
          </cell>
          <cell r="S24">
            <v>6649</v>
          </cell>
          <cell r="T24">
            <v>7678</v>
          </cell>
          <cell r="U24">
            <v>92440</v>
          </cell>
        </row>
        <row r="25">
          <cell r="I25">
            <v>0.75779947606572995</v>
          </cell>
          <cell r="J25">
            <v>0.65861951717103029</v>
          </cell>
          <cell r="K25">
            <v>0.56450872359963267</v>
          </cell>
          <cell r="L25">
            <v>0.65171121054541059</v>
          </cell>
          <cell r="M25">
            <v>0.54869871576315488</v>
          </cell>
          <cell r="N25">
            <v>0.58843657817109141</v>
          </cell>
          <cell r="O25">
            <v>0.54194438060216044</v>
          </cell>
          <cell r="P25">
            <v>0.51074166036921087</v>
          </cell>
          <cell r="Q25">
            <v>0.53646141118071144</v>
          </cell>
          <cell r="R25">
            <v>0.47407810586474353</v>
          </cell>
          <cell r="S25">
            <v>0.59663107234170554</v>
          </cell>
          <cell r="T25">
            <v>0.60601719197707737</v>
          </cell>
          <cell r="U25">
            <v>0.57624405019472091</v>
          </cell>
        </row>
        <row r="26">
          <cell r="I26">
            <v>0.27863777089783281</v>
          </cell>
          <cell r="J26">
            <v>0.28476708602516149</v>
          </cell>
          <cell r="K26">
            <v>0.24242424242424243</v>
          </cell>
          <cell r="L26">
            <v>0.27875196517112105</v>
          </cell>
          <cell r="M26">
            <v>0.23570860325036935</v>
          </cell>
          <cell r="N26">
            <v>0.29309734513274338</v>
          </cell>
          <cell r="O26">
            <v>0.29521948977246609</v>
          </cell>
          <cell r="P26">
            <v>0.22757206088740148</v>
          </cell>
          <cell r="Q26">
            <v>0.23767876137572391</v>
          </cell>
          <cell r="R26">
            <v>0.31283167777928972</v>
          </cell>
          <cell r="S26">
            <v>0.27643254624755603</v>
          </cell>
          <cell r="T26">
            <v>0.33758791351914563</v>
          </cell>
          <cell r="U26">
            <v>0.27300951968844656</v>
          </cell>
        </row>
        <row r="27">
          <cell r="I27">
            <v>0.14891879018814003</v>
          </cell>
          <cell r="J27">
            <v>0.12491958517511051</v>
          </cell>
          <cell r="K27">
            <v>9.6905912479776118E-2</v>
          </cell>
          <cell r="L27">
            <v>0.10209750991943518</v>
          </cell>
          <cell r="M27">
            <v>9.5947756509127125E-2</v>
          </cell>
          <cell r="N27">
            <v>9.9615847731422957E-2</v>
          </cell>
          <cell r="O27">
            <v>9.7017272985958344E-2</v>
          </cell>
          <cell r="P27">
            <v>9.1141564236619829E-2</v>
          </cell>
          <cell r="Q27">
            <v>9.9780677168633675E-2</v>
          </cell>
          <cell r="R27">
            <v>0.11487880113264519</v>
          </cell>
          <cell r="S27">
            <v>0.12697312521037893</v>
          </cell>
          <cell r="T27">
            <v>0.10995627891688063</v>
          </cell>
          <cell r="U27">
            <v>0.10604208135006492</v>
          </cell>
        </row>
        <row r="29">
          <cell r="I29">
            <v>4043</v>
          </cell>
          <cell r="J29">
            <v>6277</v>
          </cell>
          <cell r="K29">
            <v>8492</v>
          </cell>
          <cell r="L29">
            <v>8133</v>
          </cell>
          <cell r="M29">
            <v>8528</v>
          </cell>
          <cell r="N29">
            <v>7819</v>
          </cell>
          <cell r="O29">
            <v>8465</v>
          </cell>
          <cell r="P29">
            <v>8156</v>
          </cell>
          <cell r="Q29">
            <v>7877</v>
          </cell>
          <cell r="R29">
            <v>7556</v>
          </cell>
          <cell r="S29">
            <v>6996</v>
          </cell>
          <cell r="T29">
            <v>7589</v>
          </cell>
          <cell r="U29">
            <v>89931</v>
          </cell>
        </row>
        <row r="30">
          <cell r="I30">
            <v>5077.45</v>
          </cell>
          <cell r="J30">
            <v>6663.9750000000004</v>
          </cell>
          <cell r="K30">
            <v>9575.7759999999998</v>
          </cell>
          <cell r="L30">
            <v>9140.5360000000001</v>
          </cell>
          <cell r="M30">
            <v>9766.4360000000015</v>
          </cell>
          <cell r="N30">
            <v>9333.7059999999983</v>
          </cell>
          <cell r="O30">
            <v>9525.5189999999984</v>
          </cell>
          <cell r="P30">
            <v>10245.745999999997</v>
          </cell>
          <cell r="Q30">
            <v>9269.33</v>
          </cell>
          <cell r="R30">
            <v>7879.875</v>
          </cell>
          <cell r="S30">
            <v>7105.4839999999995</v>
          </cell>
          <cell r="T30">
            <v>8302.735999999999</v>
          </cell>
          <cell r="U30">
            <v>101888.56899999999</v>
          </cell>
        </row>
        <row r="31">
          <cell r="I31">
            <v>0.1711489034850171</v>
          </cell>
          <cell r="J31">
            <v>0.23889645444348154</v>
          </cell>
          <cell r="K31">
            <v>0.24906597648065285</v>
          </cell>
          <cell r="L31">
            <v>0.20852168844365362</v>
          </cell>
          <cell r="M31">
            <v>0.2107217003213864</v>
          </cell>
          <cell r="N31">
            <v>0.26238238058923224</v>
          </cell>
          <cell r="O31">
            <v>0.21920065457850646</v>
          </cell>
          <cell r="P31">
            <v>0.13185960300011346</v>
          </cell>
          <cell r="Q31">
            <v>0.21436285038940248</v>
          </cell>
          <cell r="R31">
            <v>0.25419184948999823</v>
          </cell>
          <cell r="S31">
            <v>0.34184863409726912</v>
          </cell>
          <cell r="T31">
            <v>0.28364144060463925</v>
          </cell>
          <cell r="U31">
            <v>0.2303595018593303</v>
          </cell>
        </row>
        <row r="32">
          <cell r="I32">
            <v>0</v>
          </cell>
          <cell r="J32">
            <v>2762</v>
          </cell>
          <cell r="K32">
            <v>6532</v>
          </cell>
          <cell r="L32">
            <v>6920</v>
          </cell>
          <cell r="M32">
            <v>3810</v>
          </cell>
          <cell r="N32">
            <v>3111</v>
          </cell>
          <cell r="O32">
            <v>7509</v>
          </cell>
          <cell r="P32">
            <v>7587</v>
          </cell>
          <cell r="Q32">
            <v>8671</v>
          </cell>
          <cell r="R32">
            <v>9421</v>
          </cell>
          <cell r="S32">
            <v>6621</v>
          </cell>
          <cell r="T32">
            <v>21717</v>
          </cell>
          <cell r="U32">
            <v>84661</v>
          </cell>
        </row>
        <row r="35">
          <cell r="I35">
            <v>8990</v>
          </cell>
          <cell r="J35">
            <v>12733</v>
          </cell>
          <cell r="K35">
            <v>20749</v>
          </cell>
          <cell r="L35">
            <v>18538</v>
          </cell>
          <cell r="M35">
            <v>21310</v>
          </cell>
          <cell r="N35">
            <v>24634</v>
          </cell>
          <cell r="O35">
            <v>20453</v>
          </cell>
          <cell r="P35">
            <v>20914</v>
          </cell>
          <cell r="Q35">
            <v>18160</v>
          </cell>
          <cell r="R35">
            <v>17185</v>
          </cell>
          <cell r="S35">
            <v>17048</v>
          </cell>
          <cell r="T35">
            <v>25062</v>
          </cell>
          <cell r="U35">
            <v>225774</v>
          </cell>
        </row>
        <row r="37">
          <cell r="I37">
            <v>3182</v>
          </cell>
          <cell r="J37">
            <v>3874</v>
          </cell>
          <cell r="K37">
            <v>4918</v>
          </cell>
          <cell r="L37">
            <v>5389</v>
          </cell>
          <cell r="M37">
            <v>4828</v>
          </cell>
          <cell r="N37">
            <v>4987</v>
          </cell>
          <cell r="O37">
            <v>4716</v>
          </cell>
          <cell r="P37">
            <v>4731</v>
          </cell>
          <cell r="Q37">
            <v>4539</v>
          </cell>
          <cell r="R37">
            <v>3484</v>
          </cell>
          <cell r="S37">
            <v>3967</v>
          </cell>
          <cell r="T37">
            <v>4653</v>
          </cell>
          <cell r="U37">
            <v>53268</v>
          </cell>
        </row>
        <row r="38">
          <cell r="I38">
            <v>289</v>
          </cell>
          <cell r="J38">
            <v>887</v>
          </cell>
          <cell r="K38">
            <v>1363</v>
          </cell>
          <cell r="L38">
            <v>1126</v>
          </cell>
          <cell r="M38">
            <v>1237</v>
          </cell>
          <cell r="N38">
            <v>1228</v>
          </cell>
          <cell r="O38">
            <v>924</v>
          </cell>
          <cell r="P38">
            <v>894</v>
          </cell>
          <cell r="Q38">
            <v>770</v>
          </cell>
          <cell r="R38">
            <v>766</v>
          </cell>
          <cell r="S38">
            <v>149</v>
          </cell>
          <cell r="T38">
            <v>488</v>
          </cell>
          <cell r="U38">
            <v>10120</v>
          </cell>
        </row>
        <row r="39">
          <cell r="I39">
            <v>12461</v>
          </cell>
          <cell r="J39">
            <v>17494</v>
          </cell>
          <cell r="K39">
            <v>27030</v>
          </cell>
          <cell r="L39">
            <v>25053</v>
          </cell>
          <cell r="M39">
            <v>27375</v>
          </cell>
          <cell r="N39">
            <v>30849</v>
          </cell>
          <cell r="O39">
            <v>26093</v>
          </cell>
          <cell r="P39">
            <v>26539</v>
          </cell>
          <cell r="Q39">
            <v>23469</v>
          </cell>
          <cell r="R39">
            <v>21435</v>
          </cell>
          <cell r="S39">
            <v>21164</v>
          </cell>
          <cell r="T39">
            <v>30203</v>
          </cell>
          <cell r="U39">
            <v>289162</v>
          </cell>
        </row>
        <row r="41">
          <cell r="I41">
            <v>1170</v>
          </cell>
          <cell r="J41">
            <v>1675</v>
          </cell>
          <cell r="K41">
            <v>2112</v>
          </cell>
          <cell r="L41">
            <v>2305</v>
          </cell>
          <cell r="M41">
            <v>2074</v>
          </cell>
          <cell r="N41">
            <v>2484</v>
          </cell>
          <cell r="O41">
            <v>2569</v>
          </cell>
          <cell r="P41">
            <v>2108</v>
          </cell>
          <cell r="Q41">
            <v>2011</v>
          </cell>
          <cell r="R41">
            <v>2299</v>
          </cell>
          <cell r="S41">
            <v>1838</v>
          </cell>
          <cell r="T41">
            <v>2592</v>
          </cell>
          <cell r="U41">
            <v>25237</v>
          </cell>
        </row>
        <row r="42">
          <cell r="I42">
            <v>1247</v>
          </cell>
          <cell r="J42">
            <v>2121</v>
          </cell>
          <cell r="K42">
            <v>2528</v>
          </cell>
          <cell r="L42">
            <v>2150</v>
          </cell>
          <cell r="M42">
            <v>2723</v>
          </cell>
          <cell r="N42">
            <v>2841</v>
          </cell>
          <cell r="O42">
            <v>2238</v>
          </cell>
          <cell r="P42">
            <v>2421</v>
          </cell>
          <cell r="Q42">
            <v>2635</v>
          </cell>
          <cell r="R42">
            <v>2432</v>
          </cell>
          <cell r="S42">
            <v>2469</v>
          </cell>
          <cell r="T42">
            <v>2712</v>
          </cell>
          <cell r="U42">
            <v>28517</v>
          </cell>
        </row>
        <row r="43">
          <cell r="I43">
            <v>346</v>
          </cell>
          <cell r="J43">
            <v>590</v>
          </cell>
          <cell r="K43">
            <v>961</v>
          </cell>
          <cell r="L43">
            <v>833</v>
          </cell>
          <cell r="M43">
            <v>1137</v>
          </cell>
          <cell r="N43">
            <v>1400</v>
          </cell>
          <cell r="O43">
            <v>1357</v>
          </cell>
          <cell r="P43">
            <v>1097</v>
          </cell>
          <cell r="Q43">
            <v>1206</v>
          </cell>
          <cell r="R43">
            <v>1169</v>
          </cell>
          <cell r="S43">
            <v>940</v>
          </cell>
          <cell r="T43">
            <v>1443</v>
          </cell>
          <cell r="U43">
            <v>12479</v>
          </cell>
        </row>
        <row r="44">
          <cell r="I44">
            <v>2395</v>
          </cell>
          <cell r="J44">
            <v>3585</v>
          </cell>
          <cell r="K44">
            <v>7888</v>
          </cell>
          <cell r="L44">
            <v>6392</v>
          </cell>
          <cell r="M44">
            <v>5791</v>
          </cell>
          <cell r="N44">
            <v>5750</v>
          </cell>
          <cell r="O44">
            <v>4512</v>
          </cell>
          <cell r="P44">
            <v>4026</v>
          </cell>
          <cell r="Q44">
            <v>4245</v>
          </cell>
          <cell r="R44">
            <v>4194</v>
          </cell>
          <cell r="S44">
            <v>4007</v>
          </cell>
          <cell r="T44">
            <v>4389</v>
          </cell>
          <cell r="U44">
            <v>57175</v>
          </cell>
        </row>
        <row r="45">
          <cell r="I45">
            <v>869</v>
          </cell>
          <cell r="J45">
            <v>1592</v>
          </cell>
          <cell r="K45">
            <v>2385</v>
          </cell>
          <cell r="L45">
            <v>1906</v>
          </cell>
          <cell r="M45">
            <v>2058</v>
          </cell>
          <cell r="N45">
            <v>2449</v>
          </cell>
          <cell r="O45">
            <v>2088</v>
          </cell>
          <cell r="P45">
            <v>1351</v>
          </cell>
          <cell r="Q45">
            <v>1987</v>
          </cell>
          <cell r="R45">
            <v>2003</v>
          </cell>
          <cell r="S45">
            <v>2429</v>
          </cell>
          <cell r="T45">
            <v>2355</v>
          </cell>
          <cell r="U45">
            <v>23471</v>
          </cell>
        </row>
        <row r="46">
          <cell r="I46">
            <v>113</v>
          </cell>
          <cell r="J46">
            <v>233</v>
          </cell>
          <cell r="K46">
            <v>141</v>
          </cell>
          <cell r="L46">
            <v>436</v>
          </cell>
          <cell r="M46">
            <v>105</v>
          </cell>
          <cell r="N46">
            <v>1387</v>
          </cell>
          <cell r="O46">
            <v>109</v>
          </cell>
          <cell r="P46">
            <v>85</v>
          </cell>
          <cell r="Q46">
            <v>67</v>
          </cell>
          <cell r="R46">
            <v>64</v>
          </cell>
          <cell r="S46">
            <v>104</v>
          </cell>
          <cell r="T46">
            <v>52</v>
          </cell>
          <cell r="U46">
            <v>2896</v>
          </cell>
        </row>
        <row r="47">
          <cell r="S47">
            <v>2279</v>
          </cell>
          <cell r="T47">
            <v>16415</v>
          </cell>
          <cell r="U47">
            <v>18694</v>
          </cell>
        </row>
        <row r="48">
          <cell r="I48">
            <v>6140</v>
          </cell>
          <cell r="J48">
            <v>9796</v>
          </cell>
          <cell r="K48">
            <v>16015</v>
          </cell>
          <cell r="L48">
            <v>14022</v>
          </cell>
          <cell r="M48">
            <v>13888</v>
          </cell>
          <cell r="N48">
            <v>16311</v>
          </cell>
          <cell r="O48">
            <v>12873</v>
          </cell>
          <cell r="P48">
            <v>11088</v>
          </cell>
          <cell r="Q48">
            <v>12151</v>
          </cell>
          <cell r="R48">
            <v>12161</v>
          </cell>
          <cell r="S48">
            <v>14066</v>
          </cell>
          <cell r="T48">
            <v>29958</v>
          </cell>
          <cell r="U48">
            <v>168469</v>
          </cell>
        </row>
        <row r="50"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167</v>
          </cell>
          <cell r="U50">
            <v>167</v>
          </cell>
        </row>
        <row r="51"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-6951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-6951</v>
          </cell>
        </row>
        <row r="53">
          <cell r="I53">
            <v>6321</v>
          </cell>
          <cell r="J53">
            <v>7698</v>
          </cell>
          <cell r="K53">
            <v>11015</v>
          </cell>
          <cell r="L53">
            <v>11031</v>
          </cell>
          <cell r="M53">
            <v>13487</v>
          </cell>
          <cell r="N53">
            <v>7587</v>
          </cell>
          <cell r="O53">
            <v>13220</v>
          </cell>
          <cell r="P53">
            <v>15451</v>
          </cell>
          <cell r="Q53">
            <v>11318</v>
          </cell>
          <cell r="R53">
            <v>9274</v>
          </cell>
          <cell r="S53">
            <v>7098</v>
          </cell>
          <cell r="T53">
            <v>412</v>
          </cell>
          <cell r="U53">
            <v>113909</v>
          </cell>
        </row>
        <row r="55">
          <cell r="I55">
            <v>510</v>
          </cell>
          <cell r="J55">
            <v>2267</v>
          </cell>
          <cell r="K55">
            <v>4041</v>
          </cell>
          <cell r="L55">
            <v>4030</v>
          </cell>
          <cell r="M55">
            <v>3944</v>
          </cell>
          <cell r="N55">
            <v>3893</v>
          </cell>
          <cell r="O55">
            <v>3387</v>
          </cell>
          <cell r="P55">
            <v>3764</v>
          </cell>
          <cell r="Q55">
            <v>3547</v>
          </cell>
          <cell r="R55">
            <v>3659</v>
          </cell>
          <cell r="S55">
            <v>3415</v>
          </cell>
          <cell r="T55">
            <v>4346</v>
          </cell>
          <cell r="U55">
            <v>40803</v>
          </cell>
        </row>
        <row r="56">
          <cell r="I56">
            <v>2186</v>
          </cell>
          <cell r="J56">
            <v>2134</v>
          </cell>
          <cell r="K56">
            <v>2722</v>
          </cell>
          <cell r="L56">
            <v>2567</v>
          </cell>
          <cell r="M56">
            <v>3643</v>
          </cell>
          <cell r="N56">
            <v>1950</v>
          </cell>
          <cell r="O56">
            <v>3179</v>
          </cell>
          <cell r="P56">
            <v>4449</v>
          </cell>
          <cell r="Q56">
            <v>2971</v>
          </cell>
          <cell r="R56">
            <v>2112</v>
          </cell>
          <cell r="S56">
            <v>1346</v>
          </cell>
          <cell r="T56">
            <v>-1775</v>
          </cell>
          <cell r="U56">
            <v>27484</v>
          </cell>
        </row>
        <row r="58">
          <cell r="I58">
            <v>3625</v>
          </cell>
          <cell r="J58">
            <v>3297</v>
          </cell>
          <cell r="K58">
            <v>4252</v>
          </cell>
          <cell r="L58">
            <v>4434</v>
          </cell>
          <cell r="M58">
            <v>5900</v>
          </cell>
          <cell r="N58">
            <v>1744</v>
          </cell>
          <cell r="O58">
            <v>6654</v>
          </cell>
          <cell r="P58">
            <v>7238</v>
          </cell>
          <cell r="Q58">
            <v>4800</v>
          </cell>
          <cell r="R58">
            <v>3503</v>
          </cell>
          <cell r="S58">
            <v>2337</v>
          </cell>
          <cell r="T58">
            <v>-2159</v>
          </cell>
          <cell r="U58">
            <v>45622</v>
          </cell>
        </row>
        <row r="60">
          <cell r="I60">
            <v>0.75822169192308186</v>
          </cell>
          <cell r="J60">
            <v>0.86155514465085203</v>
          </cell>
          <cell r="K60">
            <v>0.78917192838921357</v>
          </cell>
          <cell r="L60">
            <v>0.75163931435985543</v>
          </cell>
          <cell r="M60">
            <v>0.76573109230216163</v>
          </cell>
          <cell r="N60">
            <v>0.9188138050774125</v>
          </cell>
          <cell r="O60">
            <v>0.81915704665542621</v>
          </cell>
          <cell r="P60">
            <v>0.70210939381245274</v>
          </cell>
          <cell r="Q60">
            <v>0.83595266445506067</v>
          </cell>
          <cell r="R60">
            <v>0.93279754690617911</v>
          </cell>
          <cell r="S60">
            <v>1.0222116578400571</v>
          </cell>
          <cell r="T60">
            <v>1.0258656626231617</v>
          </cell>
          <cell r="U60">
            <v>0.84274156447515458</v>
          </cell>
        </row>
        <row r="69">
          <cell r="I69">
            <v>1601.615</v>
          </cell>
          <cell r="J69">
            <v>2776.085</v>
          </cell>
          <cell r="K69">
            <v>4616.3916674999991</v>
          </cell>
          <cell r="L69">
            <v>4230.0946302000002</v>
          </cell>
          <cell r="M69">
            <v>4406.6105372710599</v>
          </cell>
          <cell r="N69">
            <v>4275.9462505361425</v>
          </cell>
          <cell r="O69">
            <v>3465.9011632375</v>
          </cell>
          <cell r="P69">
            <v>3379.454416206238</v>
          </cell>
          <cell r="Q69">
            <v>3275.92900053728</v>
          </cell>
          <cell r="R69">
            <v>3169.0646580930184</v>
          </cell>
          <cell r="S69">
            <v>2905.1846655133368</v>
          </cell>
          <cell r="T69">
            <v>3240.5470332447012</v>
          </cell>
          <cell r="U69">
            <v>41342.824412928931</v>
          </cell>
        </row>
        <row r="70">
          <cell r="I70">
            <v>625.30999999999995</v>
          </cell>
          <cell r="J70">
            <v>734.77700000000004</v>
          </cell>
          <cell r="K70">
            <v>844.24430952380953</v>
          </cell>
          <cell r="L70">
            <v>844.24430952380953</v>
          </cell>
          <cell r="M70">
            <v>844.24430952380953</v>
          </cell>
          <cell r="N70">
            <v>844.24430952380953</v>
          </cell>
          <cell r="O70">
            <v>844.24430952380953</v>
          </cell>
          <cell r="P70">
            <v>844.24430952380953</v>
          </cell>
          <cell r="Q70">
            <v>844.24430952380953</v>
          </cell>
          <cell r="R70">
            <v>844.24430952380953</v>
          </cell>
          <cell r="S70">
            <v>844.24430952380953</v>
          </cell>
          <cell r="T70">
            <v>844.24430952380953</v>
          </cell>
          <cell r="U70">
            <v>9802.5300000000007</v>
          </cell>
        </row>
        <row r="71">
          <cell r="I71">
            <v>169.07499999999999</v>
          </cell>
          <cell r="J71">
            <v>74.137</v>
          </cell>
          <cell r="K71">
            <v>2427.3640229761909</v>
          </cell>
          <cell r="L71">
            <v>1317.6610602761898</v>
          </cell>
          <cell r="M71">
            <v>540.14515320513033</v>
          </cell>
          <cell r="N71">
            <v>629.80943994004758</v>
          </cell>
          <cell r="O71">
            <v>201.85452723869042</v>
          </cell>
          <cell r="P71">
            <v>-197.69872573004744</v>
          </cell>
          <cell r="Q71">
            <v>124.82668993891042</v>
          </cell>
          <cell r="R71">
            <v>180.69103238317194</v>
          </cell>
          <cell r="S71">
            <v>257.57102496285376</v>
          </cell>
          <cell r="T71">
            <v>304.20865723148933</v>
          </cell>
          <cell r="U71">
            <v>6029.6455870710661</v>
          </cell>
        </row>
        <row r="72">
          <cell r="I72">
            <v>2396</v>
          </cell>
          <cell r="J72">
            <v>3584.9990000000003</v>
          </cell>
          <cell r="K72">
            <v>7888</v>
          </cell>
          <cell r="L72">
            <v>6392</v>
          </cell>
          <cell r="M72">
            <v>5791</v>
          </cell>
          <cell r="N72">
            <v>5750</v>
          </cell>
          <cell r="O72">
            <v>4511.9999999999991</v>
          </cell>
          <cell r="P72">
            <v>4026.0000000000005</v>
          </cell>
          <cell r="Q72">
            <v>4244.9999999999991</v>
          </cell>
          <cell r="R72">
            <v>4194</v>
          </cell>
          <cell r="S72">
            <v>4007</v>
          </cell>
          <cell r="T72">
            <v>4389</v>
          </cell>
          <cell r="U72">
            <v>57174.999999999993</v>
          </cell>
        </row>
        <row r="77">
          <cell r="I77">
            <v>1756.0639082165301</v>
          </cell>
          <cell r="J77">
            <v>1628.55656828832</v>
          </cell>
          <cell r="K77">
            <v>1695.7580981897497</v>
          </cell>
          <cell r="L77">
            <v>990.59473580401971</v>
          </cell>
          <cell r="M77">
            <v>1205.8941700963296</v>
          </cell>
          <cell r="N77">
            <v>2896.2407444664409</v>
          </cell>
          <cell r="O77">
            <v>2387.2313379111101</v>
          </cell>
          <cell r="P77">
            <v>1424.9233821059399</v>
          </cell>
          <cell r="Q77">
            <v>2557.6714776726103</v>
          </cell>
          <cell r="R77">
            <v>3077.3930568232004</v>
          </cell>
          <cell r="S77">
            <v>-1396.1170862640097</v>
          </cell>
          <cell r="T77">
            <v>4413.4530000000004</v>
          </cell>
          <cell r="U77">
            <v>22637.663393310242</v>
          </cell>
        </row>
        <row r="78">
          <cell r="I78">
            <v>7233.9360917834701</v>
          </cell>
          <cell r="J78">
            <v>11104.443431711679</v>
          </cell>
          <cell r="K78">
            <v>19053.241901810252</v>
          </cell>
          <cell r="L78">
            <v>17547.405264195979</v>
          </cell>
          <cell r="M78">
            <v>20104.10582990367</v>
          </cell>
          <cell r="N78">
            <v>21737.759255533558</v>
          </cell>
          <cell r="O78">
            <v>18065.768662088889</v>
          </cell>
          <cell r="P78">
            <v>19489.076617894061</v>
          </cell>
          <cell r="Q78">
            <v>15602.328522327389</v>
          </cell>
          <cell r="R78">
            <v>14107.606943176799</v>
          </cell>
          <cell r="S78">
            <v>18444.11708626401</v>
          </cell>
          <cell r="T78">
            <v>20648.546999999999</v>
          </cell>
          <cell r="U78">
            <v>203136.33660668976</v>
          </cell>
        </row>
        <row r="81">
          <cell r="I81">
            <v>3882.9371935483869</v>
          </cell>
          <cell r="J81">
            <v>5451.896806451613</v>
          </cell>
          <cell r="K81">
            <v>8057.9630967741932</v>
          </cell>
          <cell r="L81">
            <v>7509.1676129032257</v>
          </cell>
          <cell r="M81">
            <v>7857.828161290322</v>
          </cell>
          <cell r="N81">
            <v>7187.2530322580642</v>
          </cell>
          <cell r="O81">
            <v>6827.478387096774</v>
          </cell>
          <cell r="P81">
            <v>6566.4520322580647</v>
          </cell>
          <cell r="Q81">
            <v>6369.8297096774195</v>
          </cell>
          <cell r="R81">
            <v>5898.9178387096772</v>
          </cell>
          <cell r="S81">
            <v>5645.5755161290326</v>
          </cell>
          <cell r="T81">
            <v>6206.0099677419357</v>
          </cell>
          <cell r="U81">
            <v>77461.309354838711</v>
          </cell>
        </row>
        <row r="82">
          <cell r="I82">
            <v>2923.9371935483869</v>
          </cell>
          <cell r="J82">
            <v>4542.896806451613</v>
          </cell>
          <cell r="K82">
            <v>7071.9630967741932</v>
          </cell>
          <cell r="L82">
            <v>6578.1676129032257</v>
          </cell>
          <cell r="M82">
            <v>6865.828161290322</v>
          </cell>
          <cell r="N82">
            <v>6265.2530322580642</v>
          </cell>
          <cell r="O82">
            <v>5876.478387096774</v>
          </cell>
          <cell r="P82">
            <v>5609.4520322580647</v>
          </cell>
          <cell r="Q82">
            <v>5456.8297096774195</v>
          </cell>
          <cell r="R82">
            <v>5067.9178387096772</v>
          </cell>
          <cell r="S82">
            <v>4966.5755161290326</v>
          </cell>
          <cell r="T82">
            <v>5132.0099677419357</v>
          </cell>
          <cell r="U82">
            <v>66356.309354838711</v>
          </cell>
        </row>
        <row r="83">
          <cell r="I83">
            <v>4042.991</v>
          </cell>
          <cell r="J83">
            <v>6277.1610000000001</v>
          </cell>
          <cell r="K83">
            <v>8492.2919999999995</v>
          </cell>
          <cell r="L83">
            <v>8132.6750000000002</v>
          </cell>
          <cell r="M83">
            <v>8528.009</v>
          </cell>
          <cell r="N83">
            <v>7819.25</v>
          </cell>
          <cell r="O83">
            <v>7344.04</v>
          </cell>
          <cell r="P83">
            <v>7064.9470000000001</v>
          </cell>
          <cell r="Q83">
            <v>6863.5690000000004</v>
          </cell>
          <cell r="R83">
            <v>6648.9139999999998</v>
          </cell>
          <cell r="S83">
            <v>6112.4380000000001</v>
          </cell>
          <cell r="T83">
            <v>6702.3149999999996</v>
          </cell>
          <cell r="U83">
            <v>84028.600999999995</v>
          </cell>
        </row>
        <row r="86">
          <cell r="I86">
            <v>3882.9371935483869</v>
          </cell>
          <cell r="J86">
            <v>5451.896806451613</v>
          </cell>
          <cell r="K86">
            <v>8057.9630967741932</v>
          </cell>
          <cell r="L86">
            <v>7509.1676129032257</v>
          </cell>
          <cell r="M86">
            <v>7857.828161290322</v>
          </cell>
          <cell r="N86">
            <v>7187.2530322580642</v>
          </cell>
          <cell r="O86">
            <v>6827.478387096774</v>
          </cell>
          <cell r="P86">
            <v>6566.4520322580647</v>
          </cell>
          <cell r="Q86">
            <v>6369.8297096774195</v>
          </cell>
          <cell r="R86">
            <v>5898.9178387096772</v>
          </cell>
          <cell r="S86">
            <v>5645.5755161290326</v>
          </cell>
          <cell r="T86">
            <v>6206.0099677419357</v>
          </cell>
          <cell r="U86">
            <v>77461.309354838711</v>
          </cell>
        </row>
        <row r="87">
          <cell r="I87">
            <v>1.1299999999999999</v>
          </cell>
          <cell r="J87">
            <v>1.1299999999999999</v>
          </cell>
          <cell r="K87">
            <v>1.1299999999999999</v>
          </cell>
          <cell r="L87">
            <v>1.1299999999999999</v>
          </cell>
          <cell r="M87">
            <v>1.1299999999999999</v>
          </cell>
          <cell r="N87">
            <v>1.1299999999999999</v>
          </cell>
          <cell r="O87">
            <v>1.1299999999999999</v>
          </cell>
          <cell r="P87">
            <v>1.1299999999999999</v>
          </cell>
          <cell r="Q87">
            <v>1.1299999999999999</v>
          </cell>
          <cell r="R87">
            <v>1.1299999999999999</v>
          </cell>
          <cell r="S87">
            <v>1.1299999999999999</v>
          </cell>
          <cell r="T87">
            <v>1.1299999999999999</v>
          </cell>
          <cell r="U87">
            <v>1.1299999999999999</v>
          </cell>
        </row>
        <row r="89">
          <cell r="I89">
            <v>4387.7190287096764</v>
          </cell>
          <cell r="J89">
            <v>6160.6433912903221</v>
          </cell>
          <cell r="K89">
            <v>9105.4982993548383</v>
          </cell>
          <cell r="L89">
            <v>8485.3594025806451</v>
          </cell>
          <cell r="M89">
            <v>8879.345822258063</v>
          </cell>
          <cell r="N89">
            <v>8121.5959264516114</v>
          </cell>
          <cell r="O89">
            <v>7715.0505774193534</v>
          </cell>
          <cell r="P89">
            <v>7420.0907964516127</v>
          </cell>
          <cell r="Q89">
            <v>7197.9075719354832</v>
          </cell>
          <cell r="R89">
            <v>6665.7771577419344</v>
          </cell>
          <cell r="S89">
            <v>6379.5003332258066</v>
          </cell>
          <cell r="T89">
            <v>7012.7912635483863</v>
          </cell>
          <cell r="U89">
            <v>87531.27957096773</v>
          </cell>
        </row>
        <row r="91">
          <cell r="I91">
            <v>4042.991</v>
          </cell>
          <cell r="J91">
            <v>6277.1610000000001</v>
          </cell>
          <cell r="K91">
            <v>8492.2919999999995</v>
          </cell>
          <cell r="L91">
            <v>8132.6750000000002</v>
          </cell>
          <cell r="M91">
            <v>8528.009</v>
          </cell>
          <cell r="N91">
            <v>7819.25</v>
          </cell>
          <cell r="O91">
            <v>7344.04</v>
          </cell>
          <cell r="P91">
            <v>7064.9470000000001</v>
          </cell>
          <cell r="Q91">
            <v>6863.5690000000004</v>
          </cell>
          <cell r="R91">
            <v>6648.9139999999998</v>
          </cell>
          <cell r="S91">
            <v>6112.4380000000001</v>
          </cell>
          <cell r="T91">
            <v>6702.3149999999996</v>
          </cell>
          <cell r="U91">
            <v>84028.600999999995</v>
          </cell>
        </row>
        <row r="96">
          <cell r="I96">
            <v>294.14100000000002</v>
          </cell>
          <cell r="J96">
            <v>270.43299999999999</v>
          </cell>
          <cell r="K96">
            <v>233.83799999999999</v>
          </cell>
          <cell r="L96">
            <v>275.16199999999998</v>
          </cell>
          <cell r="M96">
            <v>264.10000000000002</v>
          </cell>
          <cell r="N96">
            <v>237.9</v>
          </cell>
          <cell r="O96">
            <v>243.51499999999999</v>
          </cell>
          <cell r="P96">
            <v>220.63900000000001</v>
          </cell>
          <cell r="Q96">
            <v>239.99799999999999</v>
          </cell>
          <cell r="R96">
            <v>246.238</v>
          </cell>
          <cell r="S96">
            <v>234.172</v>
          </cell>
          <cell r="T96">
            <v>238.49600000000001</v>
          </cell>
          <cell r="U96">
            <v>2998.6320000000001</v>
          </cell>
        </row>
        <row r="97">
          <cell r="I97">
            <v>126.071</v>
          </cell>
          <cell r="J97">
            <v>141.721</v>
          </cell>
          <cell r="K97">
            <v>140.762</v>
          </cell>
          <cell r="L97">
            <v>137.75800000000001</v>
          </cell>
          <cell r="M97">
            <v>162.25299999999999</v>
          </cell>
          <cell r="N97">
            <v>130.25700000000001</v>
          </cell>
          <cell r="O97">
            <v>119.024</v>
          </cell>
          <cell r="P97">
            <v>241.059</v>
          </cell>
          <cell r="Q97">
            <v>302.26600000000002</v>
          </cell>
          <cell r="R97">
            <v>149.57400000000001</v>
          </cell>
          <cell r="S97">
            <v>105.026</v>
          </cell>
          <cell r="T97">
            <v>232.45099999999999</v>
          </cell>
          <cell r="U97">
            <v>1988.222</v>
          </cell>
        </row>
        <row r="99">
          <cell r="I99">
            <v>231.90600000000001</v>
          </cell>
          <cell r="J99">
            <v>233.97</v>
          </cell>
          <cell r="K99">
            <v>307.99200000000002</v>
          </cell>
          <cell r="L99">
            <v>294.14999999999998</v>
          </cell>
          <cell r="M99">
            <v>328.00799999999998</v>
          </cell>
          <cell r="N99">
            <v>279.62099999999998</v>
          </cell>
          <cell r="O99">
            <v>229.09800000000001</v>
          </cell>
          <cell r="P99">
            <v>313.76499999999999</v>
          </cell>
          <cell r="Q99">
            <v>93.236000000000004</v>
          </cell>
          <cell r="R99">
            <v>72.853999999999999</v>
          </cell>
          <cell r="S99">
            <v>74.706000000000003</v>
          </cell>
          <cell r="T99">
            <v>73.774000000000001</v>
          </cell>
          <cell r="U99">
            <v>2533.08</v>
          </cell>
        </row>
        <row r="100">
          <cell r="I100">
            <v>226.33199999999999</v>
          </cell>
          <cell r="J100">
            <v>135.851</v>
          </cell>
          <cell r="K100">
            <v>181.184</v>
          </cell>
          <cell r="L100">
            <v>164.46600000000001</v>
          </cell>
          <cell r="M100">
            <v>213.07499999999999</v>
          </cell>
          <cell r="N100">
            <v>210.928</v>
          </cell>
          <cell r="O100">
            <v>231.88200000000001</v>
          </cell>
          <cell r="P100">
            <v>207.28299999999999</v>
          </cell>
          <cell r="Q100">
            <v>172.83</v>
          </cell>
          <cell r="R100">
            <v>62.209000000000003</v>
          </cell>
          <cell r="S100">
            <v>42.58</v>
          </cell>
          <cell r="T100">
            <v>80.015000000000001</v>
          </cell>
          <cell r="U100">
            <v>1928.635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1120.9649999999999</v>
          </cell>
          <cell r="P102">
            <v>1091.328</v>
          </cell>
          <cell r="Q102">
            <v>1013.52</v>
          </cell>
          <cell r="R102">
            <v>906.66700000000003</v>
          </cell>
          <cell r="S102">
            <v>883.33299999999997</v>
          </cell>
          <cell r="T102">
            <v>886.66700000000003</v>
          </cell>
          <cell r="U102">
            <v>5902.48</v>
          </cell>
        </row>
        <row r="106"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id"/>
      <sheetName val="Summary"/>
      <sheetName val="Credit Rating Sensitivity"/>
      <sheetName val="Margin Sensitivities"/>
      <sheetName val="Margin Aging"/>
      <sheetName val="Ratings BE Prices"/>
      <sheetName val="Break-even Prices"/>
      <sheetName val="Forward_Curves"/>
      <sheetName val="Volume Charts"/>
      <sheetName val="Incremental Liquidity Needs"/>
      <sheetName val="CELAMCELA"/>
      <sheetName val="Capacity"/>
      <sheetName val="Capacity06"/>
      <sheetName val="Chart1"/>
      <sheetName val="Chart2"/>
      <sheetName val="Credit Rating"/>
      <sheetName val="Settlement"/>
      <sheetName val="InputNewHedge"/>
      <sheetName val="Volume Summary"/>
      <sheetName val="NewHedges"/>
      <sheetName val="NewHedgesStorage"/>
      <sheetName val="Collars"/>
      <sheetName val="Puts"/>
      <sheetName val="NewSwaps"/>
      <sheetName val="Volumes"/>
      <sheetName val="Barclays"/>
      <sheetName val="BarclaysStorage"/>
      <sheetName val="BOA"/>
      <sheetName val="BOAStorage"/>
      <sheetName val="BMO"/>
      <sheetName val="BMOStorage"/>
      <sheetName val="BNP"/>
      <sheetName val="BNPStorage"/>
      <sheetName val="BPEnergy"/>
      <sheetName val="BPEnergyStorage"/>
      <sheetName val="CIBC"/>
      <sheetName val="CIBCStorage"/>
      <sheetName val="CITI"/>
      <sheetName val="CitiStorage"/>
      <sheetName val="Coral"/>
      <sheetName val="CoralStorage"/>
      <sheetName val="CSFB"/>
      <sheetName val="CSFBStorage"/>
      <sheetName val="Deutsche"/>
      <sheetName val="DeutscheStorage"/>
      <sheetName val="Fimat"/>
      <sheetName val="FimatStorage"/>
      <sheetName val="Fortis Energy"/>
      <sheetName val="FortisStorage"/>
      <sheetName val="JAron"/>
      <sheetName val="JARONStorage"/>
      <sheetName val="JPMChase"/>
      <sheetName val="JPMStorage"/>
      <sheetName val="Lehman"/>
      <sheetName val="LehmanStorage"/>
      <sheetName val="MerrillLynch"/>
      <sheetName val="MerrillLynchStorage"/>
      <sheetName val="MorganS"/>
      <sheetName val="MorgStanStorage"/>
      <sheetName val="Sempra"/>
      <sheetName val="SempraStorage"/>
      <sheetName val="SocGen"/>
      <sheetName val="SocGenStorage"/>
      <sheetName val="VaPower"/>
      <sheetName val="VaPowerStorage"/>
      <sheetName val="Wachovia"/>
      <sheetName val="WachoviaStorage"/>
      <sheetName val="Brokermarginsummary"/>
      <sheetName val="BrokerPrudential"/>
      <sheetName val="BrokerManFinancial"/>
    </sheetNames>
    <sheetDataSet>
      <sheetData sheetId="0" refreshError="1"/>
      <sheetData sheetId="1" refreshError="1">
        <row r="53">
          <cell r="F53">
            <v>0</v>
          </cell>
          <cell r="J53">
            <v>12.295307207498023</v>
          </cell>
        </row>
        <row r="58">
          <cell r="F5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AS12">
            <v>39241</v>
          </cell>
          <cell r="AT12">
            <v>39263</v>
          </cell>
          <cell r="AU12">
            <v>39355</v>
          </cell>
          <cell r="AV12">
            <v>39447</v>
          </cell>
          <cell r="AW12">
            <v>39538</v>
          </cell>
          <cell r="AX12">
            <v>39629</v>
          </cell>
          <cell r="AY12">
            <v>39721</v>
          </cell>
          <cell r="AZ12">
            <v>39813</v>
          </cell>
          <cell r="BA12">
            <v>39903</v>
          </cell>
          <cell r="BB12">
            <v>39994</v>
          </cell>
          <cell r="BC12">
            <v>40086</v>
          </cell>
          <cell r="BD12">
            <v>40178</v>
          </cell>
          <cell r="BE12">
            <v>40543</v>
          </cell>
          <cell r="BF12">
            <v>40908</v>
          </cell>
          <cell r="BG12">
            <v>41274</v>
          </cell>
          <cell r="BH12">
            <v>41639</v>
          </cell>
          <cell r="CT12">
            <v>39241</v>
          </cell>
          <cell r="CU12">
            <v>39263</v>
          </cell>
          <cell r="CV12">
            <v>39355</v>
          </cell>
          <cell r="CW12">
            <v>39447</v>
          </cell>
          <cell r="CX12">
            <v>39538</v>
          </cell>
          <cell r="CY12">
            <v>39629</v>
          </cell>
          <cell r="CZ12">
            <v>39721</v>
          </cell>
          <cell r="DA12">
            <v>39813</v>
          </cell>
          <cell r="DB12">
            <v>39903</v>
          </cell>
          <cell r="DC12">
            <v>39994</v>
          </cell>
          <cell r="DD12">
            <v>40086</v>
          </cell>
          <cell r="DE12">
            <v>40178</v>
          </cell>
          <cell r="DF12">
            <v>40543</v>
          </cell>
          <cell r="DG12">
            <v>40908</v>
          </cell>
          <cell r="DH12">
            <v>41274</v>
          </cell>
        </row>
        <row r="14">
          <cell r="AS14">
            <v>8.8124501228332512</v>
          </cell>
          <cell r="AT14">
            <v>8.9723000526428223</v>
          </cell>
          <cell r="AU14">
            <v>10.070549964904785</v>
          </cell>
          <cell r="AV14">
            <v>11.310250043869019</v>
          </cell>
          <cell r="AW14">
            <v>9.4990002632141106</v>
          </cell>
          <cell r="AX14">
            <v>9.8037495613098145</v>
          </cell>
          <cell r="AY14">
            <v>10.513300228118895</v>
          </cell>
          <cell r="AZ14">
            <v>11.352799701690673</v>
          </cell>
          <cell r="BA14">
            <v>9.1275497674942017</v>
          </cell>
          <cell r="BB14">
            <v>9.4208004474639893</v>
          </cell>
          <cell r="BC14">
            <v>10.099299526214599</v>
          </cell>
          <cell r="BD14">
            <v>10.846800184249878</v>
          </cell>
          <cell r="BE14">
            <v>10.352299833297728</v>
          </cell>
          <cell r="BF14">
            <v>9.9406000614166246</v>
          </cell>
          <cell r="BG14">
            <v>10.0625</v>
          </cell>
          <cell r="BH14">
            <v>10.0625</v>
          </cell>
          <cell r="CT14">
            <v>7.6630001068115234</v>
          </cell>
          <cell r="CU14">
            <v>9.1364023274265467</v>
          </cell>
          <cell r="CV14">
            <v>12.923002162045444</v>
          </cell>
          <cell r="CW14">
            <v>16.059970158019098</v>
          </cell>
          <cell r="CX14">
            <v>12.644909932624554</v>
          </cell>
          <cell r="CY14">
            <v>13.752197520262298</v>
          </cell>
          <cell r="CZ14">
            <v>15.584809621301254</v>
          </cell>
          <cell r="DA14">
            <v>16.201226253141186</v>
          </cell>
          <cell r="DB14">
            <v>13.457240573437833</v>
          </cell>
          <cell r="DC14">
            <v>14.305843727150661</v>
          </cell>
          <cell r="DD14">
            <v>15.765720540776144</v>
          </cell>
          <cell r="DE14">
            <v>17.347459673982915</v>
          </cell>
          <cell r="DF14">
            <v>17.872479844282378</v>
          </cell>
          <cell r="DG14">
            <v>18.202140327555334</v>
          </cell>
          <cell r="DH14">
            <v>19.309854261447377</v>
          </cell>
        </row>
        <row r="15">
          <cell r="AS15">
            <v>8.9723000526428223</v>
          </cell>
          <cell r="AT15">
            <v>9.073499846458434</v>
          </cell>
          <cell r="AU15">
            <v>10.90430040359497</v>
          </cell>
          <cell r="AV15">
            <v>11.051499605178833</v>
          </cell>
          <cell r="AW15">
            <v>9.599050140380859</v>
          </cell>
          <cell r="AX15">
            <v>9.8497495174407952</v>
          </cell>
          <cell r="AY15">
            <v>11.053800535202026</v>
          </cell>
          <cell r="AZ15">
            <v>11.053800535202026</v>
          </cell>
          <cell r="BA15">
            <v>9.2253003597259511</v>
          </cell>
          <cell r="BB15">
            <v>9.4725505352020249</v>
          </cell>
          <cell r="BC15">
            <v>10.599550008773804</v>
          </cell>
          <cell r="BD15">
            <v>10.547799921035766</v>
          </cell>
          <cell r="BE15">
            <v>10.07630009651184</v>
          </cell>
          <cell r="BF15">
            <v>9.6588501930236816</v>
          </cell>
          <cell r="BG15">
            <v>9.7807501316070553</v>
          </cell>
          <cell r="BH15">
            <v>9.7807501316070553</v>
          </cell>
          <cell r="CT15">
            <v>7.8020000457763672</v>
          </cell>
          <cell r="CU15">
            <v>9.4193376954636339</v>
          </cell>
          <cell r="CV15">
            <v>13.715307962107554</v>
          </cell>
          <cell r="CW15">
            <v>15.699752408908012</v>
          </cell>
          <cell r="CX15">
            <v>12.778094652120036</v>
          </cell>
          <cell r="CY15">
            <v>13.816723901590233</v>
          </cell>
          <cell r="CZ15">
            <v>16.386041794203127</v>
          </cell>
          <cell r="DA15">
            <v>15.774533871255702</v>
          </cell>
          <cell r="DB15">
            <v>13.601359561486893</v>
          </cell>
          <cell r="DC15">
            <v>14.384428203297375</v>
          </cell>
          <cell r="DD15">
            <v>16.546646909772839</v>
          </cell>
          <cell r="DE15">
            <v>16.869263807874056</v>
          </cell>
          <cell r="DF15">
            <v>17.395986715976054</v>
          </cell>
          <cell r="DG15">
            <v>17.686230763738944</v>
          </cell>
          <cell r="DH15">
            <v>18.769178594679701</v>
          </cell>
        </row>
        <row r="16">
          <cell r="AS16">
            <v>9.073499846458434</v>
          </cell>
          <cell r="AT16">
            <v>9.2310504913330078</v>
          </cell>
          <cell r="AU16">
            <v>11.312549877166747</v>
          </cell>
          <cell r="AV16">
            <v>9.6025004386901855</v>
          </cell>
          <cell r="AW16">
            <v>9.7174997806549062</v>
          </cell>
          <cell r="AX16">
            <v>9.9785500526428219</v>
          </cell>
          <cell r="AY16">
            <v>11.370050096511839</v>
          </cell>
          <cell r="AZ16">
            <v>9.2598000526428219</v>
          </cell>
          <cell r="BA16">
            <v>9.3402997016906735</v>
          </cell>
          <cell r="BB16">
            <v>9.5933000087738023</v>
          </cell>
          <cell r="BC16">
            <v>10.86404948234558</v>
          </cell>
          <cell r="BD16">
            <v>8.8573001623153687</v>
          </cell>
          <cell r="BE16">
            <v>8.4548002719879136</v>
          </cell>
          <cell r="BF16">
            <v>8.1293497323989854</v>
          </cell>
          <cell r="BG16">
            <v>8.2512502193450921</v>
          </cell>
          <cell r="BH16">
            <v>8.2512502193450921</v>
          </cell>
          <cell r="CT16">
            <v>7.8899998664855957</v>
          </cell>
          <cell r="CU16">
            <v>9.7902071623287998</v>
          </cell>
          <cell r="CV16">
            <v>14.265327804986534</v>
          </cell>
          <cell r="CW16">
            <v>11.988709095363477</v>
          </cell>
          <cell r="CX16">
            <v>12.935772827855796</v>
          </cell>
          <cell r="CY16">
            <v>13.997398692366623</v>
          </cell>
          <cell r="CZ16">
            <v>15.644373514970106</v>
          </cell>
          <cell r="DA16">
            <v>13.214371754429337</v>
          </cell>
          <cell r="DB16">
            <v>13.770909314709565</v>
          </cell>
          <cell r="DC16">
            <v>14.567790870693495</v>
          </cell>
          <cell r="DD16">
            <v>16.92984214371802</v>
          </cell>
          <cell r="DE16">
            <v>14.165620715428908</v>
          </cell>
          <cell r="DF16">
            <v>14.596587220407194</v>
          </cell>
          <cell r="DG16">
            <v>14.885576694231622</v>
          </cell>
          <cell r="DH16">
            <v>15.834080915308268</v>
          </cell>
        </row>
        <row r="17">
          <cell r="AS17">
            <v>9.2310504913330078</v>
          </cell>
          <cell r="AT17">
            <v>10.070549964904785</v>
          </cell>
          <cell r="AU17">
            <v>11.310250043869019</v>
          </cell>
          <cell r="AV17">
            <v>9.4990002632141106</v>
          </cell>
          <cell r="AW17">
            <v>9.8037495613098145</v>
          </cell>
          <cell r="AX17">
            <v>10.513300228118895</v>
          </cell>
          <cell r="AY17">
            <v>11.352799701690673</v>
          </cell>
          <cell r="AZ17">
            <v>9.1275497674942017</v>
          </cell>
          <cell r="BA17">
            <v>9.4208004474639893</v>
          </cell>
          <cell r="BB17">
            <v>10.099299526214599</v>
          </cell>
          <cell r="BC17">
            <v>10.846800184249878</v>
          </cell>
          <cell r="BD17">
            <v>8.7250498771667466</v>
          </cell>
          <cell r="BE17">
            <v>8.3225499868392934</v>
          </cell>
          <cell r="BF17">
            <v>7.9913498640060423</v>
          </cell>
          <cell r="BG17">
            <v>8.1189999341964718</v>
          </cell>
          <cell r="BH17">
            <v>8.1189999341964718</v>
          </cell>
          <cell r="CT17">
            <v>8.0270004272460938</v>
          </cell>
          <cell r="CU17">
            <v>10.52510313763873</v>
          </cell>
          <cell r="CV17">
            <v>14.346041497626061</v>
          </cell>
          <cell r="CW17">
            <v>11.859489263193288</v>
          </cell>
          <cell r="CX17">
            <v>13.050587090185431</v>
          </cell>
          <cell r="CY17">
            <v>14.878548463831997</v>
          </cell>
          <cell r="CZ17">
            <v>15.620638208830528</v>
          </cell>
          <cell r="DA17">
            <v>13.025641498630305</v>
          </cell>
          <cell r="DB17">
            <v>13.889595920623309</v>
          </cell>
          <cell r="DC17">
            <v>15.336170379726646</v>
          </cell>
          <cell r="DD17">
            <v>16.902961937186859</v>
          </cell>
          <cell r="DE17">
            <v>13.954110735571462</v>
          </cell>
          <cell r="DF17">
            <v>14.368266886396313</v>
          </cell>
          <cell r="DG17">
            <v>14.632886418578929</v>
          </cell>
          <cell r="DH17">
            <v>15.580293712102831</v>
          </cell>
        </row>
        <row r="18">
          <cell r="AS18">
            <v>10.070549964904785</v>
          </cell>
          <cell r="AT18">
            <v>10.90430040359497</v>
          </cell>
          <cell r="AU18">
            <v>11.051499605178833</v>
          </cell>
          <cell r="AV18">
            <v>9.599050140380859</v>
          </cell>
          <cell r="AW18">
            <v>9.8497495174407952</v>
          </cell>
          <cell r="AX18">
            <v>11.053800535202026</v>
          </cell>
          <cell r="AY18">
            <v>11.053800535202026</v>
          </cell>
          <cell r="AZ18">
            <v>9.2253003597259511</v>
          </cell>
          <cell r="BA18">
            <v>9.4725505352020249</v>
          </cell>
          <cell r="BB18">
            <v>10.599550008773804</v>
          </cell>
          <cell r="BC18">
            <v>10.547799921035766</v>
          </cell>
          <cell r="BD18">
            <v>8.8227999210357666</v>
          </cell>
          <cell r="BE18">
            <v>8.4168497323989868</v>
          </cell>
          <cell r="BF18">
            <v>8.0890999078750596</v>
          </cell>
          <cell r="BG18">
            <v>8.2109998464584351</v>
          </cell>
          <cell r="BH18">
            <v>8.2109998464584351</v>
          </cell>
          <cell r="CT18">
            <v>8.7569999694824219</v>
          </cell>
          <cell r="CU18">
            <v>11.282743914669036</v>
          </cell>
          <cell r="CV18">
            <v>14.022952213254621</v>
          </cell>
          <cell r="CW18">
            <v>11.984401402488393</v>
          </cell>
          <cell r="CX18">
            <v>13.111821460757405</v>
          </cell>
          <cell r="CY18">
            <v>15.64347097523747</v>
          </cell>
          <cell r="CZ18">
            <v>15.209236798853611</v>
          </cell>
          <cell r="DA18">
            <v>13.165138319039221</v>
          </cell>
          <cell r="DB18">
            <v>13.965893875510107</v>
          </cell>
          <cell r="DC18">
            <v>16.095819760671784</v>
          </cell>
          <cell r="DD18">
            <v>16.437018987886876</v>
          </cell>
          <cell r="DE18">
            <v>14.110443932029725</v>
          </cell>
          <cell r="DF18">
            <v>14.531068421221999</v>
          </cell>
          <cell r="DG18">
            <v>14.811875614858394</v>
          </cell>
          <cell r="DH18">
            <v>15.756840782696068</v>
          </cell>
        </row>
        <row r="19">
          <cell r="AS19">
            <v>10.90430040359497</v>
          </cell>
          <cell r="AT19">
            <v>11.312549877166747</v>
          </cell>
          <cell r="AU19">
            <v>9.6025004386901855</v>
          </cell>
          <cell r="AV19">
            <v>9.7174997806549062</v>
          </cell>
          <cell r="AW19">
            <v>9.9785500526428219</v>
          </cell>
          <cell r="AX19">
            <v>11.370050096511839</v>
          </cell>
          <cell r="AY19">
            <v>9.2598000526428219</v>
          </cell>
          <cell r="AZ19">
            <v>9.3402997016906735</v>
          </cell>
          <cell r="BA19">
            <v>9.5933000087738023</v>
          </cell>
          <cell r="BB19">
            <v>10.86404948234558</v>
          </cell>
          <cell r="BC19">
            <v>8.8573001623153687</v>
          </cell>
          <cell r="BD19">
            <v>8.9263000965118398</v>
          </cell>
          <cell r="BE19">
            <v>8.52034990787506</v>
          </cell>
          <cell r="BF19">
            <v>8.1926000833511345</v>
          </cell>
          <cell r="BG19">
            <v>8.3145000219345082</v>
          </cell>
          <cell r="BH19">
            <v>8.3777498245239244</v>
          </cell>
          <cell r="CT19">
            <v>9.4820003509521484</v>
          </cell>
          <cell r="CU19">
            <v>11.720154578836784</v>
          </cell>
          <cell r="CV19">
            <v>11.003923230648882</v>
          </cell>
          <cell r="CW19">
            <v>12.132285621683463</v>
          </cell>
          <cell r="CX19">
            <v>13.283278574324468</v>
          </cell>
          <cell r="CY19">
            <v>15.020515032527063</v>
          </cell>
          <cell r="CZ19">
            <v>12.740820793914194</v>
          </cell>
          <cell r="DA19">
            <v>13.329250292040502</v>
          </cell>
          <cell r="DB19">
            <v>14.143921358938169</v>
          </cell>
          <cell r="DC19">
            <v>16.469719703257926</v>
          </cell>
          <cell r="DD19">
            <v>13.802651931142709</v>
          </cell>
          <cell r="DE19">
            <v>14.275973405222055</v>
          </cell>
          <cell r="DF19">
            <v>14.709753817690714</v>
          </cell>
          <cell r="DG19">
            <v>15.001393823648863</v>
          </cell>
          <cell r="DH19">
            <v>15.955456763265232</v>
          </cell>
        </row>
        <row r="20">
          <cell r="AS20">
            <v>11.312549877166747</v>
          </cell>
          <cell r="AT20">
            <v>11.310250043869019</v>
          </cell>
          <cell r="AU20">
            <v>9.4990002632141106</v>
          </cell>
          <cell r="AV20">
            <v>9.8037495613098145</v>
          </cell>
          <cell r="AW20">
            <v>10.513300228118895</v>
          </cell>
          <cell r="AX20">
            <v>11.352799701690673</v>
          </cell>
          <cell r="AY20">
            <v>9.1275497674942017</v>
          </cell>
          <cell r="AZ20">
            <v>9.4208004474639893</v>
          </cell>
          <cell r="BA20">
            <v>10.099299526214599</v>
          </cell>
          <cell r="BB20">
            <v>10.846800184249878</v>
          </cell>
          <cell r="BC20">
            <v>8.7250498771667466</v>
          </cell>
          <cell r="BD20">
            <v>8.9953000307083126</v>
          </cell>
          <cell r="BE20">
            <v>8.5893498420715328</v>
          </cell>
          <cell r="BF20">
            <v>8.2558498859405507</v>
          </cell>
          <cell r="BG20">
            <v>8.3777498245239244</v>
          </cell>
          <cell r="BH20">
            <v>8.431799745559692</v>
          </cell>
          <cell r="CT20">
            <v>9.8369998931884766</v>
          </cell>
          <cell r="CU20">
            <v>11.752061789105431</v>
          </cell>
          <cell r="CV20">
            <v>10.885317874411818</v>
          </cell>
          <cell r="CW20">
            <v>12.239968358738524</v>
          </cell>
          <cell r="CX20">
            <v>14.107533193199989</v>
          </cell>
          <cell r="CY20">
            <v>14.997726231024082</v>
          </cell>
          <cell r="CZ20">
            <v>12.558853886049729</v>
          </cell>
          <cell r="DA20">
            <v>13.44413039475436</v>
          </cell>
          <cell r="DB20">
            <v>14.889943830433673</v>
          </cell>
          <cell r="DC20">
            <v>16.443570052045843</v>
          </cell>
          <cell r="DD20">
            <v>13.596561517557403</v>
          </cell>
          <cell r="DE20">
            <v>14.386326095015201</v>
          </cell>
          <cell r="DF20">
            <v>14.828877099767295</v>
          </cell>
          <cell r="DG20">
            <v>15.117209948964206</v>
          </cell>
          <cell r="DH20">
            <v>16.076832611222198</v>
          </cell>
        </row>
        <row r="21">
          <cell r="AS21">
            <v>11.310250043869019</v>
          </cell>
          <cell r="AT21">
            <v>11.051499605178833</v>
          </cell>
          <cell r="AU21">
            <v>9.599050140380859</v>
          </cell>
          <cell r="AV21">
            <v>9.8497495174407952</v>
          </cell>
          <cell r="AW21">
            <v>11.053800535202026</v>
          </cell>
          <cell r="AX21">
            <v>11.053800535202026</v>
          </cell>
          <cell r="AY21">
            <v>9.2253003597259511</v>
          </cell>
          <cell r="AZ21">
            <v>9.4725505352020249</v>
          </cell>
          <cell r="BA21">
            <v>10.599550008773804</v>
          </cell>
          <cell r="BB21">
            <v>10.547799921035766</v>
          </cell>
          <cell r="BC21">
            <v>8.8227999210357666</v>
          </cell>
          <cell r="BD21">
            <v>9.0412999868392934</v>
          </cell>
          <cell r="BE21">
            <v>8.6353497982025136</v>
          </cell>
          <cell r="BF21">
            <v>8.305300140380858</v>
          </cell>
          <cell r="BG21">
            <v>8.431799745559692</v>
          </cell>
          <cell r="BH21">
            <v>8.5433498859405503</v>
          </cell>
          <cell r="CT21">
            <v>9.8350000381469727</v>
          </cell>
          <cell r="CU21">
            <v>11.485299159196577</v>
          </cell>
          <cell r="CV21">
            <v>10.999969383631527</v>
          </cell>
          <cell r="CW21">
            <v>12.297399243118576</v>
          </cell>
          <cell r="CX21">
            <v>14.832816963059036</v>
          </cell>
          <cell r="CY21">
            <v>14.60273048018446</v>
          </cell>
          <cell r="CZ21">
            <v>12.693351690650625</v>
          </cell>
          <cell r="DA21">
            <v>13.51798133039088</v>
          </cell>
          <cell r="DB21">
            <v>15.62749018868549</v>
          </cell>
          <cell r="DC21">
            <v>15.990290588035746</v>
          </cell>
          <cell r="DD21">
            <v>13.748888954479817</v>
          </cell>
          <cell r="DE21">
            <v>14.4598945548773</v>
          </cell>
          <cell r="DF21">
            <v>14.908292621151682</v>
          </cell>
          <cell r="DG21">
            <v>15.207757849995799</v>
          </cell>
          <cell r="DH21">
            <v>16.180553962580547</v>
          </cell>
        </row>
        <row r="22">
          <cell r="AS22">
            <v>11.051499605178833</v>
          </cell>
          <cell r="AT22">
            <v>9.6025004386901855</v>
          </cell>
          <cell r="AU22">
            <v>9.7174997806549062</v>
          </cell>
          <cell r="AV22">
            <v>9.9785500526428219</v>
          </cell>
          <cell r="AW22">
            <v>11.370050096511839</v>
          </cell>
          <cell r="AX22">
            <v>9.2598000526428219</v>
          </cell>
          <cell r="AY22">
            <v>9.3402997016906735</v>
          </cell>
          <cell r="AZ22">
            <v>9.5933000087738023</v>
          </cell>
          <cell r="BA22">
            <v>10.86404948234558</v>
          </cell>
          <cell r="BB22">
            <v>8.8573001623153687</v>
          </cell>
          <cell r="BC22">
            <v>8.9263000965118398</v>
          </cell>
          <cell r="BD22">
            <v>9.156299877166747</v>
          </cell>
          <cell r="BE22">
            <v>8.7446001052856435</v>
          </cell>
          <cell r="BF22">
            <v>8.4168497323989868</v>
          </cell>
          <cell r="BG22">
            <v>8.5433498859405503</v>
          </cell>
          <cell r="BH22">
            <v>9.0205998420715332</v>
          </cell>
          <cell r="CT22">
            <v>9.6099996566772461</v>
          </cell>
          <cell r="CU22">
            <v>9.4908134340283272</v>
          </cell>
          <cell r="CV22">
            <v>11.135705982301381</v>
          </cell>
          <cell r="CW22">
            <v>12.458206540938898</v>
          </cell>
          <cell r="CX22">
            <v>14.337806200048201</v>
          </cell>
          <cell r="CY22">
            <v>12.232748730947648</v>
          </cell>
          <cell r="CZ22">
            <v>12.851582537867719</v>
          </cell>
          <cell r="DA22">
            <v>13.690299136807628</v>
          </cell>
          <cell r="DB22">
            <v>15.991720374333994</v>
          </cell>
          <cell r="DC22">
            <v>13.427520855645046</v>
          </cell>
          <cell r="DD22">
            <v>13.910177029934969</v>
          </cell>
          <cell r="DE22">
            <v>14.643815704532544</v>
          </cell>
          <cell r="DF22">
            <v>15.096905194470368</v>
          </cell>
          <cell r="DG22">
            <v>15.412015270559014</v>
          </cell>
          <cell r="DH22">
            <v>16.394617759211442</v>
          </cell>
        </row>
        <row r="23">
          <cell r="AS23">
            <v>9.6025004386901855</v>
          </cell>
          <cell r="AT23">
            <v>9.4990002632141106</v>
          </cell>
          <cell r="AU23">
            <v>9.8037495613098145</v>
          </cell>
          <cell r="AV23">
            <v>10.513300228118895</v>
          </cell>
          <cell r="AW23">
            <v>11.352799701690673</v>
          </cell>
          <cell r="AX23">
            <v>9.1275497674942017</v>
          </cell>
          <cell r="AY23">
            <v>9.4208004474639893</v>
          </cell>
          <cell r="AZ23">
            <v>10.099299526214599</v>
          </cell>
          <cell r="BA23">
            <v>10.846800184249878</v>
          </cell>
          <cell r="BB23">
            <v>8.7250498771667466</v>
          </cell>
          <cell r="BC23">
            <v>8.9953000307083126</v>
          </cell>
          <cell r="BD23">
            <v>9.6392999649047848</v>
          </cell>
          <cell r="BE23">
            <v>9.2218500614166246</v>
          </cell>
          <cell r="BF23">
            <v>8.8941002368926991</v>
          </cell>
          <cell r="BG23">
            <v>9.0205998420715332</v>
          </cell>
          <cell r="BH23">
            <v>9.5035999298095692</v>
          </cell>
          <cell r="CT23">
            <v>8.3500003814697266</v>
          </cell>
          <cell r="CU23">
            <v>9.3885170725645199</v>
          </cell>
          <cell r="CV23">
            <v>11.234543360237119</v>
          </cell>
          <cell r="CW23">
            <v>13.217060385489788</v>
          </cell>
          <cell r="CX23">
            <v>14.316053189663831</v>
          </cell>
          <cell r="CY23">
            <v>12.058038208191</v>
          </cell>
          <cell r="CZ23">
            <v>12.96234579083683</v>
          </cell>
          <cell r="DA23">
            <v>14.412395261239187</v>
          </cell>
          <cell r="DB23">
            <v>15.9663296623119</v>
          </cell>
          <cell r="DC23">
            <v>13.227031606160935</v>
          </cell>
          <cell r="DD23">
            <v>14.017702128727228</v>
          </cell>
          <cell r="DE23">
            <v>15.416285410089793</v>
          </cell>
          <cell r="DF23">
            <v>15.92084193886415</v>
          </cell>
          <cell r="DG23">
            <v>16.285904231036234</v>
          </cell>
          <cell r="DH23">
            <v>17.310456477141521</v>
          </cell>
        </row>
        <row r="24">
          <cell r="AS24">
            <v>9.4990002632141106</v>
          </cell>
          <cell r="AT24">
            <v>9.599050140380859</v>
          </cell>
          <cell r="AU24">
            <v>9.8497495174407952</v>
          </cell>
          <cell r="AV24">
            <v>11.053800535202026</v>
          </cell>
          <cell r="AW24">
            <v>11.053800535202026</v>
          </cell>
          <cell r="AX24">
            <v>9.2253003597259511</v>
          </cell>
          <cell r="AY24">
            <v>9.4725505352020249</v>
          </cell>
          <cell r="AZ24">
            <v>10.599550008773804</v>
          </cell>
          <cell r="BA24">
            <v>10.547799921035766</v>
          </cell>
          <cell r="BB24">
            <v>8.8227999210357666</v>
          </cell>
          <cell r="BC24">
            <v>9.0412999868392934</v>
          </cell>
          <cell r="BD24">
            <v>10.116549921035766</v>
          </cell>
          <cell r="BE24">
            <v>9.6991000175476074</v>
          </cell>
          <cell r="BF24">
            <v>9.3771003246307369</v>
          </cell>
          <cell r="BG24">
            <v>9.5035999298095692</v>
          </cell>
          <cell r="BH24">
            <v>10.07400026321411</v>
          </cell>
          <cell r="CT24">
            <v>8.2600002288818359</v>
          </cell>
          <cell r="CU24">
            <v>9.4874032662543559</v>
          </cell>
          <cell r="CV24">
            <v>11.287256712255209</v>
          </cell>
          <cell r="CW24">
            <v>13.896563970671025</v>
          </cell>
          <cell r="CX24">
            <v>13.939010690580616</v>
          </cell>
          <cell r="CY24">
            <v>12.187172576781503</v>
          </cell>
          <cell r="CZ24">
            <v>13.033550200239977</v>
          </cell>
          <cell r="DA24">
            <v>15.12628711735797</v>
          </cell>
          <cell r="DB24">
            <v>15.526205691140518</v>
          </cell>
          <cell r="DC24">
            <v>13.375219059294324</v>
          </cell>
          <cell r="DD24">
            <v>14.089385527922067</v>
          </cell>
          <cell r="DE24">
            <v>16.179558838912975</v>
          </cell>
          <cell r="DF24">
            <v>16.74477868325793</v>
          </cell>
          <cell r="DG24">
            <v>17.170321199922554</v>
          </cell>
          <cell r="DH24">
            <v>18.237329650059561</v>
          </cell>
        </row>
        <row r="25">
          <cell r="AS25">
            <v>9.599050140380859</v>
          </cell>
          <cell r="AT25">
            <v>9.7174997806549062</v>
          </cell>
          <cell r="AU25">
            <v>9.9785500526428219</v>
          </cell>
          <cell r="AV25">
            <v>11.370050096511839</v>
          </cell>
          <cell r="AW25">
            <v>9.2598000526428219</v>
          </cell>
          <cell r="AX25">
            <v>9.3402997016906735</v>
          </cell>
          <cell r="AY25">
            <v>9.5933000087738023</v>
          </cell>
          <cell r="AZ25">
            <v>10.86404948234558</v>
          </cell>
          <cell r="BA25">
            <v>8.8573001623153687</v>
          </cell>
          <cell r="BB25">
            <v>8.9263000965118398</v>
          </cell>
          <cell r="BC25">
            <v>9.156299877166747</v>
          </cell>
          <cell r="BD25">
            <v>10.36380009651184</v>
          </cell>
          <cell r="BE25">
            <v>9.9521003246307362</v>
          </cell>
          <cell r="BF25">
            <v>10.07400026321411</v>
          </cell>
          <cell r="BG25">
            <v>10.07400026321411</v>
          </cell>
          <cell r="BH25">
            <v>10.0625</v>
          </cell>
          <cell r="CT25">
            <v>8.3470001220703125</v>
          </cell>
          <cell r="CU25">
            <v>9.6044752147896801</v>
          </cell>
          <cell r="CV25">
            <v>11.434854851977128</v>
          </cell>
          <cell r="CW25">
            <v>13.546982421918225</v>
          </cell>
          <cell r="CX25">
            <v>11.676748781143829</v>
          </cell>
          <cell r="CY25">
            <v>12.339093573615258</v>
          </cell>
          <cell r="CZ25">
            <v>13.199692816170264</v>
          </cell>
          <cell r="DA25">
            <v>15.480152693387762</v>
          </cell>
          <cell r="DB25">
            <v>13.037815015245053</v>
          </cell>
          <cell r="DC25">
            <v>13.532123617037641</v>
          </cell>
          <cell r="DD25">
            <v>14.268594025909167</v>
          </cell>
          <cell r="DE25">
            <v>16.394514296028841</v>
          </cell>
          <cell r="DF25">
            <v>16.971074316014484</v>
          </cell>
          <cell r="DG25">
            <v>18.199718042443806</v>
          </cell>
          <cell r="DH25">
            <v>19.054543886789606</v>
          </cell>
        </row>
        <row r="26">
          <cell r="AS26">
            <v>10.139999771118164</v>
          </cell>
          <cell r="AT26">
            <v>10.229999542236328</v>
          </cell>
          <cell r="AU26">
            <v>10.97040023803711</v>
          </cell>
          <cell r="AV26">
            <v>11.846399688720703</v>
          </cell>
          <cell r="AW26">
            <v>9.5243997573852539</v>
          </cell>
          <cell r="AX26">
            <v>9.8304004669189453</v>
          </cell>
          <cell r="AY26">
            <v>10.538399505615233</v>
          </cell>
          <cell r="AZ26">
            <v>11.318400192260741</v>
          </cell>
          <cell r="BA26">
            <v>9.1043998718261712</v>
          </cell>
          <cell r="BB26">
            <v>9.386400032043456</v>
          </cell>
          <cell r="BC26">
            <v>10.058399963378905</v>
          </cell>
          <cell r="BD26">
            <v>10.802399826049804</v>
          </cell>
          <cell r="BE26">
            <v>10.372800064086913</v>
          </cell>
          <cell r="BF26">
            <v>10.5</v>
          </cell>
          <cell r="BG26">
            <v>10.5</v>
          </cell>
          <cell r="BH26">
            <v>10.2060001373291</v>
          </cell>
          <cell r="CT26">
            <v>8.4499998092651367</v>
          </cell>
          <cell r="CU26">
            <v>9.6897218213530483</v>
          </cell>
          <cell r="CV26">
            <v>12.113145456473438</v>
          </cell>
          <cell r="CW26">
            <v>13.526429232316607</v>
          </cell>
          <cell r="CX26">
            <v>11.509979158999089</v>
          </cell>
          <cell r="CY26">
            <v>12.445439865122689</v>
          </cell>
          <cell r="CZ26">
            <v>13.895911863759771</v>
          </cell>
          <cell r="DA26">
            <v>15.455574218408504</v>
          </cell>
          <cell r="DB26">
            <v>12.843144548863298</v>
          </cell>
          <cell r="DC26">
            <v>13.636726378430236</v>
          </cell>
          <cell r="DD26">
            <v>15.021270571988508</v>
          </cell>
          <cell r="DE26">
            <v>16.376322008652004</v>
          </cell>
          <cell r="DF26">
            <v>16.951463197226087</v>
          </cell>
          <cell r="DG26">
            <v>18.178941633624859</v>
          </cell>
          <cell r="DH26">
            <v>19.032791627071777</v>
          </cell>
        </row>
        <row r="27">
          <cell r="AS27">
            <v>10.229999542236328</v>
          </cell>
          <cell r="AT27">
            <v>10.277999496459961</v>
          </cell>
          <cell r="AU27">
            <v>11.534400558471679</v>
          </cell>
          <cell r="AV27">
            <v>11.534400558471679</v>
          </cell>
          <cell r="AW27">
            <v>9.6264003753662113</v>
          </cell>
          <cell r="AX27">
            <v>9.884400558471679</v>
          </cell>
          <cell r="AY27">
            <v>11.060400009155273</v>
          </cell>
          <cell r="AZ27">
            <v>11.006399917602538</v>
          </cell>
          <cell r="BA27">
            <v>9.2063999176025391</v>
          </cell>
          <cell r="BB27">
            <v>9.4343999862670902</v>
          </cell>
          <cell r="BC27">
            <v>10.556399917602539</v>
          </cell>
          <cell r="BD27">
            <v>10.514400100708007</v>
          </cell>
          <cell r="BE27">
            <v>10.078800201416016</v>
          </cell>
          <cell r="BF27">
            <v>10.2060001373291</v>
          </cell>
          <cell r="BG27">
            <v>10.2060001373291</v>
          </cell>
          <cell r="BH27">
            <v>8.6100002288818356</v>
          </cell>
          <cell r="CT27">
            <v>8.5249996185302734</v>
          </cell>
          <cell r="CU27">
            <v>9.7351867504514722</v>
          </cell>
          <cell r="CV27">
            <v>12.735895563186405</v>
          </cell>
          <cell r="CW27">
            <v>13.170183092835432</v>
          </cell>
          <cell r="CX27">
            <v>11.633244143362592</v>
          </cell>
          <cell r="CY27">
            <v>12.513804820791815</v>
          </cell>
          <cell r="CZ27">
            <v>14.584220651651668</v>
          </cell>
          <cell r="DA27">
            <v>15.029529607930694</v>
          </cell>
          <cell r="DB27">
            <v>12.987031169655339</v>
          </cell>
          <cell r="DC27">
            <v>13.706461552691966</v>
          </cell>
          <cell r="DD27">
            <v>15.764986479535112</v>
          </cell>
          <cell r="DE27">
            <v>15.939717521079981</v>
          </cell>
          <cell r="DF27">
            <v>16.471002008225625</v>
          </cell>
          <cell r="DG27">
            <v>17.669931505645049</v>
          </cell>
          <cell r="DH27">
            <v>18.499873710442927</v>
          </cell>
        </row>
        <row r="28">
          <cell r="AS28">
            <v>10.277999496459961</v>
          </cell>
          <cell r="AT28">
            <v>10.41240005493164</v>
          </cell>
          <cell r="AU28">
            <v>11.864400100708007</v>
          </cell>
          <cell r="AV28">
            <v>9.6624000549316396</v>
          </cell>
          <cell r="AW28">
            <v>9.7463996887207021</v>
          </cell>
          <cell r="AX28">
            <v>10.010400009155273</v>
          </cell>
          <cell r="AY28">
            <v>11.336399459838868</v>
          </cell>
          <cell r="AZ28">
            <v>9.2424001693725586</v>
          </cell>
          <cell r="BA28">
            <v>9.3144001007080082</v>
          </cell>
          <cell r="BB28">
            <v>9.5543998718261722</v>
          </cell>
          <cell r="BC28">
            <v>10.814400100708008</v>
          </cell>
          <cell r="BD28">
            <v>8.8224002838134759</v>
          </cell>
          <cell r="BE28">
            <v>8.4827997207641594</v>
          </cell>
          <cell r="BF28">
            <v>8.6100002288818356</v>
          </cell>
          <cell r="BG28">
            <v>8.6100002288818356</v>
          </cell>
          <cell r="BH28">
            <v>8.4719999313354482</v>
          </cell>
          <cell r="CT28">
            <v>8.5649995803833008</v>
          </cell>
          <cell r="CU28">
            <v>9.8624892023087067</v>
          </cell>
          <cell r="CV28">
            <v>12.562724606802282</v>
          </cell>
          <cell r="CW28">
            <v>11.032699722414907</v>
          </cell>
          <cell r="CX28">
            <v>11.778260063629213</v>
          </cell>
          <cell r="CY28">
            <v>12.673322084793231</v>
          </cell>
          <cell r="CZ28">
            <v>14.926856829165178</v>
          </cell>
          <cell r="DA28">
            <v>12.620741389904563</v>
          </cell>
          <cell r="DB28">
            <v>13.13938189924264</v>
          </cell>
          <cell r="DC28">
            <v>13.880799488346291</v>
          </cell>
          <cell r="DD28">
            <v>15.980659392070324</v>
          </cell>
          <cell r="DE28">
            <v>13.374663987954319</v>
          </cell>
          <cell r="DF28">
            <v>13.862782121273952</v>
          </cell>
          <cell r="DG28">
            <v>14.906732535841863</v>
          </cell>
          <cell r="DH28">
            <v>15.60688954908079</v>
          </cell>
        </row>
        <row r="29">
          <cell r="AS29">
            <v>10.41240005493164</v>
          </cell>
          <cell r="AT29">
            <v>10.97040023803711</v>
          </cell>
          <cell r="AU29">
            <v>11.846399688720703</v>
          </cell>
          <cell r="AV29">
            <v>9.5243997573852539</v>
          </cell>
          <cell r="AW29">
            <v>9.8304004669189453</v>
          </cell>
          <cell r="AX29">
            <v>10.538399505615233</v>
          </cell>
          <cell r="AY29">
            <v>11.318400192260741</v>
          </cell>
          <cell r="AZ29">
            <v>9.1043998718261712</v>
          </cell>
          <cell r="BA29">
            <v>9.386400032043456</v>
          </cell>
          <cell r="BB29">
            <v>10.058399963378905</v>
          </cell>
          <cell r="BC29">
            <v>10.802399826049804</v>
          </cell>
          <cell r="BD29">
            <v>8.6843999862670902</v>
          </cell>
          <cell r="BE29">
            <v>8.3387998580932621</v>
          </cell>
          <cell r="BF29">
            <v>8.4719999313354482</v>
          </cell>
          <cell r="BG29">
            <v>8.4719999313354482</v>
          </cell>
          <cell r="BH29">
            <v>8.5679998397827148</v>
          </cell>
          <cell r="CT29">
            <v>8.6770000457763672</v>
          </cell>
          <cell r="CU29">
            <v>10.418397359279631</v>
          </cell>
          <cell r="CV29">
            <v>12.543664711933094</v>
          </cell>
          <cell r="CW29">
            <v>10.875128535569242</v>
          </cell>
          <cell r="CX29">
            <v>11.879772729102099</v>
          </cell>
          <cell r="CY29">
            <v>13.341777658309358</v>
          </cell>
          <cell r="CZ29">
            <v>14.903156844781218</v>
          </cell>
          <cell r="DA29">
            <v>12.432298341005387</v>
          </cell>
          <cell r="DB29">
            <v>13.240948783240226</v>
          </cell>
          <cell r="DC29">
            <v>14.613019649403306</v>
          </cell>
          <cell r="DD29">
            <v>15.962926341680271</v>
          </cell>
          <cell r="DE29">
            <v>13.165457020400719</v>
          </cell>
          <cell r="DF29">
            <v>13.62745430647082</v>
          </cell>
          <cell r="DG29">
            <v>14.66780878779247</v>
          </cell>
          <cell r="DH29">
            <v>15.356743748349906</v>
          </cell>
        </row>
        <row r="30">
          <cell r="AS30">
            <v>10.97040023803711</v>
          </cell>
          <cell r="AT30">
            <v>11.534400558471679</v>
          </cell>
          <cell r="AU30">
            <v>11.534400558471679</v>
          </cell>
          <cell r="AV30">
            <v>9.6264003753662113</v>
          </cell>
          <cell r="AW30">
            <v>9.884400558471679</v>
          </cell>
          <cell r="AX30">
            <v>11.060400009155273</v>
          </cell>
          <cell r="AY30">
            <v>11.006399917602538</v>
          </cell>
          <cell r="AZ30">
            <v>9.2063999176025391</v>
          </cell>
          <cell r="BA30">
            <v>9.4343999862670902</v>
          </cell>
          <cell r="BB30">
            <v>10.556399917602539</v>
          </cell>
          <cell r="BC30">
            <v>10.514400100708007</v>
          </cell>
          <cell r="BD30">
            <v>8.7827997207641602</v>
          </cell>
          <cell r="BE30">
            <v>8.4407999038696282</v>
          </cell>
          <cell r="BF30">
            <v>8.5679998397827148</v>
          </cell>
          <cell r="BG30">
            <v>8.5679998397827148</v>
          </cell>
          <cell r="BH30">
            <v>8.7419998168945305</v>
          </cell>
          <cell r="CT30">
            <v>9.1420001983642578</v>
          </cell>
          <cell r="CU30">
            <v>10.95401860568365</v>
          </cell>
          <cell r="CV30">
            <v>12.213301683241367</v>
          </cell>
          <cell r="CW30">
            <v>10.991594649918365</v>
          </cell>
          <cell r="CX30">
            <v>11.945030377267702</v>
          </cell>
          <cell r="CY30">
            <v>14.002638413497642</v>
          </cell>
          <cell r="CZ30">
            <v>14.492340037647518</v>
          </cell>
          <cell r="DA30">
            <v>12.571582095864635</v>
          </cell>
          <cell r="DB30">
            <v>13.308660039238616</v>
          </cell>
          <cell r="DC30">
            <v>15.33652270585039</v>
          </cell>
          <cell r="DD30">
            <v>15.537343279019613</v>
          </cell>
          <cell r="DE30">
            <v>13.314629960084359</v>
          </cell>
          <cell r="DF30">
            <v>13.794145075733775</v>
          </cell>
          <cell r="DG30">
            <v>14.834016095649249</v>
          </cell>
          <cell r="DH30">
            <v>15.530757677273218</v>
          </cell>
        </row>
        <row r="31">
          <cell r="AS31">
            <v>11.534400558471679</v>
          </cell>
          <cell r="AT31">
            <v>11.864400100708007</v>
          </cell>
          <cell r="AU31">
            <v>9.6624000549316396</v>
          </cell>
          <cell r="AV31">
            <v>9.7463996887207021</v>
          </cell>
          <cell r="AW31">
            <v>10.010400009155273</v>
          </cell>
          <cell r="AX31">
            <v>11.336399459838868</v>
          </cell>
          <cell r="AY31">
            <v>9.2424001693725586</v>
          </cell>
          <cell r="AZ31">
            <v>9.3144001007080082</v>
          </cell>
          <cell r="BA31">
            <v>9.5543998718261722</v>
          </cell>
          <cell r="BB31">
            <v>10.814400100708008</v>
          </cell>
          <cell r="BC31">
            <v>8.8224002838134759</v>
          </cell>
          <cell r="BD31">
            <v>8.8907999038696293</v>
          </cell>
          <cell r="BE31">
            <v>8.5488000869750973</v>
          </cell>
          <cell r="BF31">
            <v>8.6760000228881839</v>
          </cell>
          <cell r="BG31">
            <v>8.7419998168945305</v>
          </cell>
          <cell r="BH31">
            <v>8.7983997344970692</v>
          </cell>
          <cell r="CT31">
            <v>9.6120004653930664</v>
          </cell>
          <cell r="CU31">
            <v>11.041894544855648</v>
          </cell>
          <cell r="CV31">
            <v>10.231117452252283</v>
          </cell>
          <cell r="CW31">
            <v>11.128611993809066</v>
          </cell>
          <cell r="CX31">
            <v>12.097297300995779</v>
          </cell>
          <cell r="CY31">
            <v>14.333202376521054</v>
          </cell>
          <cell r="CZ31">
            <v>12.169647388910651</v>
          </cell>
          <cell r="DA31">
            <v>12.719059196623949</v>
          </cell>
          <cell r="DB31">
            <v>13.477938179234593</v>
          </cell>
          <cell r="DC31">
            <v>15.552869226995099</v>
          </cell>
          <cell r="DD31">
            <v>13.037040671992282</v>
          </cell>
          <cell r="DE31">
            <v>13.478357076651871</v>
          </cell>
          <cell r="DF31">
            <v>13.970641404390928</v>
          </cell>
          <cell r="DG31">
            <v>15.020999812324975</v>
          </cell>
          <cell r="DH31">
            <v>15.846158182747928</v>
          </cell>
        </row>
        <row r="32">
          <cell r="AS32">
            <v>11.864400100708007</v>
          </cell>
          <cell r="AT32">
            <v>11.846399688720703</v>
          </cell>
          <cell r="AU32">
            <v>9.5243997573852539</v>
          </cell>
          <cell r="AV32">
            <v>9.8304004669189453</v>
          </cell>
          <cell r="AW32">
            <v>10.538399505615233</v>
          </cell>
          <cell r="AX32">
            <v>11.318400192260741</v>
          </cell>
          <cell r="AY32">
            <v>9.1043998718261712</v>
          </cell>
          <cell r="AZ32">
            <v>9.386400032043456</v>
          </cell>
          <cell r="BA32">
            <v>10.058399963378905</v>
          </cell>
          <cell r="BB32">
            <v>10.802399826049804</v>
          </cell>
          <cell r="BC32">
            <v>8.6843999862670902</v>
          </cell>
          <cell r="BD32">
            <v>8.9627998352050771</v>
          </cell>
          <cell r="BE32">
            <v>8.6147998809814457</v>
          </cell>
          <cell r="BF32">
            <v>8.7419998168945305</v>
          </cell>
          <cell r="BG32">
            <v>8.7983997344970692</v>
          </cell>
          <cell r="BH32">
            <v>8.9147998809814446</v>
          </cell>
          <cell r="CT32">
            <v>9.8870000839233398</v>
          </cell>
          <cell r="CU32">
            <v>11.025142020561065</v>
          </cell>
          <cell r="CV32">
            <v>10.084994621007864</v>
          </cell>
          <cell r="CW32">
            <v>11.22452557190992</v>
          </cell>
          <cell r="CX32">
            <v>12.735370392741412</v>
          </cell>
          <cell r="CY32">
            <v>14.310444961722785</v>
          </cell>
          <cell r="CZ32">
            <v>11.987939723160631</v>
          </cell>
          <cell r="DA32">
            <v>12.817377003343335</v>
          </cell>
          <cell r="DB32">
            <v>14.188907174399537</v>
          </cell>
          <cell r="DC32">
            <v>15.535610876951731</v>
          </cell>
          <cell r="DD32">
            <v>12.833114820298595</v>
          </cell>
          <cell r="DE32">
            <v>13.587508198544878</v>
          </cell>
          <cell r="DF32">
            <v>14.078499752398294</v>
          </cell>
          <cell r="DG32">
            <v>15.135267088808085</v>
          </cell>
          <cell r="DH32">
            <v>15.948391314130133</v>
          </cell>
        </row>
        <row r="33">
          <cell r="AS33">
            <v>11.846399688720703</v>
          </cell>
          <cell r="AT33">
            <v>11.534400558471679</v>
          </cell>
          <cell r="AU33">
            <v>9.6264003753662113</v>
          </cell>
          <cell r="AV33">
            <v>9.884400558471679</v>
          </cell>
          <cell r="AW33">
            <v>11.060400009155273</v>
          </cell>
          <cell r="AX33">
            <v>11.006399917602538</v>
          </cell>
          <cell r="AY33">
            <v>9.2063999176025391</v>
          </cell>
          <cell r="AZ33">
            <v>9.4343999862670902</v>
          </cell>
          <cell r="BA33">
            <v>10.556399917602539</v>
          </cell>
          <cell r="BB33">
            <v>10.514400100708007</v>
          </cell>
          <cell r="BC33">
            <v>8.7827997207641602</v>
          </cell>
          <cell r="BD33">
            <v>9.0107997894287113</v>
          </cell>
          <cell r="BE33">
            <v>8.6664001464843743</v>
          </cell>
          <cell r="BF33">
            <v>8.7983997344970692</v>
          </cell>
          <cell r="BG33">
            <v>8.9147998809814446</v>
          </cell>
          <cell r="BH33">
            <v>9.4127998352050781</v>
          </cell>
          <cell r="CT33">
            <v>9.8719997406005859</v>
          </cell>
          <cell r="CU33">
            <v>10.734772388295307</v>
          </cell>
          <cell r="CV33">
            <v>10.192998874281651</v>
          </cell>
          <cell r="CW33">
            <v>11.286183834008078</v>
          </cell>
          <cell r="CX33">
            <v>13.36619386401309</v>
          </cell>
          <cell r="CY33">
            <v>13.915966706607582</v>
          </cell>
          <cell r="CZ33">
            <v>12.12224515984412</v>
          </cell>
          <cell r="DA33">
            <v>12.882922207822926</v>
          </cell>
          <cell r="DB33">
            <v>14.891412060769223</v>
          </cell>
          <cell r="DC33">
            <v>15.121420350991977</v>
          </cell>
          <cell r="DD33">
            <v>12.978522113040139</v>
          </cell>
          <cell r="DE33">
            <v>13.660275613140215</v>
          </cell>
          <cell r="DF33">
            <v>14.162826067013036</v>
          </cell>
          <cell r="DG33">
            <v>15.232913832640257</v>
          </cell>
          <cell r="DH33">
            <v>16.159383669691824</v>
          </cell>
        </row>
        <row r="34">
          <cell r="AS34">
            <v>11.534400558471679</v>
          </cell>
          <cell r="AT34">
            <v>9.6624000549316396</v>
          </cell>
          <cell r="AU34">
            <v>9.7463996887207021</v>
          </cell>
          <cell r="AV34">
            <v>10.010400009155273</v>
          </cell>
          <cell r="AW34">
            <v>11.336399459838868</v>
          </cell>
          <cell r="AX34">
            <v>9.2424001693725586</v>
          </cell>
          <cell r="AY34">
            <v>9.3144001007080082</v>
          </cell>
          <cell r="AZ34">
            <v>9.5543998718261722</v>
          </cell>
          <cell r="BA34">
            <v>10.814400100708008</v>
          </cell>
          <cell r="BB34">
            <v>8.8224002838134759</v>
          </cell>
          <cell r="BC34">
            <v>8.8907999038696293</v>
          </cell>
          <cell r="BD34">
            <v>9.1248001098632816</v>
          </cell>
          <cell r="BE34">
            <v>8.7827997207641602</v>
          </cell>
          <cell r="BF34">
            <v>8.9147998809814446</v>
          </cell>
          <cell r="BG34">
            <v>9.4127998352050781</v>
          </cell>
          <cell r="BH34">
            <v>9.9167999267578129</v>
          </cell>
          <cell r="CT34">
            <v>9.6120004653930664</v>
          </cell>
          <cell r="CU34">
            <v>8.9925492693385998</v>
          </cell>
          <cell r="CV34">
            <v>10.320061204773008</v>
          </cell>
          <cell r="CW34">
            <v>11.430052241099316</v>
          </cell>
          <cell r="CX34">
            <v>13.683516120328907</v>
          </cell>
          <cell r="CY34">
            <v>11.685649622855854</v>
          </cell>
          <cell r="CZ34">
            <v>12.264451093610841</v>
          </cell>
          <cell r="DA34">
            <v>13.046785219021903</v>
          </cell>
          <cell r="DB34">
            <v>15.108381967870969</v>
          </cell>
          <cell r="DC34">
            <v>12.68804895366986</v>
          </cell>
          <cell r="DD34">
            <v>13.138116184317077</v>
          </cell>
          <cell r="DE34">
            <v>13.833098873396146</v>
          </cell>
          <cell r="DF34">
            <v>14.353048869668612</v>
          </cell>
          <cell r="DG34">
            <v>15.434440639219766</v>
          </cell>
          <cell r="DH34">
            <v>17.062081703885127</v>
          </cell>
        </row>
        <row r="35">
          <cell r="AS35">
            <v>9.6624000549316396</v>
          </cell>
          <cell r="AT35">
            <v>9.5243997573852539</v>
          </cell>
          <cell r="AU35">
            <v>9.8304004669189453</v>
          </cell>
          <cell r="AV35">
            <v>10.538399505615233</v>
          </cell>
          <cell r="AW35">
            <v>11.318400192260741</v>
          </cell>
          <cell r="AX35">
            <v>9.1043998718261712</v>
          </cell>
          <cell r="AY35">
            <v>9.386400032043456</v>
          </cell>
          <cell r="AZ35">
            <v>10.058399963378905</v>
          </cell>
          <cell r="BA35">
            <v>10.802399826049804</v>
          </cell>
          <cell r="BB35">
            <v>8.6843999862670902</v>
          </cell>
          <cell r="BC35">
            <v>8.9627998352050771</v>
          </cell>
          <cell r="BD35">
            <v>9.6228000640869134</v>
          </cell>
          <cell r="BE35">
            <v>9.2808002471923832</v>
          </cell>
          <cell r="BF35">
            <v>9.4127998352050781</v>
          </cell>
          <cell r="BG35">
            <v>9.9167999267578129</v>
          </cell>
          <cell r="BH35">
            <v>10.512000274658202</v>
          </cell>
          <cell r="CT35">
            <v>8.0520000457763672</v>
          </cell>
          <cell r="CU35">
            <v>8.8641159124278719</v>
          </cell>
          <cell r="CV35">
            <v>10.409006169061479</v>
          </cell>
          <cell r="CW35">
            <v>12.032931428973125</v>
          </cell>
          <cell r="CX35">
            <v>13.661790239114865</v>
          </cell>
          <cell r="CY35">
            <v>11.51116863356469</v>
          </cell>
          <cell r="CZ35">
            <v>12.359254798311033</v>
          </cell>
          <cell r="DA35">
            <v>13.735010647418074</v>
          </cell>
          <cell r="DB35">
            <v>15.091616846221397</v>
          </cell>
          <cell r="DC35">
            <v>12.489582042788243</v>
          </cell>
          <cell r="DD35">
            <v>13.244511949982243</v>
          </cell>
          <cell r="DE35">
            <v>14.588061450414777</v>
          </cell>
          <cell r="DF35">
            <v>15.166892532304594</v>
          </cell>
          <cell r="DG35">
            <v>16.296641791732078</v>
          </cell>
          <cell r="DH35">
            <v>17.975655867937345</v>
          </cell>
        </row>
        <row r="36">
          <cell r="AS36">
            <v>9.5243997573852539</v>
          </cell>
          <cell r="AT36">
            <v>9.6264003753662113</v>
          </cell>
          <cell r="AU36">
            <v>9.884400558471679</v>
          </cell>
          <cell r="AV36">
            <v>11.060400009155273</v>
          </cell>
          <cell r="AW36">
            <v>11.006399917602538</v>
          </cell>
          <cell r="AX36">
            <v>9.2063999176025391</v>
          </cell>
          <cell r="AY36">
            <v>9.4343999862670902</v>
          </cell>
          <cell r="AZ36">
            <v>10.556399917602539</v>
          </cell>
          <cell r="BA36">
            <v>10.514400100708007</v>
          </cell>
          <cell r="BB36">
            <v>8.7827997207641602</v>
          </cell>
          <cell r="BC36">
            <v>9.0107997894287113</v>
          </cell>
          <cell r="BD36">
            <v>10.120800018310547</v>
          </cell>
          <cell r="BE36">
            <v>9.7848003387451161</v>
          </cell>
          <cell r="BF36">
            <v>9.9167999267578129</v>
          </cell>
          <cell r="BG36">
            <v>10.512000274658202</v>
          </cell>
          <cell r="BH36">
            <v>10.5</v>
          </cell>
          <cell r="CT36">
            <v>7.9369997978210449</v>
          </cell>
          <cell r="CU36">
            <v>8.9590452858218637</v>
          </cell>
          <cell r="CV36">
            <v>10.4661846419013</v>
          </cell>
          <cell r="CW36">
            <v>12.628960860353088</v>
          </cell>
          <cell r="CX36">
            <v>13.285192642765411</v>
          </cell>
          <cell r="CY36">
            <v>11.640132622854802</v>
          </cell>
          <cell r="CZ36">
            <v>12.422457268111161</v>
          </cell>
          <cell r="DA36">
            <v>14.41504272991418</v>
          </cell>
          <cell r="DB36">
            <v>14.689263519491705</v>
          </cell>
          <cell r="DC36">
            <v>12.631096892280798</v>
          </cell>
          <cell r="DD36">
            <v>13.315442460425686</v>
          </cell>
          <cell r="DE36">
            <v>15.343024027433408</v>
          </cell>
          <cell r="DF36">
            <v>15.990540819225163</v>
          </cell>
          <cell r="DG36">
            <v>17.169231148653861</v>
          </cell>
          <cell r="DH36">
            <v>19.054543886789606</v>
          </cell>
        </row>
        <row r="37">
          <cell r="AS37">
            <v>9.6264003753662113</v>
          </cell>
          <cell r="AT37">
            <v>9.7463996887207021</v>
          </cell>
          <cell r="AU37">
            <v>10.010400009155273</v>
          </cell>
          <cell r="AV37">
            <v>11.336399459838868</v>
          </cell>
          <cell r="AW37">
            <v>9.2424001693725586</v>
          </cell>
          <cell r="AX37">
            <v>9.3144001007080082</v>
          </cell>
          <cell r="AY37">
            <v>9.5543998718261722</v>
          </cell>
          <cell r="AZ37">
            <v>10.814400100708008</v>
          </cell>
          <cell r="BA37">
            <v>8.8224002838134759</v>
          </cell>
          <cell r="BB37">
            <v>8.8907999038696293</v>
          </cell>
          <cell r="BC37">
            <v>9.1248001098632816</v>
          </cell>
          <cell r="BD37">
            <v>10.384800338745118</v>
          </cell>
          <cell r="BE37">
            <v>10.512000274658202</v>
          </cell>
          <cell r="BF37">
            <v>10.512000274658202</v>
          </cell>
          <cell r="BG37">
            <v>10.5</v>
          </cell>
          <cell r="BH37">
            <v>10.2060001373291</v>
          </cell>
          <cell r="CT37">
            <v>8.0220003128051758</v>
          </cell>
          <cell r="CU37">
            <v>9.0707255859017923</v>
          </cell>
          <cell r="CV37">
            <v>10.599600270682387</v>
          </cell>
          <cell r="CW37">
            <v>12.930901135188833</v>
          </cell>
          <cell r="CX37">
            <v>11.155969949380879</v>
          </cell>
          <cell r="CY37">
            <v>11.776682899389783</v>
          </cell>
          <cell r="CZ37">
            <v>12.58046344261148</v>
          </cell>
          <cell r="DA37">
            <v>14.632589331725081</v>
          </cell>
          <cell r="DB37">
            <v>12.325435726442258</v>
          </cell>
          <cell r="DC37">
            <v>12.786418750977418</v>
          </cell>
          <cell r="DD37">
            <v>13.483903056897651</v>
          </cell>
          <cell r="DE37">
            <v>15.570684199140008</v>
          </cell>
          <cell r="DF37">
            <v>16.966909584674159</v>
          </cell>
          <cell r="DG37">
            <v>17.954332067311771</v>
          </cell>
          <cell r="DH37">
            <v>18.757301464360349</v>
          </cell>
        </row>
        <row r="38">
          <cell r="AS38">
            <v>9.7463996887207021</v>
          </cell>
          <cell r="AT38">
            <v>9.8304004669189453</v>
          </cell>
          <cell r="AU38">
            <v>10.538399505615233</v>
          </cell>
          <cell r="AV38">
            <v>11.318400192260741</v>
          </cell>
          <cell r="AW38">
            <v>9.1043998718261712</v>
          </cell>
          <cell r="AX38">
            <v>9.386400032043456</v>
          </cell>
          <cell r="AY38">
            <v>10.058399963378905</v>
          </cell>
          <cell r="AZ38">
            <v>10.802399826049804</v>
          </cell>
          <cell r="BA38">
            <v>8.6843999862670902</v>
          </cell>
          <cell r="BB38">
            <v>8.9627998352050771</v>
          </cell>
          <cell r="BC38">
            <v>9.6228000640869134</v>
          </cell>
          <cell r="BD38">
            <v>10.372800064086913</v>
          </cell>
          <cell r="BE38">
            <v>10.5</v>
          </cell>
          <cell r="BF38">
            <v>10.5</v>
          </cell>
          <cell r="BG38">
            <v>10.2060001373291</v>
          </cell>
          <cell r="BH38">
            <v>8.6100002288818356</v>
          </cell>
          <cell r="CT38">
            <v>8.1219997406005859</v>
          </cell>
          <cell r="CU38">
            <v>9.1489029675374169</v>
          </cell>
          <cell r="CV38">
            <v>11.158677190733401</v>
          </cell>
          <cell r="CW38">
            <v>12.910370211734424</v>
          </cell>
          <cell r="CX38">
            <v>10.989397723095461</v>
          </cell>
          <cell r="CY38">
            <v>11.867716175923714</v>
          </cell>
          <cell r="CZ38">
            <v>13.244090128945691</v>
          </cell>
          <cell r="DA38">
            <v>14.616352176699728</v>
          </cell>
          <cell r="DB38">
            <v>12.132640824497198</v>
          </cell>
          <cell r="DC38">
            <v>12.889966382467357</v>
          </cell>
          <cell r="DD38">
            <v>14.219807736917161</v>
          </cell>
          <cell r="DE38">
            <v>15.552691317147978</v>
          </cell>
          <cell r="DF38">
            <v>16.9475405236204</v>
          </cell>
          <cell r="DG38">
            <v>17.933835785873143</v>
          </cell>
          <cell r="DH38">
            <v>18.232097268684296</v>
          </cell>
        </row>
        <row r="39">
          <cell r="AS39">
            <v>9.8304004669189453</v>
          </cell>
          <cell r="AT39">
            <v>9.884400558471679</v>
          </cell>
          <cell r="AU39">
            <v>11.060400009155273</v>
          </cell>
          <cell r="AV39">
            <v>11.006399917602538</v>
          </cell>
          <cell r="AW39">
            <v>9.2063999176025391</v>
          </cell>
          <cell r="AX39">
            <v>9.4343999862670902</v>
          </cell>
          <cell r="AY39">
            <v>10.556399917602539</v>
          </cell>
          <cell r="AZ39">
            <v>10.514400100708007</v>
          </cell>
          <cell r="BA39">
            <v>8.7827997207641602</v>
          </cell>
          <cell r="BB39">
            <v>9.0107997894287113</v>
          </cell>
          <cell r="BC39">
            <v>10.120800018310547</v>
          </cell>
          <cell r="BD39">
            <v>10.078800201416016</v>
          </cell>
          <cell r="BE39">
            <v>10.2060001373291</v>
          </cell>
          <cell r="BF39">
            <v>10.2060001373291</v>
          </cell>
          <cell r="BG39">
            <v>8.6100002288818356</v>
          </cell>
          <cell r="BH39">
            <v>8.4719999313354482</v>
          </cell>
          <cell r="CT39">
            <v>8.1920003890991211</v>
          </cell>
          <cell r="CU39">
            <v>9.1991594753487362</v>
          </cell>
          <cell r="CV39">
            <v>11.71140202426243</v>
          </cell>
          <cell r="CW39">
            <v>12.554486077618501</v>
          </cell>
          <cell r="CX39">
            <v>11.112516114926992</v>
          </cell>
          <cell r="CY39">
            <v>11.928405026946335</v>
          </cell>
          <cell r="CZ39">
            <v>13.899816318196669</v>
          </cell>
          <cell r="DA39">
            <v>14.226669746853227</v>
          </cell>
          <cell r="DB39">
            <v>12.270111304641677</v>
          </cell>
          <cell r="DC39">
            <v>12.958998136793982</v>
          </cell>
          <cell r="DD39">
            <v>14.955712416936672</v>
          </cell>
          <cell r="DE39">
            <v>15.111876003717287</v>
          </cell>
          <cell r="DF39">
            <v>16.473009610615268</v>
          </cell>
          <cell r="DG39">
            <v>17.431688618424655</v>
          </cell>
          <cell r="DH39">
            <v>15.380987609652211</v>
          </cell>
        </row>
        <row r="40">
          <cell r="AS40">
            <v>9.884400558471679</v>
          </cell>
          <cell r="AT40">
            <v>10.010400009155273</v>
          </cell>
          <cell r="AU40">
            <v>11.336399459838868</v>
          </cell>
          <cell r="AV40">
            <v>9.2424001693725586</v>
          </cell>
          <cell r="AW40">
            <v>9.3144001007080082</v>
          </cell>
          <cell r="AX40">
            <v>9.5543998718261722</v>
          </cell>
          <cell r="AY40">
            <v>10.814400100708008</v>
          </cell>
          <cell r="AZ40">
            <v>8.8224002838134759</v>
          </cell>
          <cell r="BA40">
            <v>8.8907999038696293</v>
          </cell>
          <cell r="BB40">
            <v>9.1248001098632816</v>
          </cell>
          <cell r="BC40">
            <v>10.384800338745118</v>
          </cell>
          <cell r="BD40">
            <v>8.4827997207641594</v>
          </cell>
          <cell r="BE40">
            <v>8.6100002288818356</v>
          </cell>
          <cell r="BF40">
            <v>8.6100002288818356</v>
          </cell>
          <cell r="BG40">
            <v>8.4719999313354482</v>
          </cell>
          <cell r="BH40">
            <v>8.5679998397827148</v>
          </cell>
          <cell r="CT40">
            <v>8.2370004653930664</v>
          </cell>
          <cell r="CU40">
            <v>9.3164239501935242</v>
          </cell>
          <cell r="CV40">
            <v>11.994126502436842</v>
          </cell>
          <cell r="CW40">
            <v>10.542373993206816</v>
          </cell>
          <cell r="CX40">
            <v>11.242876927613382</v>
          </cell>
          <cell r="CY40">
            <v>12.080127154502886</v>
          </cell>
          <cell r="CZ40">
            <v>14.117875677946182</v>
          </cell>
          <cell r="DA40">
            <v>11.937283535929627</v>
          </cell>
          <cell r="DB40">
            <v>12.420994201867812</v>
          </cell>
          <cell r="DC40">
            <v>13.122949170512285</v>
          </cell>
          <cell r="DD40">
            <v>15.183618546223164</v>
          </cell>
          <cell r="DE40">
            <v>12.718876749491024</v>
          </cell>
          <cell r="DF40">
            <v>13.896983598795794</v>
          </cell>
          <cell r="DG40">
            <v>14.705745735342575</v>
          </cell>
          <cell r="DH40">
            <v>15.134462544580877</v>
          </cell>
        </row>
        <row r="41">
          <cell r="AS41">
            <v>10.010400009155273</v>
          </cell>
          <cell r="AT41">
            <v>10.538399505615233</v>
          </cell>
          <cell r="AU41">
            <v>11.318400192260741</v>
          </cell>
          <cell r="AV41">
            <v>9.1043998718261712</v>
          </cell>
          <cell r="AW41">
            <v>9.386400032043456</v>
          </cell>
          <cell r="AX41">
            <v>10.058399963378905</v>
          </cell>
          <cell r="AY41">
            <v>10.802399826049804</v>
          </cell>
          <cell r="AZ41">
            <v>8.6843999862670902</v>
          </cell>
          <cell r="BA41">
            <v>8.9627998352050771</v>
          </cell>
          <cell r="BB41">
            <v>9.6228000640869134</v>
          </cell>
          <cell r="BC41">
            <v>10.372800064086913</v>
          </cell>
          <cell r="BD41">
            <v>8.3387998580932621</v>
          </cell>
          <cell r="BE41">
            <v>8.4719999313354482</v>
          </cell>
          <cell r="BF41">
            <v>8.4719999313354482</v>
          </cell>
          <cell r="BG41">
            <v>8.5679998397827148</v>
          </cell>
          <cell r="BH41">
            <v>8.7419998168945305</v>
          </cell>
          <cell r="CT41">
            <v>8.3420000076293945</v>
          </cell>
          <cell r="CU41">
            <v>9.8078196137045559</v>
          </cell>
          <cell r="CV41">
            <v>11.975082934587274</v>
          </cell>
          <cell r="CW41">
            <v>10.384963502290299</v>
          </cell>
          <cell r="CX41">
            <v>11.329783905845888</v>
          </cell>
          <cell r="CY41">
            <v>12.717360813708572</v>
          </cell>
          <cell r="CZ41">
            <v>14.102209678524298</v>
          </cell>
          <cell r="DA41">
            <v>11.750560124288889</v>
          </cell>
          <cell r="DB41">
            <v>12.521582533550234</v>
          </cell>
          <cell r="DC41">
            <v>13.839154238843596</v>
          </cell>
          <cell r="DD41">
            <v>15.166072942367858</v>
          </cell>
          <cell r="DE41">
            <v>12.502967313273684</v>
          </cell>
          <cell r="DF41">
            <v>13.674244014515883</v>
          </cell>
          <cell r="DG41">
            <v>14.470043385380809</v>
          </cell>
          <cell r="DH41">
            <v>15.305957708704339</v>
          </cell>
        </row>
        <row r="42">
          <cell r="AS42">
            <v>10.538399505615233</v>
          </cell>
          <cell r="AT42">
            <v>11.060400009155273</v>
          </cell>
          <cell r="AU42">
            <v>11.006399917602538</v>
          </cell>
          <cell r="AV42">
            <v>9.2063999176025391</v>
          </cell>
          <cell r="AW42">
            <v>9.4343999862670902</v>
          </cell>
          <cell r="AX42">
            <v>10.556399917602539</v>
          </cell>
          <cell r="AY42">
            <v>10.514400100708007</v>
          </cell>
          <cell r="AZ42">
            <v>8.7827997207641602</v>
          </cell>
          <cell r="BA42">
            <v>9.0107997894287113</v>
          </cell>
          <cell r="BB42">
            <v>10.120800018310547</v>
          </cell>
          <cell r="BC42">
            <v>10.078800201416016</v>
          </cell>
          <cell r="BD42">
            <v>8.4407999038696282</v>
          </cell>
          <cell r="BE42">
            <v>8.5679998397827148</v>
          </cell>
          <cell r="BF42">
            <v>8.5679998397827148</v>
          </cell>
          <cell r="BG42">
            <v>8.7419998168945305</v>
          </cell>
          <cell r="BH42">
            <v>8.7983997344970692</v>
          </cell>
          <cell r="CT42">
            <v>8.7819995880126953</v>
          </cell>
          <cell r="CU42">
            <v>10.29363216752316</v>
          </cell>
          <cell r="CV42">
            <v>11.644980702718787</v>
          </cell>
          <cell r="CW42">
            <v>10.501310188236888</v>
          </cell>
          <cell r="CX42">
            <v>11.387721891334225</v>
          </cell>
          <cell r="CY42">
            <v>13.347008185669386</v>
          </cell>
          <cell r="CZ42">
            <v>13.726234656350675</v>
          </cell>
          <cell r="DA42">
            <v>11.883701388884059</v>
          </cell>
          <cell r="DB42">
            <v>12.588641421338517</v>
          </cell>
          <cell r="DC42">
            <v>14.555359307174907</v>
          </cell>
          <cell r="DD42">
            <v>14.736215687358145</v>
          </cell>
          <cell r="DE42">
            <v>12.655903378414592</v>
          </cell>
          <cell r="DF42">
            <v>13.829192808675302</v>
          </cell>
          <cell r="DG42">
            <v>14.634009727623868</v>
          </cell>
          <cell r="DH42">
            <v>15.616792949226067</v>
          </cell>
        </row>
        <row r="43">
          <cell r="AS43">
            <v>11.060400009155273</v>
          </cell>
          <cell r="AT43">
            <v>11.336399459838868</v>
          </cell>
          <cell r="AU43">
            <v>9.2424001693725586</v>
          </cell>
          <cell r="AV43">
            <v>9.3144001007080082</v>
          </cell>
          <cell r="AW43">
            <v>9.5543998718261722</v>
          </cell>
          <cell r="AX43">
            <v>10.814400100708008</v>
          </cell>
          <cell r="AY43">
            <v>8.8224002838134759</v>
          </cell>
          <cell r="AZ43">
            <v>8.8907999038696293</v>
          </cell>
          <cell r="BA43">
            <v>9.1248001098632816</v>
          </cell>
          <cell r="BB43">
            <v>10.384800338745118</v>
          </cell>
          <cell r="BC43">
            <v>8.4827997207641594</v>
          </cell>
          <cell r="BD43">
            <v>8.5488000869750973</v>
          </cell>
          <cell r="BE43">
            <v>8.6760000228881839</v>
          </cell>
          <cell r="BF43">
            <v>8.7419998168945305</v>
          </cell>
          <cell r="BG43">
            <v>8.7983997344970692</v>
          </cell>
          <cell r="BH43">
            <v>8.9147998809814446</v>
          </cell>
          <cell r="CT43">
            <v>9.2170000076293945</v>
          </cell>
          <cell r="CU43">
            <v>10.546486379353444</v>
          </cell>
          <cell r="CV43">
            <v>9.7786353780421411</v>
          </cell>
          <cell r="CW43">
            <v>10.624500950459636</v>
          </cell>
          <cell r="CX43">
            <v>11.532566855055066</v>
          </cell>
          <cell r="CY43">
            <v>13.565481727118831</v>
          </cell>
          <cell r="CZ43">
            <v>11.517379533590715</v>
          </cell>
          <cell r="DA43">
            <v>12.029832687191581</v>
          </cell>
          <cell r="DB43">
            <v>12.747906879389436</v>
          </cell>
          <cell r="DC43">
            <v>14.783455350422329</v>
          </cell>
          <cell r="DD43">
            <v>12.402703081690188</v>
          </cell>
          <cell r="DE43">
            <v>12.817835884551513</v>
          </cell>
          <cell r="DF43">
            <v>14.003510663888479</v>
          </cell>
          <cell r="DG43">
            <v>14.931198967268534</v>
          </cell>
          <cell r="DH43">
            <v>15.717546307039012</v>
          </cell>
        </row>
        <row r="44">
          <cell r="AS44">
            <v>11.336399459838868</v>
          </cell>
          <cell r="AT44">
            <v>11.318400192260741</v>
          </cell>
          <cell r="AU44">
            <v>9.1043998718261712</v>
          </cell>
          <cell r="AV44">
            <v>9.386400032043456</v>
          </cell>
          <cell r="AW44">
            <v>10.058399963378905</v>
          </cell>
          <cell r="AX44">
            <v>10.802399826049804</v>
          </cell>
          <cell r="AY44">
            <v>8.6843999862670902</v>
          </cell>
          <cell r="AZ44">
            <v>8.9627998352050771</v>
          </cell>
          <cell r="BA44">
            <v>9.6228000640869134</v>
          </cell>
          <cell r="BB44">
            <v>10.372800064086913</v>
          </cell>
          <cell r="BC44">
            <v>8.3387998580932621</v>
          </cell>
          <cell r="BD44">
            <v>8.6147998809814457</v>
          </cell>
          <cell r="BE44">
            <v>8.7419998168945305</v>
          </cell>
          <cell r="BF44">
            <v>8.7983997344970692</v>
          </cell>
          <cell r="BG44">
            <v>8.9147998809814446</v>
          </cell>
          <cell r="BH44">
            <v>9.4127998352050781</v>
          </cell>
          <cell r="CT44">
            <v>9.4469995498657227</v>
          </cell>
          <cell r="CU44">
            <v>10.529741289254639</v>
          </cell>
          <cell r="CV44">
            <v>9.6326284353608163</v>
          </cell>
          <cell r="CW44">
            <v>10.706627907712456</v>
          </cell>
          <cell r="CX44">
            <v>12.140916393357866</v>
          </cell>
          <cell r="CY44">
            <v>13.550428695505399</v>
          </cell>
          <cell r="CZ44">
            <v>11.337224275218878</v>
          </cell>
          <cell r="DA44">
            <v>12.127253294653205</v>
          </cell>
          <cell r="DB44">
            <v>13.443643439746614</v>
          </cell>
          <cell r="DC44">
            <v>14.766372159719042</v>
          </cell>
          <cell r="DD44">
            <v>12.192160855149158</v>
          </cell>
          <cell r="DE44">
            <v>12.916794161664169</v>
          </cell>
          <cell r="DF44">
            <v>14.110037728981162</v>
          </cell>
          <cell r="DG44">
            <v>15.027529144470506</v>
          </cell>
          <cell r="DH44">
            <v>15.925484653525023</v>
          </cell>
        </row>
        <row r="45">
          <cell r="AS45">
            <v>11.318400192260741</v>
          </cell>
          <cell r="AT45">
            <v>11.006399917602538</v>
          </cell>
          <cell r="AU45">
            <v>9.2063999176025391</v>
          </cell>
          <cell r="AV45">
            <v>9.4343999862670902</v>
          </cell>
          <cell r="AW45">
            <v>10.556399917602539</v>
          </cell>
          <cell r="AX45">
            <v>10.514400100708007</v>
          </cell>
          <cell r="AY45">
            <v>8.7827997207641602</v>
          </cell>
          <cell r="AZ45">
            <v>9.0107997894287113</v>
          </cell>
          <cell r="BA45">
            <v>10.120800018310547</v>
          </cell>
          <cell r="BB45">
            <v>10.078800201416016</v>
          </cell>
          <cell r="BC45">
            <v>8.4407999038696282</v>
          </cell>
          <cell r="BD45">
            <v>8.6664001464843743</v>
          </cell>
          <cell r="BE45">
            <v>8.7983997344970692</v>
          </cell>
          <cell r="BF45">
            <v>8.9147998809814446</v>
          </cell>
          <cell r="BG45">
            <v>9.4127998352050781</v>
          </cell>
          <cell r="BH45">
            <v>9.9167999267578129</v>
          </cell>
          <cell r="CT45">
            <v>9.4320001602172852</v>
          </cell>
          <cell r="CU45">
            <v>10.239480994643952</v>
          </cell>
          <cell r="CV45">
            <v>9.7405464261329495</v>
          </cell>
          <cell r="CW45">
            <v>10.76137921254767</v>
          </cell>
          <cell r="CX45">
            <v>12.742023510805806</v>
          </cell>
          <cell r="CY45">
            <v>13.189164549999667</v>
          </cell>
          <cell r="CZ45">
            <v>11.465682183696076</v>
          </cell>
          <cell r="DA45">
            <v>12.192200366294289</v>
          </cell>
          <cell r="DB45">
            <v>14.139380000103792</v>
          </cell>
          <cell r="DC45">
            <v>14.347843762344892</v>
          </cell>
          <cell r="DD45">
            <v>12.341295141437497</v>
          </cell>
          <cell r="DE45">
            <v>12.994162181513358</v>
          </cell>
          <cell r="DF45">
            <v>14.201070099371435</v>
          </cell>
          <cell r="DG45">
            <v>15.226338774232637</v>
          </cell>
          <cell r="DH45">
            <v>16.815116584059339</v>
          </cell>
        </row>
        <row r="46">
          <cell r="AS46">
            <v>11.006399917602538</v>
          </cell>
          <cell r="AT46">
            <v>9.2424001693725586</v>
          </cell>
          <cell r="AU46">
            <v>9.3144001007080082</v>
          </cell>
          <cell r="AV46">
            <v>9.5543998718261722</v>
          </cell>
          <cell r="AW46">
            <v>10.814400100708008</v>
          </cell>
          <cell r="AX46">
            <v>8.8224002838134759</v>
          </cell>
          <cell r="AY46">
            <v>8.8907999038696293</v>
          </cell>
          <cell r="AZ46">
            <v>9.1248001098632816</v>
          </cell>
          <cell r="BA46">
            <v>10.384800338745118</v>
          </cell>
          <cell r="BB46">
            <v>8.4827997207641594</v>
          </cell>
          <cell r="BC46">
            <v>8.5488000869750973</v>
          </cell>
          <cell r="BD46">
            <v>8.7827997207641602</v>
          </cell>
          <cell r="BE46">
            <v>8.9147998809814446</v>
          </cell>
          <cell r="BF46">
            <v>9.4127998352050781</v>
          </cell>
          <cell r="BG46">
            <v>9.9167999267578129</v>
          </cell>
          <cell r="BH46">
            <v>10.512000274658202</v>
          </cell>
          <cell r="CT46">
            <v>9.1719999313354492</v>
          </cell>
          <cell r="CU46">
            <v>8.5983956232437784</v>
          </cell>
          <cell r="CV46">
            <v>9.854812676457172</v>
          </cell>
          <cell r="CW46">
            <v>10.898257474635702</v>
          </cell>
          <cell r="CX46">
            <v>12.960778019418184</v>
          </cell>
          <cell r="CY46">
            <v>11.066735900733354</v>
          </cell>
          <cell r="CZ46">
            <v>11.60667319050917</v>
          </cell>
          <cell r="DA46">
            <v>12.346450242114486</v>
          </cell>
          <cell r="DB46">
            <v>14.367601008620841</v>
          </cell>
          <cell r="DC46">
            <v>12.07583071680372</v>
          </cell>
          <cell r="DD46">
            <v>12.499202229653489</v>
          </cell>
          <cell r="DE46">
            <v>13.168688503917732</v>
          </cell>
          <cell r="DF46">
            <v>14.388945927895179</v>
          </cell>
          <cell r="DG46">
            <v>16.076914907605872</v>
          </cell>
          <cell r="DH46">
            <v>17.715467217899327</v>
          </cell>
        </row>
        <row r="47">
          <cell r="AS47">
            <v>9.2424001693725586</v>
          </cell>
          <cell r="AT47">
            <v>9.1043998718261712</v>
          </cell>
          <cell r="AU47">
            <v>9.386400032043456</v>
          </cell>
          <cell r="AV47">
            <v>10.058399963378905</v>
          </cell>
          <cell r="AW47">
            <v>10.802399826049804</v>
          </cell>
          <cell r="AX47">
            <v>8.6843999862670902</v>
          </cell>
          <cell r="AY47">
            <v>8.9627998352050771</v>
          </cell>
          <cell r="AZ47">
            <v>9.6228000640869134</v>
          </cell>
          <cell r="BA47">
            <v>10.372800064086913</v>
          </cell>
          <cell r="BB47">
            <v>8.3387998580932621</v>
          </cell>
          <cell r="BC47">
            <v>8.6147998809814457</v>
          </cell>
          <cell r="BD47">
            <v>9.2808002471923832</v>
          </cell>
          <cell r="BE47">
            <v>9.4127998352050781</v>
          </cell>
          <cell r="BF47">
            <v>9.9167999267578129</v>
          </cell>
          <cell r="BG47">
            <v>10.512000274658202</v>
          </cell>
          <cell r="BH47">
            <v>10.5</v>
          </cell>
          <cell r="CT47">
            <v>7.7020001411437988</v>
          </cell>
          <cell r="CU47">
            <v>8.4700110983709784</v>
          </cell>
          <cell r="CV47">
            <v>9.9309899748722028</v>
          </cell>
          <cell r="CW47">
            <v>11.47314682809248</v>
          </cell>
          <cell r="CX47">
            <v>12.946396001500535</v>
          </cell>
          <cell r="CY47">
            <v>10.89362962601915</v>
          </cell>
          <cell r="CZ47">
            <v>11.700666946052575</v>
          </cell>
          <cell r="DA47">
            <v>13.02027669106335</v>
          </cell>
          <cell r="DB47">
            <v>14.350998363152573</v>
          </cell>
          <cell r="DC47">
            <v>11.870837315792468</v>
          </cell>
          <cell r="DD47">
            <v>12.595700540996353</v>
          </cell>
          <cell r="DE47">
            <v>13.915376805578072</v>
          </cell>
          <cell r="DF47">
            <v>15.192743490272905</v>
          </cell>
          <cell r="DG47">
            <v>16.937739181698422</v>
          </cell>
          <cell r="DH47">
            <v>18.778738870971686</v>
          </cell>
        </row>
        <row r="48">
          <cell r="AS48">
            <v>9.1043998718261712</v>
          </cell>
          <cell r="AT48">
            <v>9.2063999176025391</v>
          </cell>
          <cell r="AU48">
            <v>9.4343999862670902</v>
          </cell>
          <cell r="AV48">
            <v>10.556399917602539</v>
          </cell>
          <cell r="AW48">
            <v>10.514400100708007</v>
          </cell>
          <cell r="AX48">
            <v>8.7827997207641602</v>
          </cell>
          <cell r="AY48">
            <v>9.0107997894287113</v>
          </cell>
          <cell r="AZ48">
            <v>10.120800018310547</v>
          </cell>
          <cell r="BA48">
            <v>10.078800201416016</v>
          </cell>
          <cell r="BB48">
            <v>8.4407999038696282</v>
          </cell>
          <cell r="BC48">
            <v>8.6664001464843743</v>
          </cell>
          <cell r="BD48">
            <v>9.7848003387451161</v>
          </cell>
          <cell r="BE48">
            <v>9.9167999267578129</v>
          </cell>
          <cell r="BF48">
            <v>10.512000274658202</v>
          </cell>
          <cell r="BG48">
            <v>10.5</v>
          </cell>
          <cell r="BH48">
            <v>10.2060001373291</v>
          </cell>
          <cell r="CT48">
            <v>7.5869998931884766</v>
          </cell>
          <cell r="CU48">
            <v>8.5649038460449525</v>
          </cell>
          <cell r="CV48">
            <v>9.981774840482224</v>
          </cell>
          <cell r="CW48">
            <v>12.041192105273097</v>
          </cell>
          <cell r="CX48">
            <v>12.601235800745242</v>
          </cell>
          <cell r="CY48">
            <v>11.017061327069859</v>
          </cell>
          <cell r="CZ48">
            <v>11.763329449748179</v>
          </cell>
          <cell r="DA48">
            <v>13.694103140012212</v>
          </cell>
          <cell r="DB48">
            <v>13.944243049072533</v>
          </cell>
          <cell r="DC48">
            <v>12.016041178484947</v>
          </cell>
          <cell r="DD48">
            <v>12.671145298981463</v>
          </cell>
          <cell r="DE48">
            <v>14.671060690286595</v>
          </cell>
          <cell r="DF48">
            <v>16.00622558317751</v>
          </cell>
          <cell r="DG48">
            <v>17.954332067311771</v>
          </cell>
          <cell r="DH48">
            <v>18.757301464360349</v>
          </cell>
        </row>
        <row r="49">
          <cell r="AS49">
            <v>9.2063999176025391</v>
          </cell>
          <cell r="AT49">
            <v>9.3144001007080082</v>
          </cell>
          <cell r="AU49">
            <v>9.5543998718261722</v>
          </cell>
          <cell r="AV49">
            <v>10.814400100708008</v>
          </cell>
          <cell r="AW49">
            <v>8.8224002838134759</v>
          </cell>
          <cell r="AX49">
            <v>8.8907999038696293</v>
          </cell>
          <cell r="AY49">
            <v>9.1248001098632816</v>
          </cell>
          <cell r="AZ49">
            <v>10.384800338745118</v>
          </cell>
          <cell r="BA49">
            <v>8.4827997207641594</v>
          </cell>
          <cell r="BB49">
            <v>8.5488000869750973</v>
          </cell>
          <cell r="BC49">
            <v>8.7827997207641602</v>
          </cell>
          <cell r="BD49">
            <v>10.512000274658202</v>
          </cell>
          <cell r="BE49">
            <v>10.512000274658202</v>
          </cell>
          <cell r="BF49">
            <v>10.5</v>
          </cell>
          <cell r="BG49">
            <v>10.2060001373291</v>
          </cell>
          <cell r="BH49">
            <v>8.6100002288818356</v>
          </cell>
          <cell r="CT49">
            <v>7.6719999313354492</v>
          </cell>
          <cell r="CU49">
            <v>8.6653786453076904</v>
          </cell>
          <cell r="CV49">
            <v>10.108737004507276</v>
          </cell>
          <cell r="CW49">
            <v>12.260029043557955</v>
          </cell>
          <cell r="CX49">
            <v>10.573417906876998</v>
          </cell>
          <cell r="CY49">
            <v>11.152535740518536</v>
          </cell>
          <cell r="CZ49">
            <v>11.912153456272215</v>
          </cell>
          <cell r="DA49">
            <v>13.92237225328727</v>
          </cell>
          <cell r="DB49">
            <v>11.736141076228646</v>
          </cell>
          <cell r="DC49">
            <v>12.16978663652907</v>
          </cell>
          <cell r="DD49">
            <v>12.841333138627554</v>
          </cell>
          <cell r="DE49">
            <v>15.587484920362879</v>
          </cell>
          <cell r="DF49">
            <v>16.75590580769542</v>
          </cell>
          <cell r="DG49">
            <v>17.690036450074185</v>
          </cell>
          <cell r="DH49">
            <v>18.232097268684296</v>
          </cell>
        </row>
        <row r="50">
          <cell r="AS50">
            <v>9.3144001007080082</v>
          </cell>
          <cell r="AT50">
            <v>9.386400032043456</v>
          </cell>
          <cell r="AU50">
            <v>10.058399963378905</v>
          </cell>
          <cell r="AV50">
            <v>10.802399826049804</v>
          </cell>
          <cell r="AW50">
            <v>8.6843999862670902</v>
          </cell>
          <cell r="AX50">
            <v>8.9627998352050771</v>
          </cell>
          <cell r="AY50">
            <v>9.6228000640869134</v>
          </cell>
          <cell r="AZ50">
            <v>10.372800064086913</v>
          </cell>
          <cell r="BA50">
            <v>8.3387998580932621</v>
          </cell>
          <cell r="BB50">
            <v>8.6147998809814457</v>
          </cell>
          <cell r="BC50">
            <v>9.2808002471923832</v>
          </cell>
          <cell r="BD50">
            <v>10.5</v>
          </cell>
          <cell r="BE50">
            <v>10.5</v>
          </cell>
          <cell r="BF50">
            <v>10.2060001373291</v>
          </cell>
          <cell r="BG50">
            <v>8.6100002288818356</v>
          </cell>
          <cell r="BH50">
            <v>8.4719999313354482</v>
          </cell>
          <cell r="CT50">
            <v>7.7620000839233398</v>
          </cell>
          <cell r="CU50">
            <v>8.7323616673716007</v>
          </cell>
          <cell r="CV50">
            <v>10.641978698815846</v>
          </cell>
          <cell r="CW50">
            <v>12.246424616639201</v>
          </cell>
          <cell r="CX50">
            <v>10.408028129685817</v>
          </cell>
          <cell r="CY50">
            <v>11.24285177689497</v>
          </cell>
          <cell r="CZ50">
            <v>12.562277492361082</v>
          </cell>
          <cell r="DA50">
            <v>13.906284096993128</v>
          </cell>
          <cell r="DB50">
            <v>11.536914080555693</v>
          </cell>
          <cell r="DC50">
            <v>12.263741741683052</v>
          </cell>
          <cell r="DD50">
            <v>13.569459802834386</v>
          </cell>
          <cell r="DE50">
            <v>15.569690580999524</v>
          </cell>
          <cell r="DF50">
            <v>16.736777624040016</v>
          </cell>
          <cell r="DG50">
            <v>17.194715660839424</v>
          </cell>
          <cell r="DH50">
            <v>15.380987609652211</v>
          </cell>
        </row>
        <row r="51">
          <cell r="AS51">
            <v>9.386400032043456</v>
          </cell>
          <cell r="AT51">
            <v>9.4343999862670902</v>
          </cell>
          <cell r="AU51">
            <v>10.556399917602539</v>
          </cell>
          <cell r="AV51">
            <v>10.514400100708007</v>
          </cell>
          <cell r="AW51">
            <v>8.7827997207641602</v>
          </cell>
          <cell r="AX51">
            <v>9.0107997894287113</v>
          </cell>
          <cell r="AY51">
            <v>10.120800018310547</v>
          </cell>
          <cell r="AZ51">
            <v>10.078800201416016</v>
          </cell>
          <cell r="BA51">
            <v>8.4407999038696282</v>
          </cell>
          <cell r="BB51">
            <v>8.6664001464843743</v>
          </cell>
          <cell r="BC51">
            <v>9.7848003387451161</v>
          </cell>
          <cell r="BD51">
            <v>10.2060001373291</v>
          </cell>
          <cell r="BE51">
            <v>10.2060001373291</v>
          </cell>
          <cell r="BF51">
            <v>8.6100002288818356</v>
          </cell>
          <cell r="BG51">
            <v>8.4719999313354482</v>
          </cell>
          <cell r="BH51">
            <v>8.5679998397827148</v>
          </cell>
          <cell r="CT51">
            <v>7.8220000267028809</v>
          </cell>
          <cell r="CU51">
            <v>8.7770170154142093</v>
          </cell>
          <cell r="CV51">
            <v>11.168872133572327</v>
          </cell>
          <cell r="CW51">
            <v>11.919926154926474</v>
          </cell>
          <cell r="CX51">
            <v>10.525957659212168</v>
          </cell>
          <cell r="CY51">
            <v>11.303062467812591</v>
          </cell>
          <cell r="CZ51">
            <v>13.212401528449949</v>
          </cell>
          <cell r="DA51">
            <v>13.512133473292817</v>
          </cell>
          <cell r="DB51">
            <v>11.678033400405129</v>
          </cell>
          <cell r="DC51">
            <v>12.337198158393003</v>
          </cell>
          <cell r="DD51">
            <v>14.306358432348432</v>
          </cell>
          <cell r="DE51">
            <v>15.133739448366928</v>
          </cell>
          <cell r="DF51">
            <v>16.268148069466577</v>
          </cell>
          <cell r="DG51">
            <v>14.505830274673025</v>
          </cell>
          <cell r="DH51">
            <v>15.134462544580877</v>
          </cell>
        </row>
        <row r="52">
          <cell r="AS52">
            <v>9.4343999862670902</v>
          </cell>
          <cell r="AT52">
            <v>9.5543998718261722</v>
          </cell>
          <cell r="AU52">
            <v>10.814400100708008</v>
          </cell>
          <cell r="AV52">
            <v>8.8224002838134759</v>
          </cell>
          <cell r="AW52">
            <v>8.8907999038696293</v>
          </cell>
          <cell r="AX52">
            <v>9.1248001098632816</v>
          </cell>
          <cell r="AY52">
            <v>10.384800338745118</v>
          </cell>
          <cell r="AZ52">
            <v>8.4827997207641594</v>
          </cell>
          <cell r="BA52">
            <v>8.5488000869750973</v>
          </cell>
          <cell r="BB52">
            <v>8.7827997207641602</v>
          </cell>
          <cell r="BC52">
            <v>10.512000274658202</v>
          </cell>
          <cell r="BD52">
            <v>8.6100002288818356</v>
          </cell>
          <cell r="BE52">
            <v>8.6100002288818356</v>
          </cell>
          <cell r="BF52">
            <v>8.4719999313354482</v>
          </cell>
          <cell r="BG52">
            <v>8.5679998397827148</v>
          </cell>
          <cell r="BH52">
            <v>8.7419998168945305</v>
          </cell>
          <cell r="CT52">
            <v>7.8619999885559082</v>
          </cell>
          <cell r="CU52">
            <v>8.8886553855207264</v>
          </cell>
          <cell r="CV52">
            <v>11.387410914174779</v>
          </cell>
          <cell r="CW52">
            <v>10.001746070627242</v>
          </cell>
          <cell r="CX52">
            <v>10.655393077381582</v>
          </cell>
          <cell r="CY52">
            <v>11.446063397067984</v>
          </cell>
          <cell r="CZ52">
            <v>13.440617645504005</v>
          </cell>
          <cell r="DA52">
            <v>11.372457015079315</v>
          </cell>
          <cell r="DB52">
            <v>11.827454042988698</v>
          </cell>
          <cell r="DC52">
            <v>12.502900709529515</v>
          </cell>
          <cell r="DD52">
            <v>15.206083142797691</v>
          </cell>
          <cell r="DE52">
            <v>12.76714661581193</v>
          </cell>
          <cell r="DF52">
            <v>13.724158016545612</v>
          </cell>
          <cell r="DG52">
            <v>14.273332151461915</v>
          </cell>
          <cell r="DH52">
            <v>15.305957708704339</v>
          </cell>
        </row>
        <row r="53">
          <cell r="AS53">
            <v>9.5543998718261722</v>
          </cell>
          <cell r="AT53">
            <v>10.058399963378905</v>
          </cell>
          <cell r="AU53">
            <v>10.802399826049804</v>
          </cell>
          <cell r="AV53">
            <v>8.6843999862670902</v>
          </cell>
          <cell r="AW53">
            <v>8.9627998352050771</v>
          </cell>
          <cell r="AX53">
            <v>9.6228000640869134</v>
          </cell>
          <cell r="AY53">
            <v>10.372800064086913</v>
          </cell>
          <cell r="AZ53">
            <v>8.3387998580932621</v>
          </cell>
          <cell r="BA53">
            <v>8.6147998809814457</v>
          </cell>
          <cell r="BB53">
            <v>9.2808002471923832</v>
          </cell>
          <cell r="BC53">
            <v>10.5</v>
          </cell>
          <cell r="BD53">
            <v>8.4719999313354482</v>
          </cell>
          <cell r="BE53">
            <v>8.4719999313354482</v>
          </cell>
          <cell r="BF53">
            <v>8.5679998397827148</v>
          </cell>
          <cell r="BG53">
            <v>8.7419998168945305</v>
          </cell>
          <cell r="BH53">
            <v>8.7983997344970692</v>
          </cell>
          <cell r="CT53">
            <v>7.9619998931884766</v>
          </cell>
          <cell r="CU53">
            <v>9.3575370723018452</v>
          </cell>
          <cell r="CV53">
            <v>11.374774794062395</v>
          </cell>
          <cell r="CW53">
            <v>9.845298404535475</v>
          </cell>
          <cell r="CX53">
            <v>10.741683127570406</v>
          </cell>
          <cell r="CY53">
            <v>12.070749853664354</v>
          </cell>
          <cell r="CZ53">
            <v>13.425086186250025</v>
          </cell>
          <cell r="DA53">
            <v>11.179403742302695</v>
          </cell>
          <cell r="DB53">
            <v>11.918766218091042</v>
          </cell>
          <cell r="DC53">
            <v>13.211837646859991</v>
          </cell>
          <cell r="DD53">
            <v>15.188724203545288</v>
          </cell>
          <cell r="DE53">
            <v>12.562515955537348</v>
          </cell>
          <cell r="DF53">
            <v>13.504188464918448</v>
          </cell>
          <cell r="DG53">
            <v>14.435069473332002</v>
          </cell>
          <cell r="DH53">
            <v>15.616792949226067</v>
          </cell>
        </row>
        <row r="54">
          <cell r="AS54">
            <v>10.058399963378905</v>
          </cell>
          <cell r="AT54">
            <v>10.556399917602539</v>
          </cell>
          <cell r="AU54">
            <v>10.514400100708007</v>
          </cell>
          <cell r="AV54">
            <v>8.7827997207641602</v>
          </cell>
          <cell r="AW54">
            <v>9.0107997894287113</v>
          </cell>
          <cell r="AX54">
            <v>10.120800018310547</v>
          </cell>
          <cell r="AY54">
            <v>10.078800201416016</v>
          </cell>
          <cell r="AZ54">
            <v>8.4407999038696282</v>
          </cell>
          <cell r="BA54">
            <v>8.6664001464843743</v>
          </cell>
          <cell r="BB54">
            <v>9.7848003387451161</v>
          </cell>
          <cell r="BC54">
            <v>10.2060001373291</v>
          </cell>
          <cell r="BD54">
            <v>8.5679998397827148</v>
          </cell>
          <cell r="BE54">
            <v>8.5679998397827148</v>
          </cell>
          <cell r="BF54">
            <v>8.7419998168945305</v>
          </cell>
          <cell r="BG54">
            <v>8.7983997344970692</v>
          </cell>
          <cell r="BH54">
            <v>8.9147998809814446</v>
          </cell>
          <cell r="CT54">
            <v>8.3819999694824219</v>
          </cell>
          <cell r="CU54">
            <v>9.8208367074942018</v>
          </cell>
          <cell r="CV54">
            <v>11.071515141645632</v>
          </cell>
          <cell r="CW54">
            <v>9.9568518510122228</v>
          </cell>
          <cell r="CX54">
            <v>10.799209827696288</v>
          </cell>
          <cell r="CY54">
            <v>12.695436310260723</v>
          </cell>
          <cell r="CZ54">
            <v>13.044574321496377</v>
          </cell>
          <cell r="DA54">
            <v>11.316150002300846</v>
          </cell>
          <cell r="DB54">
            <v>11.990156326952258</v>
          </cell>
          <cell r="DC54">
            <v>13.929315364970742</v>
          </cell>
          <cell r="DD54">
            <v>14.763440124498768</v>
          </cell>
          <cell r="DE54">
            <v>12.704867276520986</v>
          </cell>
          <cell r="DF54">
            <v>13.657210285833694</v>
          </cell>
          <cell r="DG54">
            <v>14.728218610229154</v>
          </cell>
          <cell r="DH54">
            <v>15.717546307039012</v>
          </cell>
        </row>
        <row r="55">
          <cell r="AS55">
            <v>10.556399917602539</v>
          </cell>
          <cell r="AT55">
            <v>10.814400100708008</v>
          </cell>
          <cell r="AU55">
            <v>8.8224002838134759</v>
          </cell>
          <cell r="AV55">
            <v>8.8907999038696293</v>
          </cell>
          <cell r="AW55">
            <v>9.1248001098632816</v>
          </cell>
          <cell r="AX55">
            <v>10.384800338745118</v>
          </cell>
          <cell r="AY55">
            <v>8.4827997207641594</v>
          </cell>
          <cell r="AZ55">
            <v>8.5488000869750973</v>
          </cell>
          <cell r="BA55">
            <v>8.7827997207641602</v>
          </cell>
          <cell r="BB55">
            <v>10.512000274658202</v>
          </cell>
          <cell r="BC55">
            <v>8.6100002288818356</v>
          </cell>
          <cell r="BD55">
            <v>8.6760000228881839</v>
          </cell>
          <cell r="BE55">
            <v>8.7419998168945305</v>
          </cell>
          <cell r="BF55">
            <v>8.7983997344970692</v>
          </cell>
          <cell r="BG55">
            <v>8.9147998809814446</v>
          </cell>
          <cell r="BH55">
            <v>9.4127998352050781</v>
          </cell>
          <cell r="CT55">
            <v>8.7969999313354492</v>
          </cell>
          <cell r="CU55">
            <v>10.037911236859813</v>
          </cell>
          <cell r="CV55">
            <v>9.2898631773887264</v>
          </cell>
          <cell r="CW55">
            <v>10.079289098501887</v>
          </cell>
          <cell r="CX55">
            <v>10.935836254824528</v>
          </cell>
          <cell r="CY55">
            <v>12.923466913873959</v>
          </cell>
          <cell r="CZ55">
            <v>10.978936897303555</v>
          </cell>
          <cell r="DA55">
            <v>11.460940340446067</v>
          </cell>
          <cell r="DB55">
            <v>12.151197713042821</v>
          </cell>
          <cell r="DC55">
            <v>14.81171125582237</v>
          </cell>
          <cell r="DD55">
            <v>12.454754177995049</v>
          </cell>
          <cell r="DE55">
            <v>12.865012936867981</v>
          </cell>
          <cell r="DF55">
            <v>13.934562564263077</v>
          </cell>
          <cell r="DG55">
            <v>14.823239238626307</v>
          </cell>
          <cell r="DH55">
            <v>15.925484653525023</v>
          </cell>
        </row>
        <row r="56">
          <cell r="AS56">
            <v>10.814400100708008</v>
          </cell>
          <cell r="AT56">
            <v>10.802399826049804</v>
          </cell>
          <cell r="AU56">
            <v>8.6843999862670902</v>
          </cell>
          <cell r="AV56">
            <v>8.9627998352050771</v>
          </cell>
          <cell r="AW56">
            <v>9.6228000640869134</v>
          </cell>
          <cell r="AX56">
            <v>10.372800064086913</v>
          </cell>
          <cell r="AY56">
            <v>8.3387998580932621</v>
          </cell>
          <cell r="AZ56">
            <v>8.6147998809814457</v>
          </cell>
          <cell r="BA56">
            <v>9.2808002471923832</v>
          </cell>
          <cell r="BB56">
            <v>10.5</v>
          </cell>
          <cell r="BC56">
            <v>8.4719999313354482</v>
          </cell>
          <cell r="BD56">
            <v>8.7419998168945305</v>
          </cell>
          <cell r="BE56">
            <v>8.7983997344970692</v>
          </cell>
          <cell r="BF56">
            <v>8.9147998809814446</v>
          </cell>
          <cell r="BG56">
            <v>9.4127998352050781</v>
          </cell>
          <cell r="BH56">
            <v>9.9167999267578129</v>
          </cell>
          <cell r="CT56">
            <v>9.0120000839233398</v>
          </cell>
          <cell r="CU56">
            <v>10.026772598496592</v>
          </cell>
          <cell r="CV56">
            <v>9.1445508087131664</v>
          </cell>
          <cell r="CW56">
            <v>10.16091371393007</v>
          </cell>
          <cell r="CX56">
            <v>11.532676282959825</v>
          </cell>
          <cell r="CY56">
            <v>12.908533054055386</v>
          </cell>
          <cell r="CZ56">
            <v>10.792563829740224</v>
          </cell>
          <cell r="DA56">
            <v>11.549422898687306</v>
          </cell>
          <cell r="DB56">
            <v>12.840192458479445</v>
          </cell>
          <cell r="DC56">
            <v>14.794802523080385</v>
          </cell>
          <cell r="DD56">
            <v>12.255130515191309</v>
          </cell>
          <cell r="DE56">
            <v>12.962879257924032</v>
          </cell>
          <cell r="DF56">
            <v>14.024462838446684</v>
          </cell>
          <cell r="DG56">
            <v>15.019346175207504</v>
          </cell>
          <cell r="DH56">
            <v>16.815116584059339</v>
          </cell>
        </row>
        <row r="57">
          <cell r="AS57">
            <v>10.802399826049804</v>
          </cell>
          <cell r="AT57">
            <v>10.514400100708007</v>
          </cell>
          <cell r="AU57">
            <v>8.7827997207641602</v>
          </cell>
          <cell r="AV57">
            <v>9.0107997894287113</v>
          </cell>
          <cell r="AW57">
            <v>10.120800018310547</v>
          </cell>
          <cell r="AX57">
            <v>10.078800201416016</v>
          </cell>
          <cell r="AY57">
            <v>8.4407999038696282</v>
          </cell>
          <cell r="AZ57">
            <v>8.6664001464843743</v>
          </cell>
          <cell r="BA57">
            <v>9.7848003387451161</v>
          </cell>
          <cell r="BB57">
            <v>10.2060001373291</v>
          </cell>
          <cell r="BC57">
            <v>8.5679998397827148</v>
          </cell>
          <cell r="BD57">
            <v>8.7983997344970692</v>
          </cell>
          <cell r="BE57">
            <v>8.9147998809814446</v>
          </cell>
          <cell r="BF57">
            <v>9.4127998352050781</v>
          </cell>
          <cell r="BG57">
            <v>9.9167999267578129</v>
          </cell>
          <cell r="BH57">
            <v>10.512000274658202</v>
          </cell>
          <cell r="CT57">
            <v>9.0019998550415039</v>
          </cell>
          <cell r="CU57">
            <v>9.7594516512133769</v>
          </cell>
          <cell r="CV57">
            <v>9.2481643425318829</v>
          </cell>
          <cell r="CW57">
            <v>10.215330124215523</v>
          </cell>
          <cell r="CX57">
            <v>12.12951631109512</v>
          </cell>
          <cell r="CY57">
            <v>12.5426620335279</v>
          </cell>
          <cell r="CZ57">
            <v>10.924578271076102</v>
          </cell>
          <cell r="DA57">
            <v>11.618600743351294</v>
          </cell>
          <cell r="DB57">
            <v>13.53748773499249</v>
          </cell>
          <cell r="DC57">
            <v>14.380548245934795</v>
          </cell>
          <cell r="DD57">
            <v>12.393998718331417</v>
          </cell>
          <cell r="DE57">
            <v>13.04651061657788</v>
          </cell>
          <cell r="DF57">
            <v>14.210002206743319</v>
          </cell>
          <cell r="DG57">
            <v>15.858359255431441</v>
          </cell>
          <cell r="DH57">
            <v>17.715467217899327</v>
          </cell>
        </row>
        <row r="58">
          <cell r="AS58">
            <v>10.514400100708007</v>
          </cell>
          <cell r="AT58">
            <v>8.8224002838134759</v>
          </cell>
          <cell r="AU58">
            <v>8.8907999038696293</v>
          </cell>
          <cell r="AV58">
            <v>9.1248001098632816</v>
          </cell>
          <cell r="AW58">
            <v>10.384800338745118</v>
          </cell>
          <cell r="AX58">
            <v>8.4827997207641594</v>
          </cell>
          <cell r="AY58">
            <v>8.5488000869750973</v>
          </cell>
          <cell r="AZ58">
            <v>8.7827997207641602</v>
          </cell>
          <cell r="BA58">
            <v>10.512000274658202</v>
          </cell>
          <cell r="BB58">
            <v>8.6100002288818356</v>
          </cell>
          <cell r="BC58">
            <v>8.6760000228881839</v>
          </cell>
          <cell r="BD58">
            <v>8.9147998809814446</v>
          </cell>
          <cell r="BE58">
            <v>9.4127998352050781</v>
          </cell>
          <cell r="BF58">
            <v>9.9167999267578129</v>
          </cell>
          <cell r="BG58">
            <v>10.512000274658202</v>
          </cell>
          <cell r="BH58">
            <v>10.5</v>
          </cell>
          <cell r="CT58">
            <v>8.7620000839233398</v>
          </cell>
          <cell r="CU58">
            <v>8.1889397581257111</v>
          </cell>
          <cell r="CV58">
            <v>9.361887013449854</v>
          </cell>
          <cell r="CW58">
            <v>10.344569585164564</v>
          </cell>
          <cell r="CX58">
            <v>12.357180916558494</v>
          </cell>
          <cell r="CY58">
            <v>10.556503539052351</v>
          </cell>
          <cell r="CZ58">
            <v>11.064358442038968</v>
          </cell>
          <cell r="DA58">
            <v>11.774651716926696</v>
          </cell>
          <cell r="DB58">
            <v>14.401803092225782</v>
          </cell>
          <cell r="DC58">
            <v>12.131738391427017</v>
          </cell>
          <cell r="DD58">
            <v>12.550225860723927</v>
          </cell>
          <cell r="DE58">
            <v>13.219111975086902</v>
          </cell>
          <cell r="DF58">
            <v>15.003803586802658</v>
          </cell>
          <cell r="DG58">
            <v>16.70748115927988</v>
          </cell>
          <cell r="DH58">
            <v>18.778738870971686</v>
          </cell>
        </row>
        <row r="59">
          <cell r="AS59">
            <v>8.8224002838134759</v>
          </cell>
          <cell r="AT59">
            <v>8.6843999862670902</v>
          </cell>
          <cell r="AU59">
            <v>8.9627998352050771</v>
          </cell>
          <cell r="AV59">
            <v>9.6228000640869134</v>
          </cell>
          <cell r="AW59">
            <v>10.372800064086913</v>
          </cell>
          <cell r="AX59">
            <v>8.3387998580932621</v>
          </cell>
          <cell r="AY59">
            <v>8.6147998809814457</v>
          </cell>
          <cell r="AZ59">
            <v>9.2808002471923832</v>
          </cell>
          <cell r="BA59">
            <v>10.5</v>
          </cell>
          <cell r="BB59">
            <v>8.4719999313354482</v>
          </cell>
          <cell r="BC59">
            <v>8.7419998168945305</v>
          </cell>
          <cell r="BD59">
            <v>9.4127998352050781</v>
          </cell>
          <cell r="BE59">
            <v>9.9167999267578129</v>
          </cell>
          <cell r="BF59">
            <v>10.512000274658202</v>
          </cell>
          <cell r="BG59">
            <v>10.5</v>
          </cell>
          <cell r="BH59">
            <v>10.2060001373291</v>
          </cell>
          <cell r="CT59">
            <v>7.3520002365112305</v>
          </cell>
          <cell r="CU59">
            <v>8.0608480725462055</v>
          </cell>
          <cell r="CV59">
            <v>9.4377019265540447</v>
          </cell>
          <cell r="CW59">
            <v>10.909140328397241</v>
          </cell>
          <cell r="CX59">
            <v>12.34290143499287</v>
          </cell>
          <cell r="CY59">
            <v>10.377301493743252</v>
          </cell>
          <cell r="CZ59">
            <v>11.149779246193644</v>
          </cell>
          <cell r="DA59">
            <v>12.442295627748823</v>
          </cell>
          <cell r="DB59">
            <v>14.385362301875281</v>
          </cell>
          <cell r="DC59">
            <v>11.937291996157958</v>
          </cell>
          <cell r="DD59">
            <v>12.645697543452805</v>
          </cell>
          <cell r="DE59">
            <v>13.95756008905013</v>
          </cell>
          <cell r="DF59">
            <v>15.807169058689698</v>
          </cell>
          <cell r="DG59">
            <v>17.710254097323187</v>
          </cell>
          <cell r="DH59">
            <v>18.757301464360349</v>
          </cell>
        </row>
        <row r="60">
          <cell r="AS60">
            <v>8.6843999862670902</v>
          </cell>
          <cell r="AT60">
            <v>8.7827997207641602</v>
          </cell>
          <cell r="AU60">
            <v>9.0107997894287113</v>
          </cell>
          <cell r="AV60">
            <v>10.120800018310547</v>
          </cell>
          <cell r="AW60">
            <v>10.078800201416016</v>
          </cell>
          <cell r="AX60">
            <v>8.4407999038696282</v>
          </cell>
          <cell r="AY60">
            <v>8.6664001464843743</v>
          </cell>
          <cell r="AZ60">
            <v>9.7848003387451161</v>
          </cell>
          <cell r="BA60">
            <v>10.2060001373291</v>
          </cell>
          <cell r="BB60">
            <v>8.5679998397827148</v>
          </cell>
          <cell r="BC60">
            <v>8.7983997344970692</v>
          </cell>
          <cell r="BD60">
            <v>9.9167999267578129</v>
          </cell>
          <cell r="BE60">
            <v>10.512000274658202</v>
          </cell>
          <cell r="BF60">
            <v>10.5</v>
          </cell>
          <cell r="BG60">
            <v>10.2060001373291</v>
          </cell>
          <cell r="BH60">
            <v>8.6100002288818356</v>
          </cell>
          <cell r="CT60">
            <v>7.2369999885559082</v>
          </cell>
          <cell r="CU60">
            <v>8.152182570198784</v>
          </cell>
          <cell r="CV60">
            <v>9.488245201956838</v>
          </cell>
          <cell r="CW60">
            <v>11.47371107162992</v>
          </cell>
          <cell r="CX60">
            <v>11.993062307232936</v>
          </cell>
          <cell r="CY60">
            <v>10.504236453858605</v>
          </cell>
          <cell r="CZ60">
            <v>11.216563336056575</v>
          </cell>
          <cell r="DA60">
            <v>13.117982849592506</v>
          </cell>
          <cell r="DB60">
            <v>13.98257234556838</v>
          </cell>
          <cell r="DC60">
            <v>12.072558633082824</v>
          </cell>
          <cell r="DD60">
            <v>12.727282571411628</v>
          </cell>
          <cell r="DE60">
            <v>14.704905372695036</v>
          </cell>
          <cell r="DF60">
            <v>16.75590580769542</v>
          </cell>
          <cell r="DG60">
            <v>17.690036450074185</v>
          </cell>
          <cell r="DH60">
            <v>18.232097268684296</v>
          </cell>
        </row>
        <row r="61">
          <cell r="AS61">
            <v>8.7827997207641602</v>
          </cell>
          <cell r="AT61">
            <v>8.8907999038696293</v>
          </cell>
          <cell r="AU61">
            <v>9.1248001098632816</v>
          </cell>
          <cell r="AV61">
            <v>10.384800338745118</v>
          </cell>
          <cell r="AW61">
            <v>8.4827997207641594</v>
          </cell>
          <cell r="AX61">
            <v>8.5488000869750973</v>
          </cell>
          <cell r="AY61">
            <v>8.7827997207641602</v>
          </cell>
          <cell r="AZ61">
            <v>10.512000274658202</v>
          </cell>
          <cell r="BA61">
            <v>8.6100002288818356</v>
          </cell>
          <cell r="BB61">
            <v>8.6760000228881839</v>
          </cell>
          <cell r="BC61">
            <v>8.9147998809814446</v>
          </cell>
          <cell r="BD61">
            <v>10.512000274658202</v>
          </cell>
          <cell r="BE61">
            <v>10.5</v>
          </cell>
          <cell r="BF61">
            <v>10.2060001373291</v>
          </cell>
          <cell r="BG61">
            <v>8.6100002288818356</v>
          </cell>
          <cell r="BH61">
            <v>8.4719999313354482</v>
          </cell>
          <cell r="CT61">
            <v>7.3189997673034668</v>
          </cell>
          <cell r="CU61">
            <v>8.252428190989745</v>
          </cell>
          <cell r="CV61">
            <v>9.6082859329310004</v>
          </cell>
          <cell r="CW61">
            <v>11.700721887880601</v>
          </cell>
          <cell r="CX61">
            <v>10.09393415464368</v>
          </cell>
          <cell r="CY61">
            <v>10.638638343883244</v>
          </cell>
          <cell r="CZ61">
            <v>11.367214491684194</v>
          </cell>
          <cell r="DA61">
            <v>13.962855070359137</v>
          </cell>
          <cell r="DB61">
            <v>11.795997401113743</v>
          </cell>
          <cell r="DC61">
            <v>12.224734002749674</v>
          </cell>
          <cell r="DD61">
            <v>12.895660640192908</v>
          </cell>
          <cell r="DE61">
            <v>15.414323122775459</v>
          </cell>
          <cell r="DF61">
            <v>16.527050288005775</v>
          </cell>
          <cell r="DG61">
            <v>17.194715660839424</v>
          </cell>
          <cell r="DH61">
            <v>15.380987609652211</v>
          </cell>
        </row>
        <row r="62">
          <cell r="AS62">
            <v>8.8907999038696293</v>
          </cell>
          <cell r="AT62">
            <v>8.9627998352050771</v>
          </cell>
          <cell r="AU62">
            <v>9.6228000640869134</v>
          </cell>
          <cell r="AV62">
            <v>10.372800064086913</v>
          </cell>
          <cell r="AW62">
            <v>8.3387998580932621</v>
          </cell>
          <cell r="AX62">
            <v>8.6147998809814457</v>
          </cell>
          <cell r="AY62">
            <v>9.2808002471923832</v>
          </cell>
          <cell r="AZ62">
            <v>10.5</v>
          </cell>
          <cell r="BA62">
            <v>8.4719999313354482</v>
          </cell>
          <cell r="BB62">
            <v>8.7419998168945305</v>
          </cell>
          <cell r="BC62">
            <v>9.4127998352050781</v>
          </cell>
          <cell r="BD62">
            <v>10.5</v>
          </cell>
          <cell r="BE62">
            <v>10.2060001373291</v>
          </cell>
          <cell r="BF62">
            <v>8.6100002288818356</v>
          </cell>
          <cell r="BG62">
            <v>8.4719999313354482</v>
          </cell>
          <cell r="BH62">
            <v>8.5679998397827148</v>
          </cell>
          <cell r="CT62">
            <v>7.4089999198913574</v>
          </cell>
          <cell r="CU62">
            <v>8.3192584278105493</v>
          </cell>
          <cell r="CV62">
            <v>10.132672867127514</v>
          </cell>
          <cell r="CW62">
            <v>11.68720098504437</v>
          </cell>
          <cell r="CX62">
            <v>9.9225844611551199</v>
          </cell>
          <cell r="CY62">
            <v>10.720772436628506</v>
          </cell>
          <cell r="CZ62">
            <v>12.011755979690335</v>
          </cell>
          <cell r="DA62">
            <v>13.946915373681147</v>
          </cell>
          <cell r="DB62">
            <v>11.606932231783137</v>
          </cell>
          <cell r="DC62">
            <v>12.317729614072331</v>
          </cell>
          <cell r="DD62">
            <v>13.616040064772045</v>
          </cell>
          <cell r="DE62">
            <v>15.396726461216238</v>
          </cell>
          <cell r="DF62">
            <v>16.064293096098275</v>
          </cell>
          <cell r="DG62">
            <v>14.505830274673025</v>
          </cell>
          <cell r="DH62">
            <v>15.134462544580877</v>
          </cell>
        </row>
        <row r="63">
          <cell r="AS63">
            <v>8.9627998352050771</v>
          </cell>
          <cell r="AT63">
            <v>9.0107997894287113</v>
          </cell>
          <cell r="AU63">
            <v>10.120800018310547</v>
          </cell>
          <cell r="AV63">
            <v>10.078800201416016</v>
          </cell>
          <cell r="AW63">
            <v>8.4407999038696282</v>
          </cell>
          <cell r="AX63">
            <v>8.6664001464843743</v>
          </cell>
          <cell r="AY63">
            <v>9.7848003387451161</v>
          </cell>
          <cell r="AZ63">
            <v>10.2060001373291</v>
          </cell>
          <cell r="BA63">
            <v>8.5679998397827148</v>
          </cell>
          <cell r="BB63">
            <v>8.7983997344970692</v>
          </cell>
          <cell r="BC63">
            <v>9.9167999267578129</v>
          </cell>
          <cell r="BD63">
            <v>10.2060001373291</v>
          </cell>
          <cell r="BE63">
            <v>8.6100002288818356</v>
          </cell>
          <cell r="BF63">
            <v>8.4719999313354482</v>
          </cell>
          <cell r="BG63">
            <v>8.5679998397827148</v>
          </cell>
          <cell r="BH63">
            <v>8.7419998168945305</v>
          </cell>
          <cell r="CT63">
            <v>7.4689998626708984</v>
          </cell>
          <cell r="CU63">
            <v>8.3638119190244176</v>
          </cell>
          <cell r="CV63">
            <v>10.657059801324028</v>
          </cell>
          <cell r="CW63">
            <v>11.355946602102334</v>
          </cell>
          <cell r="CX63">
            <v>10.043957330930306</v>
          </cell>
          <cell r="CY63">
            <v>10.784986894511363</v>
          </cell>
          <cell r="CZ63">
            <v>12.664062456742727</v>
          </cell>
          <cell r="DA63">
            <v>13.556401925629253</v>
          </cell>
          <cell r="DB63">
            <v>11.738455418827019</v>
          </cell>
          <cell r="DC63">
            <v>12.397198722953052</v>
          </cell>
          <cell r="DD63">
            <v>14.345098958977383</v>
          </cell>
          <cell r="DE63">
            <v>14.965618321675384</v>
          </cell>
          <cell r="DF63">
            <v>13.552181596425841</v>
          </cell>
          <cell r="DG63">
            <v>14.273332151461915</v>
          </cell>
          <cell r="DH63">
            <v>15.305957708704339</v>
          </cell>
        </row>
        <row r="64">
          <cell r="AS64">
            <v>9.0107997894287113</v>
          </cell>
          <cell r="AT64">
            <v>9.1248001098632816</v>
          </cell>
          <cell r="AU64">
            <v>10.384800338745118</v>
          </cell>
          <cell r="AV64">
            <v>8.4827997207641594</v>
          </cell>
          <cell r="AW64">
            <v>8.5488000869750973</v>
          </cell>
          <cell r="AX64">
            <v>8.7827997207641602</v>
          </cell>
          <cell r="AY64">
            <v>10.512000274658202</v>
          </cell>
          <cell r="AZ64">
            <v>8.6100002288818356</v>
          </cell>
          <cell r="BA64">
            <v>8.6760000228881839</v>
          </cell>
          <cell r="BB64">
            <v>8.9147998809814446</v>
          </cell>
          <cell r="BC64">
            <v>10.512000274658202</v>
          </cell>
          <cell r="BD64">
            <v>8.6100002288818356</v>
          </cell>
          <cell r="BE64">
            <v>8.4719999313354482</v>
          </cell>
          <cell r="BF64">
            <v>8.5679998397827148</v>
          </cell>
          <cell r="BG64">
            <v>8.7419998168945305</v>
          </cell>
          <cell r="BH64">
            <v>8.7983997344970692</v>
          </cell>
          <cell r="CT64">
            <v>7.5089998245239258</v>
          </cell>
          <cell r="CU64">
            <v>8.469626858996989</v>
          </cell>
          <cell r="CV64">
            <v>10.882878102075527</v>
          </cell>
          <cell r="CW64">
            <v>9.5577071417481339</v>
          </cell>
          <cell r="CX64">
            <v>10.172469941488306</v>
          </cell>
          <cell r="CY64">
            <v>10.929841489489121</v>
          </cell>
          <cell r="CZ64">
            <v>13.487791711838907</v>
          </cell>
          <cell r="DA64">
            <v>11.436470910437169</v>
          </cell>
          <cell r="DB64">
            <v>11.886419396221404</v>
          </cell>
          <cell r="DC64">
            <v>12.561209883038192</v>
          </cell>
          <cell r="DD64">
            <v>15.043255228438321</v>
          </cell>
          <cell r="DE64">
            <v>12.625316033819317</v>
          </cell>
          <cell r="DF64">
            <v>13.334968467158326</v>
          </cell>
          <cell r="DG64">
            <v>14.435069473332002</v>
          </cell>
          <cell r="DH64">
            <v>15.616792949226067</v>
          </cell>
        </row>
        <row r="65">
          <cell r="AS65">
            <v>9.1248001098632816</v>
          </cell>
          <cell r="AT65">
            <v>9.6228000640869134</v>
          </cell>
          <cell r="AU65">
            <v>10.372800064086913</v>
          </cell>
          <cell r="AV65">
            <v>8.3387998580932621</v>
          </cell>
          <cell r="AW65">
            <v>8.6147998809814457</v>
          </cell>
          <cell r="AX65">
            <v>9.2808002471923832</v>
          </cell>
          <cell r="AY65">
            <v>10.5</v>
          </cell>
          <cell r="AZ65">
            <v>8.4719999313354482</v>
          </cell>
          <cell r="BA65">
            <v>8.7419998168945305</v>
          </cell>
          <cell r="BB65">
            <v>9.4127998352050781</v>
          </cell>
          <cell r="BC65">
            <v>10.5</v>
          </cell>
          <cell r="BD65">
            <v>8.4719999313354482</v>
          </cell>
          <cell r="BE65">
            <v>8.5679998397827148</v>
          </cell>
          <cell r="BF65">
            <v>8.7419998168945305</v>
          </cell>
          <cell r="BG65">
            <v>8.7983997344970692</v>
          </cell>
          <cell r="BH65">
            <v>8.9147998809814446</v>
          </cell>
          <cell r="CT65">
            <v>7.6040000915527344</v>
          </cell>
          <cell r="CU65">
            <v>8.9318697286805158</v>
          </cell>
          <cell r="CV65">
            <v>10.870302267968308</v>
          </cell>
          <cell r="CW65">
            <v>9.3954601759861731</v>
          </cell>
          <cell r="CX65">
            <v>10.251005047449773</v>
          </cell>
          <cell r="CY65">
            <v>11.54958314233294</v>
          </cell>
          <cell r="CZ65">
            <v>13.472394337329233</v>
          </cell>
          <cell r="DA65">
            <v>11.253168198873142</v>
          </cell>
          <cell r="DB65">
            <v>11.976841391329065</v>
          </cell>
          <cell r="DC65">
            <v>13.262906166775497</v>
          </cell>
          <cell r="DD65">
            <v>15.026082170050003</v>
          </cell>
          <cell r="DE65">
            <v>12.4229586211633</v>
          </cell>
          <cell r="DF65">
            <v>13.486072782829938</v>
          </cell>
          <cell r="DG65">
            <v>14.728218610229154</v>
          </cell>
          <cell r="DH65">
            <v>15.717546307039012</v>
          </cell>
        </row>
        <row r="66">
          <cell r="AS66">
            <v>9.6228000640869134</v>
          </cell>
          <cell r="AT66">
            <v>10.120800018310547</v>
          </cell>
          <cell r="AU66">
            <v>10.078800201416016</v>
          </cell>
          <cell r="AV66">
            <v>8.4407999038696282</v>
          </cell>
          <cell r="AW66">
            <v>8.6664001464843743</v>
          </cell>
          <cell r="AX66">
            <v>9.7848003387451161</v>
          </cell>
          <cell r="AY66">
            <v>10.2060001373291</v>
          </cell>
          <cell r="AZ66">
            <v>8.5679998397827148</v>
          </cell>
          <cell r="BA66">
            <v>8.7983997344970692</v>
          </cell>
          <cell r="BB66">
            <v>9.9167999267578129</v>
          </cell>
          <cell r="BC66">
            <v>10.2060001373291</v>
          </cell>
          <cell r="BD66">
            <v>8.5679998397827148</v>
          </cell>
          <cell r="BE66">
            <v>8.7419998168945305</v>
          </cell>
          <cell r="BF66">
            <v>8.7983997344970692</v>
          </cell>
          <cell r="BG66">
            <v>8.9147998809814446</v>
          </cell>
          <cell r="BH66">
            <v>9.4127998352050781</v>
          </cell>
          <cell r="CT66">
            <v>8.0190000534057617</v>
          </cell>
          <cell r="CU66">
            <v>9.3941125983640408</v>
          </cell>
          <cell r="CV66">
            <v>10.562201528126741</v>
          </cell>
          <cell r="CW66">
            <v>9.5103852712455961</v>
          </cell>
          <cell r="CX66">
            <v>10.31240572876891</v>
          </cell>
          <cell r="CY66">
            <v>12.176791013000416</v>
          </cell>
          <cell r="CZ66">
            <v>13.095167472088949</v>
          </cell>
          <cell r="DA66">
            <v>11.380682732110776</v>
          </cell>
          <cell r="DB66">
            <v>12.054111224520346</v>
          </cell>
          <cell r="DC66">
            <v>13.973056816883796</v>
          </cell>
          <cell r="DD66">
            <v>14.605352065814161</v>
          </cell>
          <cell r="DE66">
            <v>12.563728557417049</v>
          </cell>
          <cell r="DF66">
            <v>13.759949580147921</v>
          </cell>
          <cell r="DG66">
            <v>14.823239238626307</v>
          </cell>
          <cell r="DH66">
            <v>15.925484653525023</v>
          </cell>
        </row>
        <row r="67">
          <cell r="AS67">
            <v>10.120800018310547</v>
          </cell>
          <cell r="AT67">
            <v>10.384800338745118</v>
          </cell>
          <cell r="AU67">
            <v>8.4827997207641594</v>
          </cell>
          <cell r="AV67">
            <v>8.5488000869750973</v>
          </cell>
          <cell r="AW67">
            <v>8.7827997207641602</v>
          </cell>
          <cell r="AX67">
            <v>10.512000274658202</v>
          </cell>
          <cell r="AY67">
            <v>8.6100002288818356</v>
          </cell>
          <cell r="AZ67">
            <v>8.6760000228881839</v>
          </cell>
          <cell r="BA67">
            <v>8.9147998809814446</v>
          </cell>
          <cell r="BB67">
            <v>10.512000274658202</v>
          </cell>
          <cell r="BC67">
            <v>8.6100002288818356</v>
          </cell>
          <cell r="BD67">
            <v>8.7419998168945305</v>
          </cell>
          <cell r="BE67">
            <v>8.7983997344970692</v>
          </cell>
          <cell r="BF67">
            <v>8.9147998809814446</v>
          </cell>
          <cell r="BG67">
            <v>9.4127998352050781</v>
          </cell>
          <cell r="BH67">
            <v>9.9167999267578129</v>
          </cell>
          <cell r="CT67">
            <v>8.4340000152587891</v>
          </cell>
          <cell r="CU67">
            <v>9.6171403206012531</v>
          </cell>
          <cell r="CV67">
            <v>8.8896533697394275</v>
          </cell>
          <cell r="CW67">
            <v>9.6320708179231325</v>
          </cell>
          <cell r="CX67">
            <v>10.450913023186425</v>
          </cell>
          <cell r="CY67">
            <v>12.977695637397471</v>
          </cell>
          <cell r="CZ67">
            <v>11.047363650284861</v>
          </cell>
          <cell r="DA67">
            <v>11.524136962026398</v>
          </cell>
          <cell r="DB67">
            <v>12.213583441584069</v>
          </cell>
          <cell r="DC67">
            <v>14.659505331822059</v>
          </cell>
          <cell r="DD67">
            <v>12.3213877069836</v>
          </cell>
          <cell r="DE67">
            <v>12.818874276640717</v>
          </cell>
          <cell r="DF67">
            <v>13.848723320572356</v>
          </cell>
          <cell r="DG67">
            <v>15.019346175207504</v>
          </cell>
          <cell r="DH67">
            <v>16.815116584059339</v>
          </cell>
        </row>
        <row r="68">
          <cell r="AS68">
            <v>10.384800338745118</v>
          </cell>
          <cell r="AT68">
            <v>10.372800064086913</v>
          </cell>
          <cell r="AU68">
            <v>8.3387998580932621</v>
          </cell>
          <cell r="AV68">
            <v>8.6147998809814457</v>
          </cell>
          <cell r="AW68">
            <v>9.2808002471923832</v>
          </cell>
          <cell r="AX68">
            <v>10.5</v>
          </cell>
          <cell r="AY68">
            <v>8.4719999313354482</v>
          </cell>
          <cell r="AZ68">
            <v>8.7419998168945305</v>
          </cell>
          <cell r="BA68">
            <v>9.4127998352050781</v>
          </cell>
          <cell r="BB68">
            <v>10.5</v>
          </cell>
          <cell r="BC68">
            <v>8.4719999313354482</v>
          </cell>
          <cell r="BD68">
            <v>8.7983997344970692</v>
          </cell>
          <cell r="BE68">
            <v>8.9147998809814446</v>
          </cell>
          <cell r="BF68">
            <v>9.4127998352050781</v>
          </cell>
          <cell r="BG68">
            <v>9.9167999267578129</v>
          </cell>
          <cell r="BH68">
            <v>10.512000274658202</v>
          </cell>
          <cell r="CT68">
            <v>8.6540002822875977</v>
          </cell>
          <cell r="CU68">
            <v>9.6060271242460846</v>
          </cell>
          <cell r="CV68">
            <v>8.7387469583454482</v>
          </cell>
          <cell r="CW68">
            <v>9.7064338493859985</v>
          </cell>
          <cell r="CX68">
            <v>11.043498571379887</v>
          </cell>
          <cell r="CY68">
            <v>12.962880577655246</v>
          </cell>
          <cell r="CZ68">
            <v>10.870297514359748</v>
          </cell>
          <cell r="DA68">
            <v>11.61180301361563</v>
          </cell>
          <cell r="DB68">
            <v>12.895860562329236</v>
          </cell>
          <cell r="DC68">
            <v>14.642770354107174</v>
          </cell>
          <cell r="DD68">
            <v>12.123901629800423</v>
          </cell>
          <cell r="DE68">
            <v>12.901576572237044</v>
          </cell>
          <cell r="DF68">
            <v>14.031937708617926</v>
          </cell>
          <cell r="DG68">
            <v>15.858359255431441</v>
          </cell>
          <cell r="DH68">
            <v>17.715467217899327</v>
          </cell>
        </row>
        <row r="69">
          <cell r="AS69">
            <v>10.372800064086913</v>
          </cell>
          <cell r="AT69">
            <v>10.078800201416016</v>
          </cell>
          <cell r="AU69">
            <v>8.4407999038696282</v>
          </cell>
          <cell r="AV69">
            <v>8.6664001464843743</v>
          </cell>
          <cell r="AW69">
            <v>9.7848003387451161</v>
          </cell>
          <cell r="AX69">
            <v>10.2060001373291</v>
          </cell>
          <cell r="AY69">
            <v>8.5679998397827148</v>
          </cell>
          <cell r="AZ69">
            <v>8.7983997344970692</v>
          </cell>
          <cell r="BA69">
            <v>9.9167999267578129</v>
          </cell>
          <cell r="BB69">
            <v>10.2060001373291</v>
          </cell>
          <cell r="BC69">
            <v>8.5679998397827148</v>
          </cell>
          <cell r="BD69">
            <v>8.9147998809814446</v>
          </cell>
          <cell r="BE69">
            <v>9.4127998352050781</v>
          </cell>
          <cell r="BF69">
            <v>9.9167999267578129</v>
          </cell>
          <cell r="BG69">
            <v>10.512000274658202</v>
          </cell>
          <cell r="BH69">
            <v>10.5</v>
          </cell>
          <cell r="CT69">
            <v>8.6440000534057617</v>
          </cell>
          <cell r="CU69">
            <v>9.3337601724208756</v>
          </cell>
          <cell r="CV69">
            <v>8.8456391496617091</v>
          </cell>
          <cell r="CW69">
            <v>9.7645727000423737</v>
          </cell>
          <cell r="CX69">
            <v>11.643223179473004</v>
          </cell>
          <cell r="CY69">
            <v>12.599920091021923</v>
          </cell>
          <cell r="CZ69">
            <v>10.993473573688231</v>
          </cell>
          <cell r="DA69">
            <v>11.68671776389041</v>
          </cell>
          <cell r="DB69">
            <v>13.586358078249654</v>
          </cell>
          <cell r="DC69">
            <v>14.232772975704412</v>
          </cell>
          <cell r="DD69">
            <v>12.261282821480984</v>
          </cell>
          <cell r="DE69">
            <v>13.072260497519466</v>
          </cell>
          <cell r="DF69">
            <v>14.81579202165398</v>
          </cell>
          <cell r="DG69">
            <v>16.70748115927988</v>
          </cell>
          <cell r="DH69">
            <v>18.778738870971686</v>
          </cell>
        </row>
        <row r="70">
          <cell r="AS70">
            <v>10.078800201416016</v>
          </cell>
          <cell r="AT70">
            <v>8.4827997207641594</v>
          </cell>
          <cell r="AU70">
            <v>8.5488000869750973</v>
          </cell>
          <cell r="AV70">
            <v>8.7827997207641602</v>
          </cell>
          <cell r="AW70">
            <v>10.512000274658202</v>
          </cell>
          <cell r="AX70">
            <v>8.6100002288818356</v>
          </cell>
          <cell r="AY70">
            <v>8.6760000228881839</v>
          </cell>
          <cell r="AZ70">
            <v>8.9147998809814446</v>
          </cell>
          <cell r="BA70">
            <v>10.512000274658202</v>
          </cell>
          <cell r="BB70">
            <v>8.6100002288818356</v>
          </cell>
          <cell r="BC70">
            <v>8.7419998168945305</v>
          </cell>
          <cell r="BD70">
            <v>9.4127998352050781</v>
          </cell>
          <cell r="BE70">
            <v>9.9167999267578129</v>
          </cell>
          <cell r="BF70">
            <v>10.512000274658202</v>
          </cell>
          <cell r="BG70">
            <v>10.5</v>
          </cell>
          <cell r="BH70">
            <v>10.2060001373291</v>
          </cell>
          <cell r="CT70">
            <v>8.3990001678466797</v>
          </cell>
          <cell r="CU70">
            <v>7.855738441284668</v>
          </cell>
          <cell r="CV70">
            <v>8.958819258031582</v>
          </cell>
          <cell r="CW70">
            <v>9.8957219761082857</v>
          </cell>
          <cell r="CX70">
            <v>12.418972270465273</v>
          </cell>
          <cell r="CY70">
            <v>10.629562356245675</v>
          </cell>
          <cell r="CZ70">
            <v>11.132047007526387</v>
          </cell>
          <cell r="DA70">
            <v>11.841329477461999</v>
          </cell>
          <cell r="DB70">
            <v>14.260566441118025</v>
          </cell>
          <cell r="DC70">
            <v>12.007072009554946</v>
          </cell>
          <cell r="DD70">
            <v>12.510286436116125</v>
          </cell>
          <cell r="DE70">
            <v>13.802505171127034</v>
          </cell>
          <cell r="DF70">
            <v>15.609090579582698</v>
          </cell>
          <cell r="DG70">
            <v>17.710254097323187</v>
          </cell>
          <cell r="DH70">
            <v>18.757301464360349</v>
          </cell>
        </row>
        <row r="71">
          <cell r="AS71">
            <v>8.4827997207641594</v>
          </cell>
          <cell r="AT71">
            <v>8.3387998580932621</v>
          </cell>
          <cell r="AU71">
            <v>8.6147998809814457</v>
          </cell>
          <cell r="AV71">
            <v>9.2808002471923832</v>
          </cell>
          <cell r="AW71">
            <v>10.5</v>
          </cell>
          <cell r="AX71">
            <v>8.4719999313354482</v>
          </cell>
          <cell r="AY71">
            <v>8.7419998168945305</v>
          </cell>
          <cell r="AZ71">
            <v>9.4127998352050781</v>
          </cell>
          <cell r="BA71">
            <v>10.5</v>
          </cell>
          <cell r="BB71">
            <v>8.4719999313354482</v>
          </cell>
          <cell r="BC71">
            <v>8.7983997344970692</v>
          </cell>
          <cell r="BD71">
            <v>9.9167999267578129</v>
          </cell>
          <cell r="BE71">
            <v>10.512000274658202</v>
          </cell>
          <cell r="BF71">
            <v>10.5</v>
          </cell>
          <cell r="BG71">
            <v>10.2060001373291</v>
          </cell>
          <cell r="BH71">
            <v>8.6100002288818356</v>
          </cell>
          <cell r="CT71">
            <v>7.0689997673034668</v>
          </cell>
          <cell r="CU71">
            <v>7.7223832644608557</v>
          </cell>
          <cell r="CV71">
            <v>9.0279845466749613</v>
          </cell>
          <cell r="CW71">
            <v>10.456827194281301</v>
          </cell>
          <cell r="CX71">
            <v>12.404795037367453</v>
          </cell>
          <cell r="CY71">
            <v>10.45919270131475</v>
          </cell>
          <cell r="CZ71">
            <v>11.216730364767912</v>
          </cell>
          <cell r="DA71">
            <v>12.502811688667149</v>
          </cell>
          <cell r="DB71">
            <v>14.244286883507327</v>
          </cell>
          <cell r="DC71">
            <v>11.81462375567207</v>
          </cell>
          <cell r="DD71">
            <v>12.59099784528563</v>
          </cell>
          <cell r="DE71">
            <v>14.541548175514215</v>
          </cell>
          <cell r="DF71">
            <v>16.545938777791108</v>
          </cell>
          <cell r="DG71">
            <v>17.690036450074185</v>
          </cell>
          <cell r="DH71">
            <v>18.232097268684296</v>
          </cell>
        </row>
        <row r="72">
          <cell r="AS72">
            <v>8.3387998580932621</v>
          </cell>
          <cell r="AT72">
            <v>8.4407999038696282</v>
          </cell>
          <cell r="AU72">
            <v>8.6664001464843743</v>
          </cell>
          <cell r="AV72">
            <v>9.7848003387451161</v>
          </cell>
          <cell r="AW72">
            <v>10.2060001373291</v>
          </cell>
          <cell r="AX72">
            <v>8.5679998397827148</v>
          </cell>
          <cell r="AY72">
            <v>8.7983997344970692</v>
          </cell>
          <cell r="AZ72">
            <v>9.9167999267578129</v>
          </cell>
          <cell r="BA72">
            <v>10.2060001373291</v>
          </cell>
          <cell r="BB72">
            <v>8.5679998397827148</v>
          </cell>
          <cell r="BC72">
            <v>8.9147998809814446</v>
          </cell>
          <cell r="BD72">
            <v>10.512000274658202</v>
          </cell>
          <cell r="BE72">
            <v>10.5</v>
          </cell>
          <cell r="BF72">
            <v>10.2060001373291</v>
          </cell>
          <cell r="BG72">
            <v>8.6100002288818356</v>
          </cell>
          <cell r="BH72">
            <v>8.4719999313354482</v>
          </cell>
          <cell r="CT72">
            <v>6.9489998817443848</v>
          </cell>
          <cell r="CU72">
            <v>7.8168433138543145</v>
          </cell>
          <cell r="CV72">
            <v>9.0820596738979642</v>
          </cell>
          <cell r="CW72">
            <v>11.024692219160297</v>
          </cell>
          <cell r="CX72">
            <v>12.057460938563008</v>
          </cell>
          <cell r="CY72">
            <v>10.577710353568822</v>
          </cell>
          <cell r="CZ72">
            <v>11.289096262914034</v>
          </cell>
          <cell r="DA72">
            <v>13.172263748211297</v>
          </cell>
          <cell r="DB72">
            <v>13.84544703706961</v>
          </cell>
          <cell r="DC72">
            <v>11.948500385520511</v>
          </cell>
          <cell r="DD72">
            <v>12.757572908683732</v>
          </cell>
          <cell r="DE72">
            <v>15.414323122775459</v>
          </cell>
          <cell r="DF72">
            <v>16.527050288005775</v>
          </cell>
          <cell r="DG72">
            <v>17.194715660839424</v>
          </cell>
          <cell r="DH72">
            <v>15.380987609652211</v>
          </cell>
        </row>
        <row r="73">
          <cell r="AS73">
            <v>8.4407999038696282</v>
          </cell>
          <cell r="AT73">
            <v>8.5488000869750973</v>
          </cell>
          <cell r="AU73">
            <v>8.7827997207641602</v>
          </cell>
          <cell r="AV73">
            <v>10.512000274658202</v>
          </cell>
          <cell r="AW73">
            <v>8.6100002288818356</v>
          </cell>
          <cell r="AX73">
            <v>8.6760000228881839</v>
          </cell>
          <cell r="AY73">
            <v>8.9147998809814446</v>
          </cell>
          <cell r="AZ73">
            <v>10.512000274658202</v>
          </cell>
          <cell r="BA73">
            <v>8.6100002288818356</v>
          </cell>
          <cell r="BB73">
            <v>8.7419998168945305</v>
          </cell>
          <cell r="BC73">
            <v>9.4127998352050781</v>
          </cell>
          <cell r="BD73">
            <v>10.5</v>
          </cell>
          <cell r="BE73">
            <v>10.2060001373291</v>
          </cell>
          <cell r="BF73">
            <v>8.6100002288818356</v>
          </cell>
          <cell r="BG73">
            <v>8.4719999313354482</v>
          </cell>
          <cell r="BH73">
            <v>8.5679998397827148</v>
          </cell>
          <cell r="CT73">
            <v>7.0339999198913574</v>
          </cell>
          <cell r="CU73">
            <v>7.9168599614253576</v>
          </cell>
          <cell r="CV73">
            <v>9.2040420266346032</v>
          </cell>
          <cell r="CW73">
            <v>11.771051471342025</v>
          </cell>
          <cell r="CX73">
            <v>10.171932201044383</v>
          </cell>
          <cell r="CY73">
            <v>10.711043065565116</v>
          </cell>
          <cell r="CZ73">
            <v>11.438447565234071</v>
          </cell>
          <cell r="DA73">
            <v>13.83328061953841</v>
          </cell>
          <cell r="DB73">
            <v>11.68031555497682</v>
          </cell>
          <cell r="DC73">
            <v>12.191151976612723</v>
          </cell>
          <cell r="DD73">
            <v>13.470238454669012</v>
          </cell>
          <cell r="DE73">
            <v>15.224520872070602</v>
          </cell>
          <cell r="DF73">
            <v>16.064293096098275</v>
          </cell>
          <cell r="DG73">
            <v>14.505830274673025</v>
          </cell>
          <cell r="DH73">
            <v>15.134462544580877</v>
          </cell>
        </row>
        <row r="74">
          <cell r="AS74">
            <v>8.5488000869750973</v>
          </cell>
          <cell r="AT74">
            <v>8.6147998809814457</v>
          </cell>
          <cell r="AU74">
            <v>9.2808002471923832</v>
          </cell>
          <cell r="AV74">
            <v>10.5</v>
          </cell>
          <cell r="AW74">
            <v>8.4719999313354482</v>
          </cell>
          <cell r="AX74">
            <v>8.7419998168945305</v>
          </cell>
          <cell r="AY74">
            <v>9.4127998352050781</v>
          </cell>
          <cell r="AZ74">
            <v>10.5</v>
          </cell>
          <cell r="BA74">
            <v>8.4719999313354482</v>
          </cell>
          <cell r="BB74">
            <v>8.7983997344970692</v>
          </cell>
          <cell r="BC74">
            <v>9.9167999267578129</v>
          </cell>
          <cell r="BD74">
            <v>10.2060001373291</v>
          </cell>
          <cell r="BE74">
            <v>8.6100002288818356</v>
          </cell>
          <cell r="BF74">
            <v>8.4719999313354482</v>
          </cell>
          <cell r="BG74">
            <v>8.5679998397827148</v>
          </cell>
          <cell r="BH74">
            <v>8.7419998168945305</v>
          </cell>
          <cell r="CT74">
            <v>7.124000072479248</v>
          </cell>
          <cell r="CU74">
            <v>7.9779809516596796</v>
          </cell>
          <cell r="CV74">
            <v>9.7259277487574707</v>
          </cell>
          <cell r="CW74">
            <v>11.75761389076923</v>
          </cell>
          <cell r="CX74">
            <v>10.008897400457846</v>
          </cell>
          <cell r="CY74">
            <v>10.792523774884556</v>
          </cell>
          <cell r="CZ74">
            <v>12.077423923640994</v>
          </cell>
          <cell r="DA74">
            <v>13.817488842281836</v>
          </cell>
          <cell r="DB74">
            <v>11.493104523713953</v>
          </cell>
          <cell r="DC74">
            <v>12.269804456750299</v>
          </cell>
          <cell r="DD74">
            <v>14.191490529848451</v>
          </cell>
          <cell r="DE74">
            <v>14.798234486773556</v>
          </cell>
          <cell r="DF74">
            <v>13.552181596425841</v>
          </cell>
          <cell r="DG74">
            <v>14.273332151461915</v>
          </cell>
          <cell r="DH74">
            <v>15.305957708704339</v>
          </cell>
        </row>
        <row r="75">
          <cell r="AS75">
            <v>8.6147998809814457</v>
          </cell>
          <cell r="AT75">
            <v>8.6664001464843743</v>
          </cell>
          <cell r="AU75">
            <v>9.7848003387451161</v>
          </cell>
          <cell r="AV75">
            <v>10.2060001373291</v>
          </cell>
          <cell r="AW75">
            <v>8.5679998397827148</v>
          </cell>
          <cell r="AX75">
            <v>8.7983997344970692</v>
          </cell>
          <cell r="AY75">
            <v>9.9167999267578129</v>
          </cell>
          <cell r="AZ75">
            <v>10.2060001373291</v>
          </cell>
          <cell r="BA75">
            <v>8.5679998397827148</v>
          </cell>
          <cell r="BB75">
            <v>8.9147998809814446</v>
          </cell>
          <cell r="BC75">
            <v>10.512000274658202</v>
          </cell>
          <cell r="BD75">
            <v>8.6100002288818356</v>
          </cell>
          <cell r="BE75">
            <v>8.4719999313354482</v>
          </cell>
          <cell r="BF75">
            <v>8.5679998397827148</v>
          </cell>
          <cell r="BG75">
            <v>8.7419998168945305</v>
          </cell>
          <cell r="BH75">
            <v>8.7983997344970692</v>
          </cell>
          <cell r="CT75">
            <v>7.1789999008178711</v>
          </cell>
          <cell r="CU75">
            <v>8.0257668481367155</v>
          </cell>
          <cell r="CV75">
            <v>10.254100788285172</v>
          </cell>
          <cell r="CW75">
            <v>11.428400855605078</v>
          </cell>
          <cell r="CX75">
            <v>10.122312561209691</v>
          </cell>
          <cell r="CY75">
            <v>10.862152860262777</v>
          </cell>
          <cell r="CZ75">
            <v>12.724098969302753</v>
          </cell>
          <cell r="DA75">
            <v>13.430599335416357</v>
          </cell>
          <cell r="DB75">
            <v>11.623337879591409</v>
          </cell>
          <cell r="DC75">
            <v>12.43213022952698</v>
          </cell>
          <cell r="DD75">
            <v>15.043255228438321</v>
          </cell>
          <cell r="DE75">
            <v>12.484107446966112</v>
          </cell>
          <cell r="DF75">
            <v>13.334968467158326</v>
          </cell>
          <cell r="DG75">
            <v>14.435069473332002</v>
          </cell>
          <cell r="DH75">
            <v>15.616792949226067</v>
          </cell>
        </row>
        <row r="76">
          <cell r="AS76">
            <v>8.6664001464843743</v>
          </cell>
          <cell r="AT76">
            <v>8.7827997207641602</v>
          </cell>
          <cell r="AU76">
            <v>10.512000274658202</v>
          </cell>
          <cell r="AV76">
            <v>8.6100002288818356</v>
          </cell>
          <cell r="AW76">
            <v>8.6760000228881839</v>
          </cell>
          <cell r="AX76">
            <v>8.9147998809814446</v>
          </cell>
          <cell r="AY76">
            <v>10.512000274658202</v>
          </cell>
          <cell r="AZ76">
            <v>8.6100002288818356</v>
          </cell>
          <cell r="BA76">
            <v>8.7419998168945305</v>
          </cell>
          <cell r="BB76">
            <v>9.4127998352050781</v>
          </cell>
          <cell r="BC76">
            <v>10.5</v>
          </cell>
          <cell r="BD76">
            <v>8.4719999313354482</v>
          </cell>
          <cell r="BE76">
            <v>8.5679998397827148</v>
          </cell>
          <cell r="BF76">
            <v>8.7419998168945305</v>
          </cell>
          <cell r="BG76">
            <v>8.7983997344970692</v>
          </cell>
          <cell r="BH76">
            <v>8.9147998809814446</v>
          </cell>
          <cell r="CT76">
            <v>7.2220001220703125</v>
          </cell>
          <cell r="CU76">
            <v>8.1335619912874613</v>
          </cell>
          <cell r="CV76">
            <v>10.963468568472324</v>
          </cell>
          <cell r="CW76">
            <v>9.6412436467264122</v>
          </cell>
          <cell r="CX76">
            <v>10.249904955059357</v>
          </cell>
          <cell r="CY76">
            <v>11.005855831510255</v>
          </cell>
          <cell r="CZ76">
            <v>13.3707358502402</v>
          </cell>
          <cell r="DA76">
            <v>11.33034115186846</v>
          </cell>
          <cell r="DB76">
            <v>11.859386031182307</v>
          </cell>
          <cell r="DC76">
            <v>13.126615845341506</v>
          </cell>
          <cell r="DD76">
            <v>14.864127487421893</v>
          </cell>
          <cell r="DE76">
            <v>12.284013312647357</v>
          </cell>
          <cell r="DF76">
            <v>13.486072782829938</v>
          </cell>
          <cell r="DG76">
            <v>14.728218610229154</v>
          </cell>
          <cell r="DH76">
            <v>15.717546307039012</v>
          </cell>
        </row>
        <row r="77">
          <cell r="AS77">
            <v>8.7827997207641602</v>
          </cell>
          <cell r="AT77">
            <v>9.2808002471923832</v>
          </cell>
          <cell r="AU77">
            <v>10.5</v>
          </cell>
          <cell r="AV77">
            <v>8.4719999313354482</v>
          </cell>
          <cell r="AW77">
            <v>8.7419998168945305</v>
          </cell>
          <cell r="AX77">
            <v>9.4127998352050781</v>
          </cell>
          <cell r="AY77">
            <v>10.5</v>
          </cell>
          <cell r="AZ77">
            <v>8.4719999313354482</v>
          </cell>
          <cell r="BA77">
            <v>8.7983997344970692</v>
          </cell>
          <cell r="BB77">
            <v>9.9167999267578129</v>
          </cell>
          <cell r="BC77">
            <v>10.2060001373291</v>
          </cell>
          <cell r="BD77">
            <v>8.5679998397827148</v>
          </cell>
          <cell r="BE77">
            <v>8.7419998168945305</v>
          </cell>
          <cell r="BF77">
            <v>8.7983997344970692</v>
          </cell>
          <cell r="BG77">
            <v>8.9147998809814446</v>
          </cell>
          <cell r="BH77">
            <v>9.4127998352050781</v>
          </cell>
          <cell r="CT77">
            <v>7.3189997673034668</v>
          </cell>
          <cell r="CU77">
            <v>8.5947495718059557</v>
          </cell>
          <cell r="CV77">
            <v>10.950952907266966</v>
          </cell>
          <cell r="CW77">
            <v>9.4867146738348236</v>
          </cell>
          <cell r="CX77">
            <v>10.327877709074329</v>
          </cell>
          <cell r="CY77">
            <v>11.620666682393944</v>
          </cell>
          <cell r="CZ77">
            <v>13.355472104198261</v>
          </cell>
          <cell r="DA77">
            <v>11.148739478384766</v>
          </cell>
          <cell r="DB77">
            <v>11.935898088947711</v>
          </cell>
          <cell r="DC77">
            <v>13.829468950013476</v>
          </cell>
          <cell r="DD77">
            <v>14.447932112181439</v>
          </cell>
          <cell r="DE77">
            <v>12.423208799301859</v>
          </cell>
          <cell r="DF77">
            <v>13.759949580147921</v>
          </cell>
          <cell r="DG77">
            <v>14.823239238626307</v>
          </cell>
          <cell r="DH77">
            <v>15.925484653525023</v>
          </cell>
        </row>
        <row r="78">
          <cell r="AS78">
            <v>9.2808002471923832</v>
          </cell>
          <cell r="AT78">
            <v>9.7848003387451161</v>
          </cell>
          <cell r="AU78">
            <v>10.2060001373291</v>
          </cell>
          <cell r="AV78">
            <v>8.5679998397827148</v>
          </cell>
          <cell r="AW78">
            <v>8.7983997344970692</v>
          </cell>
          <cell r="AX78">
            <v>9.9167999267578129</v>
          </cell>
          <cell r="AY78">
            <v>10.2060001373291</v>
          </cell>
          <cell r="AZ78">
            <v>8.5679998397827148</v>
          </cell>
          <cell r="BA78">
            <v>8.9147998809814446</v>
          </cell>
          <cell r="BB78">
            <v>10.512000274658202</v>
          </cell>
          <cell r="BC78">
            <v>8.6100002288818356</v>
          </cell>
          <cell r="BD78">
            <v>8.7419998168945305</v>
          </cell>
          <cell r="BE78">
            <v>8.7983997344970692</v>
          </cell>
          <cell r="BF78">
            <v>8.9147998809814446</v>
          </cell>
          <cell r="BG78">
            <v>9.4127998352050781</v>
          </cell>
          <cell r="BH78">
            <v>9.9167999267578129</v>
          </cell>
          <cell r="CT78">
            <v>7.7340002059936523</v>
          </cell>
          <cell r="CU78">
            <v>9.0614932205956666</v>
          </cell>
          <cell r="CV78">
            <v>10.644326369090589</v>
          </cell>
          <cell r="CW78">
            <v>9.5942127554607417</v>
          </cell>
          <cell r="CX78">
            <v>10.394509082215654</v>
          </cell>
          <cell r="CY78">
            <v>12.242885063148744</v>
          </cell>
          <cell r="CZ78">
            <v>12.981519059956423</v>
          </cell>
          <cell r="DA78">
            <v>11.275070684463831</v>
          </cell>
          <cell r="DB78">
            <v>12.093806382262541</v>
          </cell>
          <cell r="DC78">
            <v>14.659505331822059</v>
          </cell>
          <cell r="DD78">
            <v>12.188584863698217</v>
          </cell>
          <cell r="DE78">
            <v>12.675500826280778</v>
          </cell>
          <cell r="DF78">
            <v>13.848723320572356</v>
          </cell>
          <cell r="DG78">
            <v>15.019346175207504</v>
          </cell>
          <cell r="DH78">
            <v>16.815116584059339</v>
          </cell>
        </row>
        <row r="79">
          <cell r="AS79">
            <v>9.7848003387451161</v>
          </cell>
          <cell r="AT79">
            <v>10.512000274658202</v>
          </cell>
          <cell r="AU79">
            <v>8.6100002288818356</v>
          </cell>
          <cell r="AV79">
            <v>8.6760000228881839</v>
          </cell>
          <cell r="AW79">
            <v>8.9147998809814446</v>
          </cell>
          <cell r="AX79">
            <v>10.512000274658202</v>
          </cell>
          <cell r="AY79">
            <v>8.6100002288818356</v>
          </cell>
          <cell r="AZ79">
            <v>8.7419998168945305</v>
          </cell>
          <cell r="BA79">
            <v>9.4127998352050781</v>
          </cell>
          <cell r="BB79">
            <v>10.5</v>
          </cell>
          <cell r="BC79">
            <v>8.4719999313354482</v>
          </cell>
          <cell r="BD79">
            <v>8.7983997344970692</v>
          </cell>
          <cell r="BE79">
            <v>8.9147998809814446</v>
          </cell>
          <cell r="BF79">
            <v>9.4127998352050781</v>
          </cell>
          <cell r="BG79">
            <v>9.9167999267578129</v>
          </cell>
          <cell r="BH79">
            <v>10.512000274658202</v>
          </cell>
          <cell r="CT79">
            <v>8.1540002822875977</v>
          </cell>
          <cell r="CU79">
            <v>9.7126707445927956</v>
          </cell>
          <cell r="CV79">
            <v>8.9797816226707408</v>
          </cell>
          <cell r="CW79">
            <v>9.7151484176594547</v>
          </cell>
          <cell r="CX79">
            <v>10.532025268830722</v>
          </cell>
          <cell r="CY79">
            <v>12.873955329386906</v>
          </cell>
          <cell r="CZ79">
            <v>10.951487416568762</v>
          </cell>
          <cell r="DA79">
            <v>11.50404618373048</v>
          </cell>
          <cell r="DB79">
            <v>12.769392498065868</v>
          </cell>
          <cell r="DC79">
            <v>14.4913546110408</v>
          </cell>
          <cell r="DD79">
            <v>11.993227338361869</v>
          </cell>
          <cell r="DE79">
            <v>12.75727813320677</v>
          </cell>
          <cell r="DF79">
            <v>14.031937708617926</v>
          </cell>
          <cell r="DG79">
            <v>15.858359255431441</v>
          </cell>
          <cell r="DH79">
            <v>17.715467217899327</v>
          </cell>
        </row>
        <row r="80">
          <cell r="AS80">
            <v>10.512000274658202</v>
          </cell>
          <cell r="AT80">
            <v>10.5</v>
          </cell>
          <cell r="AU80">
            <v>8.4719999313354482</v>
          </cell>
          <cell r="AV80">
            <v>8.7419998168945305</v>
          </cell>
          <cell r="AW80">
            <v>9.4127998352050781</v>
          </cell>
          <cell r="AX80">
            <v>10.5</v>
          </cell>
          <cell r="AY80">
            <v>8.4719999313354482</v>
          </cell>
          <cell r="AZ80">
            <v>8.7983997344970692</v>
          </cell>
          <cell r="BA80">
            <v>9.9167999267578129</v>
          </cell>
          <cell r="BB80">
            <v>10.2060001373291</v>
          </cell>
          <cell r="BC80">
            <v>8.5679998397827148</v>
          </cell>
          <cell r="BD80">
            <v>8.9147998809814446</v>
          </cell>
          <cell r="BE80">
            <v>9.4127998352050781</v>
          </cell>
          <cell r="BF80">
            <v>9.9167999267578129</v>
          </cell>
          <cell r="BG80">
            <v>10.512000274658202</v>
          </cell>
          <cell r="BH80">
            <v>10.5</v>
          </cell>
          <cell r="CT80">
            <v>8.7600002288818359</v>
          </cell>
          <cell r="CU80">
            <v>9.7015829674281786</v>
          </cell>
          <cell r="CV80">
            <v>8.8358545027069972</v>
          </cell>
          <cell r="CW80">
            <v>9.7890531885924972</v>
          </cell>
          <cell r="CX80">
            <v>11.120366922236679</v>
          </cell>
          <cell r="CY80">
            <v>12.859258697361266</v>
          </cell>
          <cell r="CZ80">
            <v>10.775957976163827</v>
          </cell>
          <cell r="DA80">
            <v>11.57826572965226</v>
          </cell>
          <cell r="DB80">
            <v>13.453118392674545</v>
          </cell>
          <cell r="DC80">
            <v>14.085596871463535</v>
          </cell>
          <cell r="DD80">
            <v>12.129127802927679</v>
          </cell>
          <cell r="DE80">
            <v>12.926053034127099</v>
          </cell>
          <cell r="DF80">
            <v>14.81579202165398</v>
          </cell>
          <cell r="DG80">
            <v>16.70748115927988</v>
          </cell>
          <cell r="DH80">
            <v>18.778738870971686</v>
          </cell>
        </row>
        <row r="81">
          <cell r="AS81">
            <v>10.5</v>
          </cell>
          <cell r="AT81">
            <v>10.2060001373291</v>
          </cell>
          <cell r="AU81">
            <v>8.5679998397827148</v>
          </cell>
          <cell r="AV81">
            <v>8.7983997344970692</v>
          </cell>
          <cell r="AW81">
            <v>9.9167999267578129</v>
          </cell>
          <cell r="AX81">
            <v>10.2060001373291</v>
          </cell>
          <cell r="AY81">
            <v>8.5679998397827148</v>
          </cell>
          <cell r="AZ81">
            <v>8.9147998809814446</v>
          </cell>
          <cell r="BA81">
            <v>10.512000274658202</v>
          </cell>
          <cell r="BB81">
            <v>8.6100002288818356</v>
          </cell>
          <cell r="BC81">
            <v>8.7419998168945305</v>
          </cell>
          <cell r="BD81">
            <v>9.4127998352050781</v>
          </cell>
          <cell r="BE81">
            <v>9.9167999267578129</v>
          </cell>
          <cell r="BF81">
            <v>10.512000274658202</v>
          </cell>
          <cell r="BG81">
            <v>10.5</v>
          </cell>
          <cell r="BH81">
            <v>10.2060001373291</v>
          </cell>
          <cell r="CT81">
            <v>8.75</v>
          </cell>
          <cell r="CU81">
            <v>9.4299387712268246</v>
          </cell>
          <cell r="CV81">
            <v>8.9359774052315633</v>
          </cell>
          <cell r="CW81">
            <v>9.8522082795107675</v>
          </cell>
          <cell r="CX81">
            <v>11.715797192191546</v>
          </cell>
          <cell r="CY81">
            <v>12.499199622020907</v>
          </cell>
          <cell r="CZ81">
            <v>10.898065033237449</v>
          </cell>
          <cell r="DA81">
            <v>11.731442655870149</v>
          </cell>
          <cell r="DB81">
            <v>14.260566441118025</v>
          </cell>
          <cell r="DC81">
            <v>11.882911096939917</v>
          </cell>
          <cell r="DD81">
            <v>12.375447597460871</v>
          </cell>
          <cell r="DE81">
            <v>13.648130243400232</v>
          </cell>
          <cell r="DF81">
            <v>15.609090579582698</v>
          </cell>
          <cell r="DG81">
            <v>17.710254097323187</v>
          </cell>
          <cell r="DH81">
            <v>18.757301464360349</v>
          </cell>
        </row>
        <row r="82">
          <cell r="AS82">
            <v>10.2060001373291</v>
          </cell>
          <cell r="AT82">
            <v>8.6100002288818356</v>
          </cell>
          <cell r="AU82">
            <v>8.6760000228881839</v>
          </cell>
          <cell r="AV82">
            <v>8.9147998809814446</v>
          </cell>
          <cell r="AW82">
            <v>10.512000274658202</v>
          </cell>
          <cell r="AX82">
            <v>8.6100002288818356</v>
          </cell>
          <cell r="AY82">
            <v>8.7419998168945305</v>
          </cell>
          <cell r="AZ82">
            <v>9.4127998352050781</v>
          </cell>
          <cell r="BA82">
            <v>10.5</v>
          </cell>
          <cell r="BB82">
            <v>8.4719999313354482</v>
          </cell>
          <cell r="BC82">
            <v>8.7983997344970692</v>
          </cell>
          <cell r="BD82">
            <v>9.9167999267578129</v>
          </cell>
          <cell r="BE82">
            <v>10.512000274658202</v>
          </cell>
          <cell r="BF82">
            <v>10.5</v>
          </cell>
          <cell r="BG82">
            <v>10.2060001373291</v>
          </cell>
          <cell r="BH82">
            <v>8.6100002288818356</v>
          </cell>
          <cell r="CT82">
            <v>8.505000114440918</v>
          </cell>
          <cell r="CU82">
            <v>7.9552982447688327</v>
          </cell>
          <cell r="CV82">
            <v>9.0486159689614869</v>
          </cell>
          <cell r="CW82">
            <v>9.9825499918147926</v>
          </cell>
          <cell r="CX82">
            <v>12.329657232577992</v>
          </cell>
          <cell r="CY82">
            <v>10.544592412145832</v>
          </cell>
          <cell r="CZ82">
            <v>11.119384256137259</v>
          </cell>
          <cell r="DA82">
            <v>12.386786352150331</v>
          </cell>
          <cell r="DB82">
            <v>14.103757192834285</v>
          </cell>
          <cell r="DC82">
            <v>11.692452882828125</v>
          </cell>
          <cell r="DD82">
            <v>12.455289079891751</v>
          </cell>
          <cell r="DE82">
            <v>14.378907378006907</v>
          </cell>
          <cell r="DF82">
            <v>16.545938777791108</v>
          </cell>
          <cell r="DG82">
            <v>17.690036450074185</v>
          </cell>
          <cell r="DH82">
            <v>18.232097268684296</v>
          </cell>
        </row>
        <row r="83">
          <cell r="AS83">
            <v>8.6100002288818356</v>
          </cell>
          <cell r="AT83">
            <v>8.4719999313354482</v>
          </cell>
          <cell r="AU83">
            <v>8.7419998168945305</v>
          </cell>
          <cell r="AV83">
            <v>9.4127998352050781</v>
          </cell>
          <cell r="AW83">
            <v>10.5</v>
          </cell>
          <cell r="AX83">
            <v>8.4719999313354482</v>
          </cell>
          <cell r="AY83">
            <v>8.7983997344970692</v>
          </cell>
          <cell r="AZ83">
            <v>9.9167999267578129</v>
          </cell>
          <cell r="BA83">
            <v>10.2060001373291</v>
          </cell>
          <cell r="BB83">
            <v>8.5679998397827148</v>
          </cell>
          <cell r="BC83">
            <v>8.9147998809814446</v>
          </cell>
          <cell r="BD83">
            <v>10.512000274658202</v>
          </cell>
          <cell r="BE83">
            <v>10.5</v>
          </cell>
          <cell r="BF83">
            <v>10.2060001373291</v>
          </cell>
          <cell r="BG83">
            <v>8.6100002288818356</v>
          </cell>
          <cell r="BH83">
            <v>8.4719999313354482</v>
          </cell>
          <cell r="CT83">
            <v>7.1750001907348633</v>
          </cell>
          <cell r="CU83">
            <v>7.8277914508473039</v>
          </cell>
          <cell r="CV83">
            <v>9.117450315252233</v>
          </cell>
          <cell r="CW83">
            <v>10.540196770803576</v>
          </cell>
          <cell r="CX83">
            <v>12.315581959616942</v>
          </cell>
          <cell r="CY83">
            <v>10.375584647720897</v>
          </cell>
          <cell r="CZ83">
            <v>11.191122115777238</v>
          </cell>
          <cell r="DA83">
            <v>13.0500259370588</v>
          </cell>
          <cell r="DB83">
            <v>13.70885217589743</v>
          </cell>
          <cell r="DC83">
            <v>11.824945141488769</v>
          </cell>
          <cell r="DD83">
            <v>12.620068757691591</v>
          </cell>
          <cell r="DE83">
            <v>15.241920722737687</v>
          </cell>
          <cell r="DF83">
            <v>16.527050288005775</v>
          </cell>
          <cell r="DG83">
            <v>17.194715660839424</v>
          </cell>
          <cell r="DH83">
            <v>15.380987609652211</v>
          </cell>
        </row>
        <row r="84">
          <cell r="AS84">
            <v>8.4719999313354482</v>
          </cell>
          <cell r="AT84">
            <v>8.5679998397827148</v>
          </cell>
          <cell r="AU84">
            <v>8.7983997344970692</v>
          </cell>
          <cell r="AV84">
            <v>9.9167999267578129</v>
          </cell>
          <cell r="AW84">
            <v>10.2060001373291</v>
          </cell>
          <cell r="AX84">
            <v>8.5679998397827148</v>
          </cell>
          <cell r="AY84">
            <v>8.9147998809814446</v>
          </cell>
          <cell r="AZ84">
            <v>10.512000274658202</v>
          </cell>
          <cell r="BA84">
            <v>8.6100002288818356</v>
          </cell>
          <cell r="BB84">
            <v>8.7419998168945305</v>
          </cell>
          <cell r="BC84">
            <v>9.4127998352050781</v>
          </cell>
          <cell r="BD84">
            <v>10.5</v>
          </cell>
          <cell r="BE84">
            <v>10.2060001373291</v>
          </cell>
          <cell r="BF84">
            <v>8.6100002288818356</v>
          </cell>
          <cell r="BG84">
            <v>8.4719999313354482</v>
          </cell>
          <cell r="BH84">
            <v>8.5679998397827148</v>
          </cell>
          <cell r="CT84">
            <v>7.059999942779541</v>
          </cell>
          <cell r="CU84">
            <v>7.9164915533869857</v>
          </cell>
          <cell r="CV84">
            <v>9.1762724906464381</v>
          </cell>
          <cell r="CW84">
            <v>11.104562340078756</v>
          </cell>
          <cell r="CX84">
            <v>11.970745825822698</v>
          </cell>
          <cell r="CY84">
            <v>10.493154900830076</v>
          </cell>
          <cell r="CZ84">
            <v>11.339177249995968</v>
          </cell>
          <cell r="DA84">
            <v>13.83328061953841</v>
          </cell>
          <cell r="DB84">
            <v>11.565081205561622</v>
          </cell>
          <cell r="DC84">
            <v>12.065087557740227</v>
          </cell>
          <cell r="DD84">
            <v>13.325053025149719</v>
          </cell>
          <cell r="DE84">
            <v>15.224520872070602</v>
          </cell>
          <cell r="DF84">
            <v>16.064293096098275</v>
          </cell>
          <cell r="DG84">
            <v>14.505830274673025</v>
          </cell>
          <cell r="DH84">
            <v>15.134462544580877</v>
          </cell>
        </row>
        <row r="85">
          <cell r="AS85">
            <v>8.5679998397827148</v>
          </cell>
          <cell r="AT85">
            <v>8.6760000228881839</v>
          </cell>
          <cell r="AU85">
            <v>8.9147998809814446</v>
          </cell>
          <cell r="AV85">
            <v>10.512000274658202</v>
          </cell>
          <cell r="AW85">
            <v>8.6100002288818356</v>
          </cell>
          <cell r="AX85">
            <v>8.7419998168945305</v>
          </cell>
          <cell r="AY85">
            <v>9.4127998352050781</v>
          </cell>
          <cell r="AZ85">
            <v>10.5</v>
          </cell>
          <cell r="BA85">
            <v>8.4719999313354482</v>
          </cell>
          <cell r="BB85">
            <v>8.7983997344970692</v>
          </cell>
          <cell r="BC85">
            <v>9.9167999267578129</v>
          </cell>
          <cell r="BD85">
            <v>10.2060001373291</v>
          </cell>
          <cell r="BE85">
            <v>8.6100002288818356</v>
          </cell>
          <cell r="BF85">
            <v>8.4719999313354482</v>
          </cell>
          <cell r="BG85">
            <v>8.5679998397827148</v>
          </cell>
          <cell r="BH85">
            <v>8.7419998168945305</v>
          </cell>
          <cell r="CT85">
            <v>7.1399998664855957</v>
          </cell>
          <cell r="CU85">
            <v>8.0162794330912845</v>
          </cell>
          <cell r="CV85">
            <v>9.297671778508283</v>
          </cell>
          <cell r="CW85">
            <v>11.698239862719312</v>
          </cell>
          <cell r="CX85">
            <v>10.098777475344274</v>
          </cell>
          <cell r="CY85">
            <v>10.70625115978396</v>
          </cell>
          <cell r="CZ85">
            <v>11.972608154426991</v>
          </cell>
          <cell r="DA85">
            <v>13.688535922421375</v>
          </cell>
          <cell r="DB85">
            <v>11.379717139929896</v>
          </cell>
          <cell r="DC85">
            <v>12.142926720217549</v>
          </cell>
          <cell r="DD85">
            <v>14.038531274150877</v>
          </cell>
          <cell r="DE85">
            <v>14.798234486773556</v>
          </cell>
          <cell r="DF85">
            <v>13.552181596425841</v>
          </cell>
          <cell r="DG85">
            <v>14.273332151461915</v>
          </cell>
          <cell r="DH85">
            <v>15.305957708704339</v>
          </cell>
        </row>
        <row r="86">
          <cell r="AS86">
            <v>8.6760000228881839</v>
          </cell>
          <cell r="AT86">
            <v>8.7419998168945305</v>
          </cell>
          <cell r="AU86">
            <v>9.4127998352050781</v>
          </cell>
          <cell r="AV86">
            <v>10.5</v>
          </cell>
          <cell r="AW86">
            <v>8.4719999313354482</v>
          </cell>
          <cell r="AX86">
            <v>8.7983997344970692</v>
          </cell>
          <cell r="AY86">
            <v>9.9167999267578129</v>
          </cell>
          <cell r="AZ86">
            <v>10.2060001373291</v>
          </cell>
          <cell r="BA86">
            <v>8.5679998397827148</v>
          </cell>
          <cell r="BB86">
            <v>8.9147998809814446</v>
          </cell>
          <cell r="BC86">
            <v>10.512000274658202</v>
          </cell>
          <cell r="BD86">
            <v>8.6100002288818356</v>
          </cell>
          <cell r="BE86">
            <v>8.4719999313354482</v>
          </cell>
          <cell r="BF86">
            <v>8.5679998397827148</v>
          </cell>
          <cell r="BG86">
            <v>8.7419998168945305</v>
          </cell>
          <cell r="BH86">
            <v>8.7983997344970692</v>
          </cell>
          <cell r="CT86">
            <v>7.2300000190734863</v>
          </cell>
          <cell r="CU86">
            <v>8.0772606214137372</v>
          </cell>
          <cell r="CV86">
            <v>9.8170597829391504</v>
          </cell>
          <cell r="CW86">
            <v>11.684885402321456</v>
          </cell>
          <cell r="CX86">
            <v>9.9369151920219849</v>
          </cell>
          <cell r="CY86">
            <v>10.775323648446905</v>
          </cell>
          <cell r="CZ86">
            <v>12.613670931878984</v>
          </cell>
          <cell r="DA86">
            <v>13.305257095625418</v>
          </cell>
          <cell r="DB86">
            <v>11.508665654146521</v>
          </cell>
          <cell r="DC86">
            <v>12.303573939215852</v>
          </cell>
          <cell r="DD86">
            <v>14.88111545050795</v>
          </cell>
          <cell r="DE86">
            <v>12.484107446966112</v>
          </cell>
          <cell r="DF86">
            <v>13.334968467158326</v>
          </cell>
          <cell r="DG86">
            <v>14.435069473332002</v>
          </cell>
          <cell r="DH86">
            <v>15.616792949226067</v>
          </cell>
        </row>
        <row r="87">
          <cell r="AS87">
            <v>8.7419998168945305</v>
          </cell>
          <cell r="AT87">
            <v>8.7983997344970692</v>
          </cell>
          <cell r="AU87">
            <v>9.9167999267578129</v>
          </cell>
          <cell r="AV87">
            <v>10.2060001373291</v>
          </cell>
          <cell r="AW87">
            <v>8.5679998397827148</v>
          </cell>
          <cell r="AX87">
            <v>8.9147998809814446</v>
          </cell>
          <cell r="AY87">
            <v>10.512000274658202</v>
          </cell>
          <cell r="AZ87">
            <v>8.6100002288818356</v>
          </cell>
          <cell r="BA87">
            <v>8.7419998168945305</v>
          </cell>
          <cell r="BB87">
            <v>9.4127998352050781</v>
          </cell>
          <cell r="BC87">
            <v>10.5</v>
          </cell>
          <cell r="BD87">
            <v>8.4719999313354482</v>
          </cell>
          <cell r="BE87">
            <v>8.5679998397827148</v>
          </cell>
          <cell r="BF87">
            <v>8.7419998168945305</v>
          </cell>
          <cell r="BG87">
            <v>8.7983997344970692</v>
          </cell>
          <cell r="BH87">
            <v>8.9147998809814446</v>
          </cell>
          <cell r="CT87">
            <v>7.2849998474121094</v>
          </cell>
          <cell r="CU87">
            <v>8.1293719052210847</v>
          </cell>
          <cell r="CV87">
            <v>10.342705617972696</v>
          </cell>
          <cell r="CW87">
            <v>11.357708763882629</v>
          </cell>
          <cell r="CX87">
            <v>10.049514691126557</v>
          </cell>
          <cell r="CY87">
            <v>10.917877895690079</v>
          </cell>
          <cell r="CZ87">
            <v>13.3707358502402</v>
          </cell>
          <cell r="DA87">
            <v>11.22459975477193</v>
          </cell>
          <cell r="DB87">
            <v>11.742385028312595</v>
          </cell>
          <cell r="DC87">
            <v>12.990878123305066</v>
          </cell>
          <cell r="DD87">
            <v>14.864127487421893</v>
          </cell>
          <cell r="DE87">
            <v>12.284013312647357</v>
          </cell>
          <cell r="DF87">
            <v>13.486072782829938</v>
          </cell>
          <cell r="DG87">
            <v>14.728218610229154</v>
          </cell>
          <cell r="DH87">
            <v>15.717546307039012</v>
          </cell>
        </row>
        <row r="88">
          <cell r="AS88">
            <v>8.7983997344970692</v>
          </cell>
          <cell r="AT88">
            <v>8.9147998809814446</v>
          </cell>
          <cell r="AU88">
            <v>10.512000274658202</v>
          </cell>
          <cell r="AV88">
            <v>8.6100002288818356</v>
          </cell>
          <cell r="AW88">
            <v>8.7419998168945305</v>
          </cell>
          <cell r="AX88">
            <v>9.4127998352050781</v>
          </cell>
          <cell r="AY88">
            <v>10.5</v>
          </cell>
          <cell r="AZ88">
            <v>8.4719999313354482</v>
          </cell>
          <cell r="BA88">
            <v>8.7983997344970692</v>
          </cell>
          <cell r="BB88">
            <v>9.9167999267578129</v>
          </cell>
          <cell r="BC88">
            <v>10.2060001373291</v>
          </cell>
          <cell r="BD88">
            <v>8.5679998397827148</v>
          </cell>
          <cell r="BE88">
            <v>8.7419998168945305</v>
          </cell>
          <cell r="BF88">
            <v>8.7983997344970692</v>
          </cell>
          <cell r="BG88">
            <v>8.9147998809814446</v>
          </cell>
          <cell r="BH88">
            <v>9.4127998352050781</v>
          </cell>
          <cell r="CT88">
            <v>7.3319997787475586</v>
          </cell>
          <cell r="CU88">
            <v>8.2369210174628904</v>
          </cell>
          <cell r="CV88">
            <v>10.910857490337847</v>
          </cell>
          <cell r="CW88">
            <v>9.5816062846138816</v>
          </cell>
          <cell r="CX88">
            <v>10.253601451040087</v>
          </cell>
          <cell r="CY88">
            <v>11.527774109274437</v>
          </cell>
          <cell r="CZ88">
            <v>13.238949855628055</v>
          </cell>
          <cell r="DA88">
            <v>11.044692894746353</v>
          </cell>
          <cell r="DB88">
            <v>11.818142241985173</v>
          </cell>
          <cell r="DC88">
            <v>13.686463270989609</v>
          </cell>
          <cell r="DD88">
            <v>14.447932112181439</v>
          </cell>
          <cell r="DE88">
            <v>12.423208799301859</v>
          </cell>
          <cell r="DF88">
            <v>13.759949580147921</v>
          </cell>
          <cell r="DG88">
            <v>14.823239238626307</v>
          </cell>
          <cell r="DH88">
            <v>15.925484653525023</v>
          </cell>
        </row>
        <row r="89">
          <cell r="AS89">
            <v>8.9147998809814446</v>
          </cell>
          <cell r="AT89">
            <v>9.4127998352050781</v>
          </cell>
          <cell r="AU89">
            <v>10.5</v>
          </cell>
          <cell r="AV89">
            <v>8.4719999313354482</v>
          </cell>
          <cell r="AW89">
            <v>8.7983997344970692</v>
          </cell>
          <cell r="AX89">
            <v>9.9167999267578129</v>
          </cell>
          <cell r="AY89">
            <v>10.2060001373291</v>
          </cell>
          <cell r="AZ89">
            <v>8.5679998397827148</v>
          </cell>
          <cell r="BA89">
            <v>8.9147998809814446</v>
          </cell>
          <cell r="BB89">
            <v>10.512000274658202</v>
          </cell>
          <cell r="BC89">
            <v>8.6100002288818356</v>
          </cell>
          <cell r="BD89">
            <v>8.7419998168945305</v>
          </cell>
          <cell r="BE89">
            <v>8.7983997344970692</v>
          </cell>
          <cell r="BF89">
            <v>8.9147998809814446</v>
          </cell>
          <cell r="BG89">
            <v>9.4127998352050781</v>
          </cell>
          <cell r="BH89">
            <v>9.9167999267578129</v>
          </cell>
          <cell r="CT89">
            <v>7.4289999008178711</v>
          </cell>
          <cell r="CU89">
            <v>8.6970531959082233</v>
          </cell>
          <cell r="CV89">
            <v>10.898401888813918</v>
          </cell>
          <cell r="CW89">
            <v>9.4280331739171395</v>
          </cell>
          <cell r="CX89">
            <v>10.319753623206726</v>
          </cell>
          <cell r="CY89">
            <v>12.145018638871615</v>
          </cell>
          <cell r="CZ89">
            <v>12.868259432822192</v>
          </cell>
          <cell r="DA89">
            <v>11.169845103825359</v>
          </cell>
          <cell r="DB89">
            <v>11.974492661340028</v>
          </cell>
          <cell r="DC89">
            <v>14.507916538231457</v>
          </cell>
          <cell r="DD89">
            <v>12.188584863698217</v>
          </cell>
          <cell r="DE89">
            <v>12.675500826280778</v>
          </cell>
          <cell r="DF89">
            <v>13.848723320572356</v>
          </cell>
          <cell r="DG89">
            <v>15.019346175207504</v>
          </cell>
          <cell r="DH89">
            <v>16.815116584059339</v>
          </cell>
        </row>
        <row r="90">
          <cell r="AS90">
            <v>9.4127998352050781</v>
          </cell>
          <cell r="AT90">
            <v>9.9167999267578129</v>
          </cell>
          <cell r="AU90">
            <v>10.2060001373291</v>
          </cell>
          <cell r="AV90">
            <v>8.5679998397827148</v>
          </cell>
          <cell r="AW90">
            <v>8.9147998809814446</v>
          </cell>
          <cell r="AX90">
            <v>10.512000274658202</v>
          </cell>
          <cell r="AY90">
            <v>8.6100002288818356</v>
          </cell>
          <cell r="AZ90">
            <v>8.7419998168945305</v>
          </cell>
          <cell r="BA90">
            <v>9.4127998352050781</v>
          </cell>
          <cell r="BB90">
            <v>10.5</v>
          </cell>
          <cell r="BC90">
            <v>8.4719999313354482</v>
          </cell>
          <cell r="BD90">
            <v>8.7983997344970692</v>
          </cell>
          <cell r="BE90">
            <v>8.9147998809814446</v>
          </cell>
          <cell r="BF90">
            <v>9.4127998352050781</v>
          </cell>
          <cell r="BG90">
            <v>9.9167999267578129</v>
          </cell>
          <cell r="BH90">
            <v>10.512000274658202</v>
          </cell>
          <cell r="CT90">
            <v>7.8439998626708984</v>
          </cell>
          <cell r="CU90">
            <v>9.1627292629358674</v>
          </cell>
          <cell r="CV90">
            <v>10.593246778466913</v>
          </cell>
          <cell r="CW90">
            <v>9.5348663099971063</v>
          </cell>
          <cell r="CX90">
            <v>10.4562808178867</v>
          </cell>
          <cell r="CY90">
            <v>12.873955329386906</v>
          </cell>
          <cell r="CZ90">
            <v>10.855939170201209</v>
          </cell>
          <cell r="DA90">
            <v>11.396683669272559</v>
          </cell>
          <cell r="DB90">
            <v>12.643413655284094</v>
          </cell>
          <cell r="DC90">
            <v>14.4913546110408</v>
          </cell>
          <cell r="DD90">
            <v>11.993227338361869</v>
          </cell>
          <cell r="DE90">
            <v>12.75727813320677</v>
          </cell>
          <cell r="DF90">
            <v>14.031937708617926</v>
          </cell>
          <cell r="DG90">
            <v>15.858359255431441</v>
          </cell>
          <cell r="DH90">
            <v>17.715467217899327</v>
          </cell>
        </row>
        <row r="91">
          <cell r="AS91">
            <v>9.9167999267578129</v>
          </cell>
          <cell r="AT91">
            <v>10.512000274658202</v>
          </cell>
          <cell r="AU91">
            <v>8.6100002288818356</v>
          </cell>
          <cell r="AV91">
            <v>8.7419998168945305</v>
          </cell>
          <cell r="AW91">
            <v>9.4127998352050781</v>
          </cell>
          <cell r="AX91">
            <v>10.5</v>
          </cell>
          <cell r="AY91">
            <v>8.4719999313354482</v>
          </cell>
          <cell r="AZ91">
            <v>8.7983997344970692</v>
          </cell>
          <cell r="BA91">
            <v>9.9167999267578129</v>
          </cell>
          <cell r="BB91">
            <v>10.2060001373291</v>
          </cell>
          <cell r="BC91">
            <v>8.5679998397827148</v>
          </cell>
          <cell r="BD91">
            <v>8.9147998809814446</v>
          </cell>
          <cell r="BE91">
            <v>9.4127998352050781</v>
          </cell>
          <cell r="BF91">
            <v>9.9167999267578129</v>
          </cell>
          <cell r="BG91">
            <v>10.512000274658202</v>
          </cell>
          <cell r="BH91">
            <v>10.5</v>
          </cell>
          <cell r="CT91">
            <v>8.2639999389648438</v>
          </cell>
          <cell r="CU91">
            <v>9.690424040288045</v>
          </cell>
          <cell r="CV91">
            <v>8.9366897863937211</v>
          </cell>
          <cell r="CW91">
            <v>9.7285015283359773</v>
          </cell>
          <cell r="CX91">
            <v>11.040391222851142</v>
          </cell>
          <cell r="CY91">
            <v>12.755963189203355</v>
          </cell>
          <cell r="CZ91">
            <v>10.681941168365174</v>
          </cell>
          <cell r="DA91">
            <v>11.470210554808174</v>
          </cell>
          <cell r="DB91">
            <v>13.320394123515143</v>
          </cell>
          <cell r="DC91">
            <v>14.085596871463535</v>
          </cell>
          <cell r="DD91">
            <v>12.129127802927679</v>
          </cell>
          <cell r="DE91">
            <v>12.926053034127099</v>
          </cell>
          <cell r="DF91">
            <v>14.81579202165398</v>
          </cell>
          <cell r="DG91">
            <v>16.70748115927988</v>
          </cell>
          <cell r="DH91">
            <v>18.778738870971686</v>
          </cell>
        </row>
        <row r="92">
          <cell r="AS92">
            <v>10.512000274658202</v>
          </cell>
          <cell r="AT92">
            <v>10.5</v>
          </cell>
          <cell r="AU92">
            <v>8.4719999313354482</v>
          </cell>
          <cell r="AV92">
            <v>8.7983997344970692</v>
          </cell>
          <cell r="AW92">
            <v>9.9167999267578129</v>
          </cell>
          <cell r="AX92">
            <v>10.2060001373291</v>
          </cell>
          <cell r="AY92">
            <v>8.5679998397827148</v>
          </cell>
          <cell r="AZ92">
            <v>8.9147998809814446</v>
          </cell>
          <cell r="BA92">
            <v>10.512000274658202</v>
          </cell>
          <cell r="BB92">
            <v>8.6100002288818356</v>
          </cell>
          <cell r="BC92">
            <v>8.7419998168945305</v>
          </cell>
          <cell r="BD92">
            <v>9.4127998352050781</v>
          </cell>
          <cell r="BE92">
            <v>9.9167999267578129</v>
          </cell>
          <cell r="BF92">
            <v>10.512000274658202</v>
          </cell>
          <cell r="BG92">
            <v>10.5</v>
          </cell>
          <cell r="BH92">
            <v>10.2060001373291</v>
          </cell>
          <cell r="CT92">
            <v>8.7600002288818359</v>
          </cell>
          <cell r="CU92">
            <v>9.6793616594851972</v>
          </cell>
          <cell r="CV92">
            <v>8.7934533384473941</v>
          </cell>
          <cell r="CW92">
            <v>9.7912659639441717</v>
          </cell>
          <cell r="CX92">
            <v>11.631539264296109</v>
          </cell>
          <cell r="CY92">
            <v>12.39879638674042</v>
          </cell>
          <cell r="CZ92">
            <v>10.802982880182149</v>
          </cell>
          <cell r="DA92">
            <v>11.621957944001172</v>
          </cell>
          <cell r="DB92">
            <v>14.119876141408248</v>
          </cell>
          <cell r="DC92">
            <v>11.882911096939917</v>
          </cell>
          <cell r="DD92">
            <v>12.375447597460871</v>
          </cell>
          <cell r="DE92">
            <v>13.648130243400232</v>
          </cell>
          <cell r="DF92">
            <v>15.609090579582698</v>
          </cell>
          <cell r="DG92">
            <v>17.710254097323187</v>
          </cell>
          <cell r="DH92">
            <v>18.757301464360349</v>
          </cell>
        </row>
        <row r="93">
          <cell r="AS93">
            <v>10.5</v>
          </cell>
          <cell r="AT93">
            <v>10.2060001373291</v>
          </cell>
          <cell r="AU93">
            <v>8.5679998397827148</v>
          </cell>
          <cell r="AV93">
            <v>8.9147998809814446</v>
          </cell>
          <cell r="AW93">
            <v>10.512000274658202</v>
          </cell>
          <cell r="AX93">
            <v>8.6100002288818356</v>
          </cell>
          <cell r="AY93">
            <v>8.7419998168945305</v>
          </cell>
          <cell r="AZ93">
            <v>9.4127998352050781</v>
          </cell>
          <cell r="BA93">
            <v>10.5</v>
          </cell>
          <cell r="BB93">
            <v>8.4719999313354482</v>
          </cell>
          <cell r="BC93">
            <v>8.7983997344970692</v>
          </cell>
          <cell r="BD93">
            <v>9.9167999267578129</v>
          </cell>
          <cell r="BE93">
            <v>10.512000274658202</v>
          </cell>
          <cell r="BF93">
            <v>10.5</v>
          </cell>
          <cell r="BG93">
            <v>10.2060001373291</v>
          </cell>
          <cell r="BH93">
            <v>8.6100002288818356</v>
          </cell>
          <cell r="CT93">
            <v>8.75</v>
          </cell>
          <cell r="CU93">
            <v>9.4083396596156152</v>
          </cell>
          <cell r="CV93">
            <v>8.8930957749757411</v>
          </cell>
          <cell r="CW93">
            <v>9.9208014279902041</v>
          </cell>
          <cell r="CX93">
            <v>12.329657232577992</v>
          </cell>
          <cell r="CY93">
            <v>10.459890093204683</v>
          </cell>
          <cell r="CZ93">
            <v>11.022371163216794</v>
          </cell>
          <cell r="DA93">
            <v>12.271185588073019</v>
          </cell>
          <cell r="DB93">
            <v>14.103757192834285</v>
          </cell>
          <cell r="DC93">
            <v>11.692452882828125</v>
          </cell>
          <cell r="DD93">
            <v>12.455289079891751</v>
          </cell>
          <cell r="DE93">
            <v>14.378907378006907</v>
          </cell>
          <cell r="DF93">
            <v>16.545938777791108</v>
          </cell>
          <cell r="DG93">
            <v>17.690036450074185</v>
          </cell>
          <cell r="DH93">
            <v>18.232097268684296</v>
          </cell>
        </row>
        <row r="94">
          <cell r="AS94">
            <v>10.2060001373291</v>
          </cell>
          <cell r="AT94">
            <v>8.6100002288818356</v>
          </cell>
          <cell r="AU94">
            <v>8.7419998168945305</v>
          </cell>
          <cell r="AV94">
            <v>9.4127998352050781</v>
          </cell>
          <cell r="AW94">
            <v>10.5</v>
          </cell>
          <cell r="AX94">
            <v>8.4719999313354482</v>
          </cell>
          <cell r="AY94">
            <v>8.7983997344970692</v>
          </cell>
          <cell r="AZ94">
            <v>9.9167999267578129</v>
          </cell>
          <cell r="BA94">
            <v>10.2060001373291</v>
          </cell>
          <cell r="BB94">
            <v>8.5679998397827148</v>
          </cell>
          <cell r="BC94">
            <v>8.9147998809814446</v>
          </cell>
          <cell r="BD94">
            <v>10.512000274658202</v>
          </cell>
          <cell r="BE94">
            <v>10.5</v>
          </cell>
          <cell r="BF94">
            <v>10.2060001373291</v>
          </cell>
          <cell r="BG94">
            <v>8.6100002288818356</v>
          </cell>
          <cell r="BH94">
            <v>0</v>
          </cell>
          <cell r="CT94">
            <v>8.505000114440918</v>
          </cell>
          <cell r="CU94">
            <v>7.937076771771201</v>
          </cell>
          <cell r="CV94">
            <v>9.0736978396623122</v>
          </cell>
          <cell r="CW94">
            <v>10.474998798986821</v>
          </cell>
          <cell r="CX94">
            <v>12.226621559020545</v>
          </cell>
          <cell r="CY94">
            <v>10.292239929814128</v>
          </cell>
          <cell r="CZ94">
            <v>11.09348313283599</v>
          </cell>
          <cell r="DA94">
            <v>12.928235431703806</v>
          </cell>
          <cell r="DB94">
            <v>13.70885217589743</v>
          </cell>
          <cell r="DC94">
            <v>11.824945141488769</v>
          </cell>
          <cell r="DD94">
            <v>12.620068757691591</v>
          </cell>
          <cell r="DE94">
            <v>15.241920722737687</v>
          </cell>
          <cell r="DF94">
            <v>16.527050288005775</v>
          </cell>
          <cell r="DG94">
            <v>17.194715660839424</v>
          </cell>
          <cell r="DH94">
            <v>15.380987609652211</v>
          </cell>
        </row>
        <row r="95">
          <cell r="AS95">
            <v>8.6100002288818356</v>
          </cell>
          <cell r="AT95">
            <v>8.4719999313354482</v>
          </cell>
          <cell r="AU95">
            <v>8.7983997344970692</v>
          </cell>
          <cell r="AV95">
            <v>9.9167999267578129</v>
          </cell>
          <cell r="AW95">
            <v>10.2060001373291</v>
          </cell>
          <cell r="AX95">
            <v>8.5679998397827148</v>
          </cell>
          <cell r="AY95">
            <v>8.9147998809814446</v>
          </cell>
          <cell r="AZ95">
            <v>10.512000274658202</v>
          </cell>
          <cell r="BA95">
            <v>8.6100002288818356</v>
          </cell>
          <cell r="BB95">
            <v>8.7419998168945305</v>
          </cell>
          <cell r="BC95">
            <v>9.4127998352050781</v>
          </cell>
          <cell r="BD95">
            <v>10.5</v>
          </cell>
          <cell r="BE95">
            <v>10.2060001373291</v>
          </cell>
          <cell r="BF95">
            <v>8.6100002288818356</v>
          </cell>
          <cell r="BG95">
            <v>8.4719999313354482</v>
          </cell>
          <cell r="BH95">
            <v>0</v>
          </cell>
          <cell r="CT95">
            <v>7.1750001907348633</v>
          </cell>
          <cell r="CU95">
            <v>7.8098620299551964</v>
          </cell>
          <cell r="CV95">
            <v>9.1322377414269287</v>
          </cell>
          <cell r="CW95">
            <v>11.035873400182368</v>
          </cell>
          <cell r="CX95">
            <v>11.884276315279489</v>
          </cell>
          <cell r="CY95">
            <v>10.408865767749386</v>
          </cell>
          <cell r="CZ95">
            <v>11.240246533073552</v>
          </cell>
          <cell r="DA95">
            <v>13.704180321539255</v>
          </cell>
          <cell r="DB95">
            <v>11.565081205561622</v>
          </cell>
          <cell r="DC95">
            <v>12.065087557740227</v>
          </cell>
          <cell r="DD95">
            <v>13.325053025149719</v>
          </cell>
          <cell r="DE95">
            <v>15.224520872070602</v>
          </cell>
          <cell r="DF95">
            <v>16.064293096098275</v>
          </cell>
          <cell r="DG95">
            <v>14.505830274673025</v>
          </cell>
          <cell r="DH95">
            <v>15.134462544580877</v>
          </cell>
        </row>
        <row r="96">
          <cell r="AS96">
            <v>8.4719999313354482</v>
          </cell>
          <cell r="AT96">
            <v>8.5679998397827148</v>
          </cell>
          <cell r="AU96">
            <v>8.9147998809814446</v>
          </cell>
          <cell r="AV96">
            <v>10.512000274658202</v>
          </cell>
          <cell r="AW96">
            <v>8.6100002288818356</v>
          </cell>
          <cell r="AX96">
            <v>8.7419998168945305</v>
          </cell>
          <cell r="AY96">
            <v>9.4127998352050781</v>
          </cell>
          <cell r="AZ96">
            <v>10.5</v>
          </cell>
          <cell r="BA96">
            <v>8.4719999313354482</v>
          </cell>
          <cell r="BB96">
            <v>8.7983997344970692</v>
          </cell>
          <cell r="BC96">
            <v>9.9167999267578129</v>
          </cell>
          <cell r="BD96">
            <v>10.2060001373291</v>
          </cell>
          <cell r="BE96">
            <v>8.6100002288818356</v>
          </cell>
          <cell r="BF96">
            <v>8.4719999313354482</v>
          </cell>
          <cell r="BG96">
            <v>8.5679998397827148</v>
          </cell>
          <cell r="BH96">
            <v>0</v>
          </cell>
          <cell r="CT96">
            <v>7.059999942779541</v>
          </cell>
          <cell r="CU96">
            <v>7.8983589664445821</v>
          </cell>
          <cell r="CV96">
            <v>9.2530544629796463</v>
          </cell>
          <cell r="CW96">
            <v>11.698239862719312</v>
          </cell>
          <cell r="CX96">
            <v>10.025829944916046</v>
          </cell>
          <cell r="CY96">
            <v>10.620250272793248</v>
          </cell>
          <cell r="CZ96">
            <v>11.868150954223243</v>
          </cell>
          <cell r="DA96">
            <v>13.688535922421375</v>
          </cell>
          <cell r="DB96">
            <v>11.379717139929896</v>
          </cell>
          <cell r="DC96">
            <v>12.142926720217549</v>
          </cell>
          <cell r="DD96">
            <v>14.038531274150877</v>
          </cell>
          <cell r="DE96">
            <v>14.798234486773556</v>
          </cell>
          <cell r="DF96">
            <v>13.552181596425841</v>
          </cell>
          <cell r="DG96">
            <v>14.273332151461915</v>
          </cell>
          <cell r="DH96">
            <v>15.305957708704339</v>
          </cell>
        </row>
        <row r="97">
          <cell r="AS97">
            <v>8.5679998397827148</v>
          </cell>
          <cell r="AT97">
            <v>8.7419998168945305</v>
          </cell>
          <cell r="AU97">
            <v>9.4127998352050781</v>
          </cell>
          <cell r="AV97">
            <v>10.5</v>
          </cell>
          <cell r="AW97">
            <v>8.4719999313354482</v>
          </cell>
          <cell r="AX97">
            <v>8.7983997344970692</v>
          </cell>
          <cell r="AY97">
            <v>9.9167999267578129</v>
          </cell>
          <cell r="AZ97">
            <v>10.2060001373291</v>
          </cell>
          <cell r="BA97">
            <v>8.5679998397827148</v>
          </cell>
          <cell r="BB97">
            <v>8.9147998809814446</v>
          </cell>
          <cell r="BC97">
            <v>10.512000274658202</v>
          </cell>
          <cell r="BD97">
            <v>8.6100002288818356</v>
          </cell>
          <cell r="BE97">
            <v>8.4719999313354482</v>
          </cell>
          <cell r="BF97">
            <v>8.5679998397827148</v>
          </cell>
          <cell r="BG97">
            <v>8.7419998168945305</v>
          </cell>
          <cell r="BH97">
            <v>0</v>
          </cell>
          <cell r="CT97">
            <v>7.1399998664855957</v>
          </cell>
          <cell r="CU97">
            <v>8.0587597957024322</v>
          </cell>
          <cell r="CV97">
            <v>9.7699500479072725</v>
          </cell>
          <cell r="CW97">
            <v>11.612333974195458</v>
          </cell>
          <cell r="CX97">
            <v>9.8651368579511018</v>
          </cell>
          <cell r="CY97">
            <v>10.688767917822972</v>
          </cell>
          <cell r="CZ97">
            <v>12.503620662727871</v>
          </cell>
          <cell r="DA97">
            <v>13.305257095625418</v>
          </cell>
          <cell r="DB97">
            <v>11.508665654146521</v>
          </cell>
          <cell r="DC97">
            <v>12.303573939215852</v>
          </cell>
          <cell r="DD97">
            <v>14.88111545050795</v>
          </cell>
          <cell r="DE97">
            <v>12.484107446966112</v>
          </cell>
          <cell r="DF97">
            <v>13.334968467158326</v>
          </cell>
          <cell r="DG97">
            <v>14.435069473332002</v>
          </cell>
          <cell r="DH97">
            <v>15.616792949226067</v>
          </cell>
        </row>
        <row r="98">
          <cell r="AS98">
            <v>8.7419998168945305</v>
          </cell>
          <cell r="AT98">
            <v>8.7983997344970692</v>
          </cell>
          <cell r="AU98">
            <v>9.9167999267578129</v>
          </cell>
          <cell r="AV98">
            <v>10.2060001373291</v>
          </cell>
          <cell r="AW98">
            <v>8.5679998397827148</v>
          </cell>
          <cell r="AX98">
            <v>8.9147998809814446</v>
          </cell>
          <cell r="AY98">
            <v>10.512000274658202</v>
          </cell>
          <cell r="AZ98">
            <v>8.6100002288818356</v>
          </cell>
          <cell r="BA98">
            <v>8.7419998168945305</v>
          </cell>
          <cell r="BB98">
            <v>9.4127998352050781</v>
          </cell>
          <cell r="BC98">
            <v>10.5</v>
          </cell>
          <cell r="BD98">
            <v>8.4719999313354482</v>
          </cell>
          <cell r="BE98">
            <v>8.5679998397827148</v>
          </cell>
          <cell r="BF98">
            <v>8.7419998168945305</v>
          </cell>
          <cell r="BG98">
            <v>8.7983997344970692</v>
          </cell>
          <cell r="BH98">
            <v>0</v>
          </cell>
          <cell r="CT98">
            <v>7.2300000190734863</v>
          </cell>
          <cell r="CU98">
            <v>8.0772606214137372</v>
          </cell>
          <cell r="CV98">
            <v>9.8170597829391504</v>
          </cell>
          <cell r="CW98">
            <v>11.684885402321456</v>
          </cell>
          <cell r="CX98">
            <v>9.9369151920219849</v>
          </cell>
          <cell r="CY98">
            <v>10.775323648446905</v>
          </cell>
          <cell r="CZ98">
            <v>12.613670931878984</v>
          </cell>
          <cell r="DA98">
            <v>13.305257095625418</v>
          </cell>
          <cell r="DB98">
            <v>11.508665654146521</v>
          </cell>
          <cell r="DC98">
            <v>12.303573939215852</v>
          </cell>
          <cell r="DD98">
            <v>14.88111545050795</v>
          </cell>
          <cell r="DE98">
            <v>12.484107446966112</v>
          </cell>
          <cell r="DF98">
            <v>13.334968467158326</v>
          </cell>
          <cell r="DG98">
            <v>14.435069473332002</v>
          </cell>
          <cell r="DH98">
            <v>15.616792949226067</v>
          </cell>
        </row>
        <row r="99">
          <cell r="AS99">
            <v>8.7983997344970692</v>
          </cell>
          <cell r="AT99">
            <v>8.9147998809814446</v>
          </cell>
          <cell r="AU99">
            <v>10.512000274658202</v>
          </cell>
          <cell r="AV99">
            <v>8.6100002288818356</v>
          </cell>
          <cell r="AW99">
            <v>8.7419998168945305</v>
          </cell>
          <cell r="AX99">
            <v>9.4127998352050781</v>
          </cell>
          <cell r="AY99">
            <v>10.5</v>
          </cell>
          <cell r="AZ99">
            <v>8.4719999313354482</v>
          </cell>
          <cell r="BA99">
            <v>8.7983997344970692</v>
          </cell>
          <cell r="BB99">
            <v>9.9167999267578129</v>
          </cell>
          <cell r="BC99">
            <v>10.2060001373291</v>
          </cell>
          <cell r="BD99">
            <v>8.5679998397827148</v>
          </cell>
          <cell r="BE99">
            <v>8.7419998168945305</v>
          </cell>
          <cell r="BF99">
            <v>8.7983997344970692</v>
          </cell>
          <cell r="BG99">
            <v>8.9147998809814446</v>
          </cell>
          <cell r="BH99">
            <v>0</v>
          </cell>
          <cell r="CT99">
            <v>7.2849998474121094</v>
          </cell>
          <cell r="CU99">
            <v>8.1293719052210847</v>
          </cell>
          <cell r="CV99">
            <v>10.342705617972696</v>
          </cell>
          <cell r="CW99">
            <v>11.357708763882629</v>
          </cell>
          <cell r="CX99">
            <v>10.049514691126557</v>
          </cell>
          <cell r="CY99">
            <v>10.917877895690079</v>
          </cell>
          <cell r="CZ99">
            <v>13.3707358502402</v>
          </cell>
          <cell r="DA99">
            <v>11.22459975477193</v>
          </cell>
          <cell r="DB99">
            <v>11.742385028312595</v>
          </cell>
          <cell r="DC99">
            <v>12.990878123305066</v>
          </cell>
          <cell r="DD99">
            <v>14.864127487421893</v>
          </cell>
          <cell r="DE99">
            <v>12.284013312647357</v>
          </cell>
          <cell r="DF99">
            <v>13.486072782829938</v>
          </cell>
          <cell r="DG99">
            <v>14.728218610229154</v>
          </cell>
          <cell r="DH99">
            <v>15.717546307039012</v>
          </cell>
        </row>
        <row r="100">
          <cell r="AS100">
            <v>8.9147998809814446</v>
          </cell>
          <cell r="AT100">
            <v>9.4127998352050781</v>
          </cell>
          <cell r="AU100">
            <v>10.5</v>
          </cell>
          <cell r="AV100">
            <v>8.4719999313354482</v>
          </cell>
          <cell r="AW100">
            <v>8.7983997344970692</v>
          </cell>
          <cell r="AX100">
            <v>9.9167999267578129</v>
          </cell>
          <cell r="AY100">
            <v>10.2060001373291</v>
          </cell>
          <cell r="AZ100">
            <v>8.5679998397827148</v>
          </cell>
          <cell r="BA100">
            <v>8.9147998809814446</v>
          </cell>
          <cell r="BB100">
            <v>10.512000274658202</v>
          </cell>
          <cell r="BC100">
            <v>8.6100002288818356</v>
          </cell>
          <cell r="BD100">
            <v>8.7419998168945305</v>
          </cell>
          <cell r="BE100">
            <v>8.7983997344970692</v>
          </cell>
          <cell r="BF100">
            <v>8.9147998809814446</v>
          </cell>
          <cell r="BG100">
            <v>9.4127998352050781</v>
          </cell>
          <cell r="BH100">
            <v>0</v>
          </cell>
          <cell r="CT100">
            <v>7.3319997787475586</v>
          </cell>
          <cell r="CU100">
            <v>8.2369210174628904</v>
          </cell>
          <cell r="CV100">
            <v>10.910857490337847</v>
          </cell>
          <cell r="CW100">
            <v>9.5816062846138816</v>
          </cell>
          <cell r="CX100">
            <v>10.253601451040087</v>
          </cell>
          <cell r="CY100">
            <v>11.527774109274437</v>
          </cell>
          <cell r="CZ100">
            <v>13.238949855628055</v>
          </cell>
          <cell r="DA100">
            <v>11.044692894746353</v>
          </cell>
          <cell r="DB100">
            <v>11.818142241985173</v>
          </cell>
          <cell r="DC100">
            <v>13.686463270989609</v>
          </cell>
          <cell r="DD100">
            <v>14.447932112181439</v>
          </cell>
          <cell r="DE100">
            <v>12.423208799301859</v>
          </cell>
          <cell r="DF100">
            <v>13.759949580147921</v>
          </cell>
          <cell r="DG100">
            <v>14.823239238626307</v>
          </cell>
          <cell r="DH100">
            <v>15.925484653525023</v>
          </cell>
        </row>
        <row r="101">
          <cell r="AS101">
            <v>9.4127998352050781</v>
          </cell>
          <cell r="AT101">
            <v>9.9167999267578129</v>
          </cell>
          <cell r="AU101">
            <v>10.2060001373291</v>
          </cell>
          <cell r="AV101">
            <v>8.5679998397827148</v>
          </cell>
          <cell r="AW101">
            <v>8.9147998809814446</v>
          </cell>
          <cell r="AX101">
            <v>10.512000274658202</v>
          </cell>
          <cell r="AY101">
            <v>8.6100002288818356</v>
          </cell>
          <cell r="AZ101">
            <v>8.7419998168945305</v>
          </cell>
          <cell r="BA101">
            <v>9.4127998352050781</v>
          </cell>
          <cell r="BB101">
            <v>10.5</v>
          </cell>
          <cell r="BC101">
            <v>8.4719999313354482</v>
          </cell>
          <cell r="BD101">
            <v>8.7983997344970692</v>
          </cell>
          <cell r="BE101">
            <v>8.9147998809814446</v>
          </cell>
          <cell r="BF101">
            <v>9.4127998352050781</v>
          </cell>
          <cell r="BG101">
            <v>9.9167999267578129</v>
          </cell>
          <cell r="BH101">
            <v>0</v>
          </cell>
          <cell r="CT101">
            <v>7.4289999008178711</v>
          </cell>
          <cell r="CU101">
            <v>8.6970531959082233</v>
          </cell>
          <cell r="CV101">
            <v>10.898401888813918</v>
          </cell>
          <cell r="CW101">
            <v>9.4280331739171395</v>
          </cell>
          <cell r="CX101">
            <v>10.319753623206726</v>
          </cell>
          <cell r="CY101">
            <v>12.145018638871615</v>
          </cell>
          <cell r="CZ101">
            <v>12.868259432822192</v>
          </cell>
          <cell r="DA101">
            <v>11.169845103825359</v>
          </cell>
          <cell r="DB101">
            <v>11.974492661340028</v>
          </cell>
          <cell r="DC101">
            <v>14.507916538231457</v>
          </cell>
          <cell r="DD101">
            <v>12.188584863698217</v>
          </cell>
          <cell r="DE101">
            <v>12.675500826280778</v>
          </cell>
          <cell r="DF101">
            <v>13.848723320572356</v>
          </cell>
          <cell r="DG101">
            <v>15.019346175207504</v>
          </cell>
          <cell r="DH101">
            <v>16.815116584059339</v>
          </cell>
        </row>
        <row r="102">
          <cell r="AS102">
            <v>9.9167999267578129</v>
          </cell>
          <cell r="AT102">
            <v>10.512000274658202</v>
          </cell>
          <cell r="AU102">
            <v>8.6100002288818356</v>
          </cell>
          <cell r="AV102">
            <v>8.7419998168945305</v>
          </cell>
          <cell r="AW102">
            <v>9.4127998352050781</v>
          </cell>
          <cell r="AX102">
            <v>10.5</v>
          </cell>
          <cell r="AY102">
            <v>8.4719999313354482</v>
          </cell>
          <cell r="AZ102">
            <v>8.7983997344970692</v>
          </cell>
          <cell r="BA102">
            <v>9.9167999267578129</v>
          </cell>
          <cell r="BB102">
            <v>10.2060001373291</v>
          </cell>
          <cell r="BC102">
            <v>8.5679998397827148</v>
          </cell>
          <cell r="BD102">
            <v>8.9147998809814446</v>
          </cell>
          <cell r="BE102">
            <v>9.4127998352050781</v>
          </cell>
          <cell r="BF102">
            <v>9.9167999267578129</v>
          </cell>
          <cell r="BG102">
            <v>10.512000274658202</v>
          </cell>
          <cell r="BH102">
            <v>0</v>
          </cell>
          <cell r="CT102">
            <v>7.8439998626708984</v>
          </cell>
          <cell r="CU102">
            <v>9.1627292629358674</v>
          </cell>
          <cell r="CV102">
            <v>10.593246778466913</v>
          </cell>
          <cell r="CW102">
            <v>9.5348663099971063</v>
          </cell>
          <cell r="CX102">
            <v>10.4562808178867</v>
          </cell>
          <cell r="CY102">
            <v>12.873955329386906</v>
          </cell>
          <cell r="CZ102">
            <v>10.855939170201209</v>
          </cell>
          <cell r="DA102">
            <v>11.396683669272559</v>
          </cell>
          <cell r="DB102">
            <v>12.643413655284094</v>
          </cell>
          <cell r="DC102">
            <v>14.4913546110408</v>
          </cell>
          <cell r="DD102">
            <v>11.993227338361869</v>
          </cell>
          <cell r="DE102">
            <v>12.75727813320677</v>
          </cell>
          <cell r="DF102">
            <v>14.031937708617926</v>
          </cell>
          <cell r="DG102">
            <v>15.858359255431441</v>
          </cell>
          <cell r="DH102">
            <v>17.715467217899327</v>
          </cell>
        </row>
        <row r="103">
          <cell r="AS103">
            <v>10.512000274658202</v>
          </cell>
          <cell r="AT103">
            <v>10.5</v>
          </cell>
          <cell r="AU103">
            <v>8.4719999313354482</v>
          </cell>
          <cell r="AV103">
            <v>8.7983997344970692</v>
          </cell>
          <cell r="AW103">
            <v>9.9167999267578129</v>
          </cell>
          <cell r="AX103">
            <v>10.2060001373291</v>
          </cell>
          <cell r="AY103">
            <v>8.5679998397827148</v>
          </cell>
          <cell r="AZ103">
            <v>8.9147998809814446</v>
          </cell>
          <cell r="BA103">
            <v>10.512000274658202</v>
          </cell>
          <cell r="BB103">
            <v>8.6100002288818356</v>
          </cell>
          <cell r="BC103">
            <v>8.7419998168945305</v>
          </cell>
          <cell r="BD103">
            <v>9.4127998352050781</v>
          </cell>
          <cell r="BE103">
            <v>9.9167999267578129</v>
          </cell>
          <cell r="BF103">
            <v>10.512000274658202</v>
          </cell>
          <cell r="BG103">
            <v>10.5</v>
          </cell>
          <cell r="BH103">
            <v>0</v>
          </cell>
          <cell r="CT103">
            <v>8.2639999389648438</v>
          </cell>
          <cell r="CU103">
            <v>9.690424040288045</v>
          </cell>
          <cell r="CV103">
            <v>8.9366897863937211</v>
          </cell>
          <cell r="CW103">
            <v>9.7285015283359773</v>
          </cell>
          <cell r="CX103">
            <v>11.040391222851142</v>
          </cell>
          <cell r="CY103">
            <v>12.755963189203355</v>
          </cell>
          <cell r="CZ103">
            <v>10.681941168365174</v>
          </cell>
          <cell r="DA103">
            <v>11.470210554808174</v>
          </cell>
          <cell r="DB103">
            <v>13.320394123515143</v>
          </cell>
          <cell r="DC103">
            <v>14.085596871463535</v>
          </cell>
          <cell r="DD103">
            <v>12.129127802927679</v>
          </cell>
          <cell r="DE103">
            <v>12.926053034127099</v>
          </cell>
          <cell r="DF103">
            <v>14.81579202165398</v>
          </cell>
          <cell r="DG103">
            <v>16.70748115927988</v>
          </cell>
          <cell r="DH103">
            <v>18.778738870971686</v>
          </cell>
        </row>
        <row r="104">
          <cell r="AS104">
            <v>10.5</v>
          </cell>
          <cell r="AT104">
            <v>10.2060001373291</v>
          </cell>
          <cell r="AU104">
            <v>8.5679998397827148</v>
          </cell>
          <cell r="AV104">
            <v>8.9147998809814446</v>
          </cell>
          <cell r="AW104">
            <v>10.512000274658202</v>
          </cell>
          <cell r="AX104">
            <v>8.6100002288818356</v>
          </cell>
          <cell r="AY104">
            <v>8.7419998168945305</v>
          </cell>
          <cell r="AZ104">
            <v>9.4127998352050781</v>
          </cell>
          <cell r="BA104">
            <v>10.5</v>
          </cell>
          <cell r="BB104">
            <v>8.4719999313354482</v>
          </cell>
          <cell r="BC104">
            <v>8.7983997344970692</v>
          </cell>
          <cell r="BD104">
            <v>9.9167999267578129</v>
          </cell>
          <cell r="BE104">
            <v>10.512000274658202</v>
          </cell>
          <cell r="BF104">
            <v>10.5</v>
          </cell>
          <cell r="BG104">
            <v>10.2060001373291</v>
          </cell>
          <cell r="BH104">
            <v>0</v>
          </cell>
          <cell r="CT104">
            <v>8.7600002288818359</v>
          </cell>
          <cell r="CU104">
            <v>9.6793616594851972</v>
          </cell>
          <cell r="CV104">
            <v>8.7934533384473941</v>
          </cell>
          <cell r="CW104">
            <v>9.7912659639441717</v>
          </cell>
          <cell r="CX104">
            <v>11.631539264296109</v>
          </cell>
          <cell r="CY104">
            <v>12.39879638674042</v>
          </cell>
          <cell r="CZ104">
            <v>10.802982880182149</v>
          </cell>
          <cell r="DA104">
            <v>11.621957944001172</v>
          </cell>
          <cell r="DB104">
            <v>14.119876141408248</v>
          </cell>
          <cell r="DC104">
            <v>11.882911096939917</v>
          </cell>
          <cell r="DD104">
            <v>12.375447597460871</v>
          </cell>
          <cell r="DE104">
            <v>13.648130243400232</v>
          </cell>
          <cell r="DF104">
            <v>15.609090579582698</v>
          </cell>
          <cell r="DG104">
            <v>17.710254097323187</v>
          </cell>
          <cell r="DH104">
            <v>18.757301464360349</v>
          </cell>
        </row>
        <row r="105">
          <cell r="AS105">
            <v>10.2060001373291</v>
          </cell>
          <cell r="AT105">
            <v>8.6100002288818356</v>
          </cell>
          <cell r="AU105">
            <v>8.7419998168945305</v>
          </cell>
          <cell r="AV105">
            <v>9.4127998352050781</v>
          </cell>
          <cell r="AW105">
            <v>10.5</v>
          </cell>
          <cell r="AX105">
            <v>8.4719999313354482</v>
          </cell>
          <cell r="AY105">
            <v>8.7983997344970692</v>
          </cell>
          <cell r="AZ105">
            <v>9.9167999267578129</v>
          </cell>
          <cell r="BA105">
            <v>10.2060001373291</v>
          </cell>
          <cell r="BB105">
            <v>8.5679998397827148</v>
          </cell>
          <cell r="BC105">
            <v>8.9147998809814446</v>
          </cell>
          <cell r="BD105">
            <v>10.512000274658202</v>
          </cell>
          <cell r="BE105">
            <v>10.5</v>
          </cell>
          <cell r="BF105">
            <v>10.2060001373291</v>
          </cell>
          <cell r="BG105">
            <v>8.6100002288818356</v>
          </cell>
          <cell r="BH105">
            <v>0</v>
          </cell>
          <cell r="CT105">
            <v>8.75</v>
          </cell>
          <cell r="CU105">
            <v>9.4083396596156152</v>
          </cell>
          <cell r="CV105">
            <v>8.8930957749757411</v>
          </cell>
          <cell r="CW105">
            <v>9.9208014279902041</v>
          </cell>
          <cell r="CX105">
            <v>12.329657232577992</v>
          </cell>
          <cell r="CY105">
            <v>10.459890093204683</v>
          </cell>
          <cell r="CZ105">
            <v>11.022371163216794</v>
          </cell>
          <cell r="DA105">
            <v>12.271185588073019</v>
          </cell>
          <cell r="DB105">
            <v>14.103757192834285</v>
          </cell>
          <cell r="DC105">
            <v>11.692452882828125</v>
          </cell>
          <cell r="DD105">
            <v>12.455289079891751</v>
          </cell>
          <cell r="DE105">
            <v>14.378907378006907</v>
          </cell>
          <cell r="DF105">
            <v>16.545938777791108</v>
          </cell>
          <cell r="DG105">
            <v>17.690036450074185</v>
          </cell>
          <cell r="DH105">
            <v>18.232097268684296</v>
          </cell>
        </row>
        <row r="106">
          <cell r="AS106">
            <v>8.6100002288818356</v>
          </cell>
          <cell r="AT106">
            <v>8.4719999313354482</v>
          </cell>
          <cell r="AU106">
            <v>8.7983997344970692</v>
          </cell>
          <cell r="AV106">
            <v>9.9167999267578129</v>
          </cell>
          <cell r="AW106">
            <v>10.2060001373291</v>
          </cell>
          <cell r="AX106">
            <v>8.5679998397827148</v>
          </cell>
          <cell r="AY106">
            <v>8.9147998809814446</v>
          </cell>
          <cell r="AZ106">
            <v>10.512000274658202</v>
          </cell>
          <cell r="BA106">
            <v>8.6100002288818356</v>
          </cell>
          <cell r="BB106">
            <v>8.7419998168945305</v>
          </cell>
          <cell r="BC106">
            <v>9.4127998352050781</v>
          </cell>
          <cell r="BD106">
            <v>10.5</v>
          </cell>
          <cell r="BE106">
            <v>10.2060001373291</v>
          </cell>
          <cell r="BF106">
            <v>8.6100002288818356</v>
          </cell>
          <cell r="BG106">
            <v>0</v>
          </cell>
          <cell r="BH106">
            <v>0</v>
          </cell>
          <cell r="CT106">
            <v>8.505000114440918</v>
          </cell>
          <cell r="CU106">
            <v>7.937076771771201</v>
          </cell>
          <cell r="CV106">
            <v>9.0736978396623122</v>
          </cell>
          <cell r="CW106">
            <v>10.474998798986821</v>
          </cell>
          <cell r="CX106">
            <v>12.226621559020545</v>
          </cell>
          <cell r="CY106">
            <v>10.292239929814128</v>
          </cell>
          <cell r="CZ106">
            <v>11.09348313283599</v>
          </cell>
          <cell r="DA106">
            <v>12.928235431703806</v>
          </cell>
          <cell r="DB106">
            <v>13.70885217589743</v>
          </cell>
          <cell r="DC106">
            <v>11.824945141488769</v>
          </cell>
          <cell r="DD106">
            <v>12.620068757691591</v>
          </cell>
          <cell r="DE106">
            <v>15.241920722737687</v>
          </cell>
          <cell r="DF106">
            <v>16.527050288005775</v>
          </cell>
          <cell r="DG106">
            <v>17.194715660839424</v>
          </cell>
          <cell r="DH106">
            <v>15.380987609652211</v>
          </cell>
        </row>
        <row r="107">
          <cell r="AS107">
            <v>8.4719999313354482</v>
          </cell>
          <cell r="AT107">
            <v>8.5679998397827148</v>
          </cell>
          <cell r="AU107">
            <v>8.9147998809814446</v>
          </cell>
          <cell r="AV107">
            <v>10.512000274658202</v>
          </cell>
          <cell r="AW107">
            <v>8.6100002288818356</v>
          </cell>
          <cell r="AX107">
            <v>8.7419998168945305</v>
          </cell>
          <cell r="AY107">
            <v>9.4127998352050781</v>
          </cell>
          <cell r="AZ107">
            <v>10.5</v>
          </cell>
          <cell r="BA107">
            <v>8.4719999313354482</v>
          </cell>
          <cell r="BB107">
            <v>8.7983997344970692</v>
          </cell>
          <cell r="BC107">
            <v>9.9167999267578129</v>
          </cell>
          <cell r="BD107">
            <v>10.2060001373291</v>
          </cell>
          <cell r="BE107">
            <v>8.6100002288818356</v>
          </cell>
          <cell r="BF107">
            <v>8.4719999313354482</v>
          </cell>
          <cell r="BG107">
            <v>0</v>
          </cell>
          <cell r="BH107">
            <v>0</v>
          </cell>
          <cell r="CT107">
            <v>7.1750001907348633</v>
          </cell>
          <cell r="CU107">
            <v>7.8098620299551964</v>
          </cell>
          <cell r="CV107">
            <v>9.1322377414269287</v>
          </cell>
          <cell r="CW107">
            <v>11.035873400182368</v>
          </cell>
          <cell r="CX107">
            <v>11.884276315279489</v>
          </cell>
          <cell r="CY107">
            <v>10.408865767749386</v>
          </cell>
          <cell r="CZ107">
            <v>11.240246533073552</v>
          </cell>
          <cell r="DA107">
            <v>13.704180321539255</v>
          </cell>
          <cell r="DB107">
            <v>11.565081205561622</v>
          </cell>
          <cell r="DC107">
            <v>12.065087557740227</v>
          </cell>
          <cell r="DD107">
            <v>13.325053025149719</v>
          </cell>
          <cell r="DE107">
            <v>15.224520872070602</v>
          </cell>
          <cell r="DF107">
            <v>16.064293096098275</v>
          </cell>
          <cell r="DG107">
            <v>14.505830274673025</v>
          </cell>
          <cell r="DH107">
            <v>15.134462544580877</v>
          </cell>
        </row>
        <row r="108">
          <cell r="AS108">
            <v>8.5679998397827148</v>
          </cell>
          <cell r="AT108">
            <v>8.7419998168945305</v>
          </cell>
          <cell r="AU108">
            <v>9.4127998352050781</v>
          </cell>
          <cell r="AV108">
            <v>10.5</v>
          </cell>
          <cell r="AW108">
            <v>8.4719999313354482</v>
          </cell>
          <cell r="AX108">
            <v>8.7983997344970692</v>
          </cell>
          <cell r="AY108">
            <v>9.9167999267578129</v>
          </cell>
          <cell r="AZ108">
            <v>10.2060001373291</v>
          </cell>
          <cell r="BA108">
            <v>8.5679998397827148</v>
          </cell>
          <cell r="BB108">
            <v>8.9147998809814446</v>
          </cell>
          <cell r="BC108">
            <v>10.512000274658202</v>
          </cell>
          <cell r="BD108">
            <v>8.6100002288818356</v>
          </cell>
          <cell r="BE108">
            <v>8.4719999313354482</v>
          </cell>
          <cell r="BF108">
            <v>8.5679998397827148</v>
          </cell>
          <cell r="BG108">
            <v>0</v>
          </cell>
          <cell r="BH108">
            <v>0</v>
          </cell>
          <cell r="CT108">
            <v>7.059999942779541</v>
          </cell>
          <cell r="CU108">
            <v>7.8983589664445821</v>
          </cell>
          <cell r="CV108">
            <v>9.2530544629796463</v>
          </cell>
          <cell r="CW108">
            <v>11.698239862719312</v>
          </cell>
          <cell r="CX108">
            <v>10.025829944916046</v>
          </cell>
          <cell r="CY108">
            <v>10.620250272793248</v>
          </cell>
          <cell r="CZ108">
            <v>11.868150954223243</v>
          </cell>
          <cell r="DA108">
            <v>13.688535922421375</v>
          </cell>
          <cell r="DB108">
            <v>11.379717139929896</v>
          </cell>
          <cell r="DC108">
            <v>12.142926720217549</v>
          </cell>
          <cell r="DD108">
            <v>14.038531274150877</v>
          </cell>
          <cell r="DE108">
            <v>14.798234486773556</v>
          </cell>
          <cell r="DF108">
            <v>13.552181596425841</v>
          </cell>
          <cell r="DG108">
            <v>14.273332151461915</v>
          </cell>
          <cell r="DH108">
            <v>15.305957708704339</v>
          </cell>
        </row>
        <row r="109">
          <cell r="AS109">
            <v>8.7419998168945305</v>
          </cell>
          <cell r="AT109">
            <v>8.7983997344970692</v>
          </cell>
          <cell r="AU109">
            <v>9.9167999267578129</v>
          </cell>
          <cell r="AV109">
            <v>10.2060001373291</v>
          </cell>
          <cell r="AW109">
            <v>8.5679998397827148</v>
          </cell>
          <cell r="AX109">
            <v>8.9147998809814446</v>
          </cell>
          <cell r="AY109">
            <v>10.512000274658202</v>
          </cell>
          <cell r="AZ109">
            <v>8.6100002288818356</v>
          </cell>
          <cell r="BA109">
            <v>8.7419998168945305</v>
          </cell>
          <cell r="BB109">
            <v>9.4127998352050781</v>
          </cell>
          <cell r="BC109">
            <v>10.5</v>
          </cell>
          <cell r="BD109">
            <v>8.4719999313354482</v>
          </cell>
          <cell r="BE109">
            <v>8.5679998397827148</v>
          </cell>
          <cell r="BF109">
            <v>8.7419998168945305</v>
          </cell>
          <cell r="BG109">
            <v>0</v>
          </cell>
          <cell r="BH109">
            <v>0</v>
          </cell>
          <cell r="CT109">
            <v>7.1399998664855957</v>
          </cell>
          <cell r="CU109">
            <v>8.0587597957024322</v>
          </cell>
          <cell r="CV109">
            <v>9.7699500479072725</v>
          </cell>
          <cell r="CW109">
            <v>11.612333974195458</v>
          </cell>
          <cell r="CX109">
            <v>9.8651368579511018</v>
          </cell>
          <cell r="CY109">
            <v>10.688767917822972</v>
          </cell>
          <cell r="CZ109">
            <v>12.503620662727871</v>
          </cell>
          <cell r="DA109">
            <v>13.305257095625418</v>
          </cell>
          <cell r="DB109">
            <v>11.508665654146521</v>
          </cell>
          <cell r="DC109">
            <v>12.303573939215852</v>
          </cell>
          <cell r="DD109">
            <v>14.88111545050795</v>
          </cell>
          <cell r="DE109">
            <v>12.484107446966112</v>
          </cell>
          <cell r="DF109">
            <v>13.334968467158326</v>
          </cell>
          <cell r="DG109">
            <v>14.435069473332002</v>
          </cell>
          <cell r="DH109">
            <v>15.616792949226067</v>
          </cell>
        </row>
        <row r="110">
          <cell r="AS110">
            <v>8.7983997344970692</v>
          </cell>
          <cell r="AT110">
            <v>8.9147998809814446</v>
          </cell>
          <cell r="AU110">
            <v>10.512000274658202</v>
          </cell>
          <cell r="AV110">
            <v>8.6100002288818356</v>
          </cell>
          <cell r="AW110">
            <v>8.7419998168945305</v>
          </cell>
          <cell r="AX110">
            <v>9.4127998352050781</v>
          </cell>
          <cell r="AY110">
            <v>10.5</v>
          </cell>
          <cell r="AZ110">
            <v>8.4719999313354482</v>
          </cell>
          <cell r="BA110">
            <v>8.7983997344970692</v>
          </cell>
          <cell r="BB110">
            <v>9.9167999267578129</v>
          </cell>
          <cell r="BC110">
            <v>10.2060001373291</v>
          </cell>
          <cell r="BD110">
            <v>8.5679998397827148</v>
          </cell>
          <cell r="BE110">
            <v>8.7419998168945305</v>
          </cell>
          <cell r="BF110">
            <v>8.7983997344970692</v>
          </cell>
          <cell r="BG110">
            <v>0</v>
          </cell>
          <cell r="BH110">
            <v>0</v>
          </cell>
          <cell r="CT110">
            <v>7.2300000190734863</v>
          </cell>
          <cell r="CU110">
            <v>8.0772606214137372</v>
          </cell>
          <cell r="CV110">
            <v>9.8170597829391504</v>
          </cell>
          <cell r="CW110">
            <v>11.684885402321456</v>
          </cell>
          <cell r="CX110">
            <v>9.9369151920219849</v>
          </cell>
          <cell r="CY110">
            <v>10.775323648446905</v>
          </cell>
          <cell r="CZ110">
            <v>12.613670931878984</v>
          </cell>
          <cell r="DA110">
            <v>13.305257095625418</v>
          </cell>
          <cell r="DB110">
            <v>11.508665654146521</v>
          </cell>
          <cell r="DC110">
            <v>12.303573939215852</v>
          </cell>
          <cell r="DD110">
            <v>14.88111545050795</v>
          </cell>
          <cell r="DE110">
            <v>12.484107446966112</v>
          </cell>
          <cell r="DF110">
            <v>13.334968467158326</v>
          </cell>
          <cell r="DG110">
            <v>14.435069473332002</v>
          </cell>
          <cell r="DH110">
            <v>15.616792949226067</v>
          </cell>
        </row>
        <row r="111">
          <cell r="AS111">
            <v>8.9147998809814446</v>
          </cell>
          <cell r="AT111">
            <v>9.4127998352050781</v>
          </cell>
          <cell r="AU111">
            <v>10.5</v>
          </cell>
          <cell r="AV111">
            <v>8.4719999313354482</v>
          </cell>
          <cell r="AW111">
            <v>8.7983997344970692</v>
          </cell>
          <cell r="AX111">
            <v>9.9167999267578129</v>
          </cell>
          <cell r="AY111">
            <v>10.2060001373291</v>
          </cell>
          <cell r="AZ111">
            <v>8.5679998397827148</v>
          </cell>
          <cell r="BA111">
            <v>8.9147998809814446</v>
          </cell>
          <cell r="BB111">
            <v>10.512000274658202</v>
          </cell>
          <cell r="BC111">
            <v>8.6100002288818356</v>
          </cell>
          <cell r="BD111">
            <v>8.7419998168945305</v>
          </cell>
          <cell r="BE111">
            <v>8.7983997344970692</v>
          </cell>
          <cell r="BF111">
            <v>8.9147998809814446</v>
          </cell>
          <cell r="BG111">
            <v>0</v>
          </cell>
          <cell r="BH111">
            <v>0</v>
          </cell>
          <cell r="CT111">
            <v>7.2849998474121094</v>
          </cell>
          <cell r="CU111">
            <v>8.1293719052210847</v>
          </cell>
          <cell r="CV111">
            <v>10.342705617972696</v>
          </cell>
          <cell r="CW111">
            <v>11.357708763882629</v>
          </cell>
          <cell r="CX111">
            <v>10.049514691126557</v>
          </cell>
          <cell r="CY111">
            <v>10.917877895690079</v>
          </cell>
          <cell r="CZ111">
            <v>13.3707358502402</v>
          </cell>
          <cell r="DA111">
            <v>11.22459975477193</v>
          </cell>
          <cell r="DB111">
            <v>11.742385028312595</v>
          </cell>
          <cell r="DC111">
            <v>12.990878123305066</v>
          </cell>
          <cell r="DD111">
            <v>14.864127487421893</v>
          </cell>
          <cell r="DE111">
            <v>12.284013312647357</v>
          </cell>
          <cell r="DF111">
            <v>13.486072782829938</v>
          </cell>
          <cell r="DG111">
            <v>14.728218610229154</v>
          </cell>
          <cell r="DH111">
            <v>15.717546307039012</v>
          </cell>
        </row>
        <row r="112">
          <cell r="AS112">
            <v>9.4127998352050781</v>
          </cell>
          <cell r="AT112">
            <v>9.9167999267578129</v>
          </cell>
          <cell r="AU112">
            <v>10.2060001373291</v>
          </cell>
          <cell r="AV112">
            <v>8.5679998397827148</v>
          </cell>
          <cell r="AW112">
            <v>8.9147998809814446</v>
          </cell>
          <cell r="AX112">
            <v>10.512000274658202</v>
          </cell>
          <cell r="AY112">
            <v>8.6100002288818356</v>
          </cell>
          <cell r="AZ112">
            <v>8.7419998168945305</v>
          </cell>
          <cell r="BA112">
            <v>9.4127998352050781</v>
          </cell>
          <cell r="BB112">
            <v>10.5</v>
          </cell>
          <cell r="BC112">
            <v>8.4719999313354482</v>
          </cell>
          <cell r="BD112">
            <v>8.7983997344970692</v>
          </cell>
          <cell r="BE112">
            <v>8.9147998809814446</v>
          </cell>
          <cell r="BF112">
            <v>9.4127998352050781</v>
          </cell>
          <cell r="BG112">
            <v>0</v>
          </cell>
          <cell r="BH112">
            <v>0</v>
          </cell>
          <cell r="CT112">
            <v>7.3319997787475586</v>
          </cell>
          <cell r="CU112">
            <v>8.2369210174628904</v>
          </cell>
          <cell r="CV112">
            <v>10.910857490337847</v>
          </cell>
          <cell r="CW112">
            <v>9.5816062846138816</v>
          </cell>
          <cell r="CX112">
            <v>10.253601451040087</v>
          </cell>
          <cell r="CY112">
            <v>11.527774109274437</v>
          </cell>
          <cell r="CZ112">
            <v>13.238949855628055</v>
          </cell>
          <cell r="DA112">
            <v>11.044692894746353</v>
          </cell>
          <cell r="DB112">
            <v>11.818142241985173</v>
          </cell>
          <cell r="DC112">
            <v>13.686463270989609</v>
          </cell>
          <cell r="DD112">
            <v>14.447932112181439</v>
          </cell>
          <cell r="DE112">
            <v>12.423208799301859</v>
          </cell>
          <cell r="DF112">
            <v>13.759949580147921</v>
          </cell>
          <cell r="DG112">
            <v>14.823239238626307</v>
          </cell>
          <cell r="DH112">
            <v>15.925484653525023</v>
          </cell>
        </row>
        <row r="113">
          <cell r="AS113">
            <v>9.9167999267578129</v>
          </cell>
          <cell r="AT113">
            <v>10.512000274658202</v>
          </cell>
          <cell r="AU113">
            <v>8.6100002288818356</v>
          </cell>
          <cell r="AV113">
            <v>8.7419998168945305</v>
          </cell>
          <cell r="AW113">
            <v>9.4127998352050781</v>
          </cell>
          <cell r="AX113">
            <v>10.5</v>
          </cell>
          <cell r="AY113">
            <v>8.4719999313354482</v>
          </cell>
          <cell r="AZ113">
            <v>8.7983997344970692</v>
          </cell>
          <cell r="BA113">
            <v>9.9167999267578129</v>
          </cell>
          <cell r="BB113">
            <v>10.2060001373291</v>
          </cell>
          <cell r="BC113">
            <v>8.5679998397827148</v>
          </cell>
          <cell r="BD113">
            <v>8.9147998809814446</v>
          </cell>
          <cell r="BE113">
            <v>9.4127998352050781</v>
          </cell>
          <cell r="BF113">
            <v>9.9167999267578129</v>
          </cell>
          <cell r="BG113">
            <v>0</v>
          </cell>
          <cell r="BH113">
            <v>0</v>
          </cell>
          <cell r="CT113">
            <v>7.4289999008178711</v>
          </cell>
          <cell r="CU113">
            <v>8.6970531959082233</v>
          </cell>
          <cell r="CV113">
            <v>10.898401888813918</v>
          </cell>
          <cell r="CW113">
            <v>9.4280331739171395</v>
          </cell>
          <cell r="CX113">
            <v>10.319753623206726</v>
          </cell>
          <cell r="CY113">
            <v>12.145018638871615</v>
          </cell>
          <cell r="CZ113">
            <v>12.868259432822192</v>
          </cell>
          <cell r="DA113">
            <v>11.169845103825359</v>
          </cell>
          <cell r="DB113">
            <v>11.974492661340028</v>
          </cell>
          <cell r="DC113">
            <v>14.507916538231457</v>
          </cell>
          <cell r="DD113">
            <v>12.188584863698217</v>
          </cell>
          <cell r="DE113">
            <v>12.675500826280778</v>
          </cell>
          <cell r="DF113">
            <v>13.848723320572356</v>
          </cell>
          <cell r="DG113">
            <v>15.019346175207504</v>
          </cell>
          <cell r="DH113">
            <v>16.815116584059339</v>
          </cell>
        </row>
        <row r="114">
          <cell r="AS114">
            <v>10.512000274658202</v>
          </cell>
          <cell r="AT114">
            <v>10.5</v>
          </cell>
          <cell r="AU114">
            <v>8.4719999313354482</v>
          </cell>
          <cell r="AV114">
            <v>8.7983997344970692</v>
          </cell>
          <cell r="AW114">
            <v>9.9167999267578129</v>
          </cell>
          <cell r="AX114">
            <v>10.2060001373291</v>
          </cell>
          <cell r="AY114">
            <v>8.5679998397827148</v>
          </cell>
          <cell r="AZ114">
            <v>8.9147998809814446</v>
          </cell>
          <cell r="BA114">
            <v>10.512000274658202</v>
          </cell>
          <cell r="BB114">
            <v>8.6100002288818356</v>
          </cell>
          <cell r="BC114">
            <v>8.7419998168945305</v>
          </cell>
          <cell r="BD114">
            <v>9.4127998352050781</v>
          </cell>
          <cell r="BE114">
            <v>9.9167999267578129</v>
          </cell>
          <cell r="BF114">
            <v>10.512000274658202</v>
          </cell>
          <cell r="BG114">
            <v>0</v>
          </cell>
          <cell r="BH114">
            <v>0</v>
          </cell>
          <cell r="CT114">
            <v>7.8439998626708984</v>
          </cell>
          <cell r="CU114">
            <v>9.1627292629358674</v>
          </cell>
          <cell r="CV114">
            <v>10.593246778466913</v>
          </cell>
          <cell r="CW114">
            <v>9.5348663099971063</v>
          </cell>
          <cell r="CX114">
            <v>10.4562808178867</v>
          </cell>
          <cell r="CY114">
            <v>12.873955329386906</v>
          </cell>
          <cell r="CZ114">
            <v>10.855939170201209</v>
          </cell>
          <cell r="DA114">
            <v>11.396683669272559</v>
          </cell>
          <cell r="DB114">
            <v>12.643413655284094</v>
          </cell>
          <cell r="DC114">
            <v>14.4913546110408</v>
          </cell>
          <cell r="DD114">
            <v>11.993227338361869</v>
          </cell>
          <cell r="DE114">
            <v>12.75727813320677</v>
          </cell>
          <cell r="DF114">
            <v>14.031937708617926</v>
          </cell>
          <cell r="DG114">
            <v>15.858359255431441</v>
          </cell>
          <cell r="DH114">
            <v>17.715467217899327</v>
          </cell>
        </row>
        <row r="115">
          <cell r="AS115">
            <v>10.5</v>
          </cell>
          <cell r="AT115">
            <v>10.2060001373291</v>
          </cell>
          <cell r="AU115">
            <v>8.5679998397827148</v>
          </cell>
          <cell r="AV115">
            <v>8.9147998809814446</v>
          </cell>
          <cell r="AW115">
            <v>10.512000274658202</v>
          </cell>
          <cell r="AX115">
            <v>8.6100002288818356</v>
          </cell>
          <cell r="AY115">
            <v>8.7419998168945305</v>
          </cell>
          <cell r="AZ115">
            <v>9.4127998352050781</v>
          </cell>
          <cell r="BA115">
            <v>10.5</v>
          </cell>
          <cell r="BB115">
            <v>8.4719999313354482</v>
          </cell>
          <cell r="BC115">
            <v>8.7983997344970692</v>
          </cell>
          <cell r="BD115">
            <v>9.9167999267578129</v>
          </cell>
          <cell r="BE115">
            <v>10.512000274658202</v>
          </cell>
          <cell r="BF115">
            <v>10.5</v>
          </cell>
          <cell r="BG115">
            <v>0</v>
          </cell>
          <cell r="BH115">
            <v>0</v>
          </cell>
          <cell r="CT115">
            <v>8.2639999389648438</v>
          </cell>
          <cell r="CU115">
            <v>9.690424040288045</v>
          </cell>
          <cell r="CV115">
            <v>8.9366897863937211</v>
          </cell>
          <cell r="CW115">
            <v>9.7285015283359773</v>
          </cell>
          <cell r="CX115">
            <v>11.040391222851142</v>
          </cell>
          <cell r="CY115">
            <v>12.755963189203355</v>
          </cell>
          <cell r="CZ115">
            <v>10.681941168365174</v>
          </cell>
          <cell r="DA115">
            <v>11.470210554808174</v>
          </cell>
          <cell r="DB115">
            <v>13.320394123515143</v>
          </cell>
          <cell r="DC115">
            <v>14.085596871463535</v>
          </cell>
          <cell r="DD115">
            <v>12.129127802927679</v>
          </cell>
          <cell r="DE115">
            <v>12.926053034127099</v>
          </cell>
          <cell r="DF115">
            <v>14.81579202165398</v>
          </cell>
          <cell r="DG115">
            <v>16.70748115927988</v>
          </cell>
          <cell r="DH115">
            <v>18.778738870971686</v>
          </cell>
        </row>
        <row r="116">
          <cell r="AS116">
            <v>10.2060001373291</v>
          </cell>
          <cell r="AT116">
            <v>8.6100002288818356</v>
          </cell>
          <cell r="AU116">
            <v>8.7419998168945305</v>
          </cell>
          <cell r="AV116">
            <v>9.4127998352050781</v>
          </cell>
          <cell r="AW116">
            <v>10.5</v>
          </cell>
          <cell r="AX116">
            <v>8.4719999313354482</v>
          </cell>
          <cell r="AY116">
            <v>8.7983997344970692</v>
          </cell>
          <cell r="AZ116">
            <v>9.9167999267578129</v>
          </cell>
          <cell r="BA116">
            <v>10.2060001373291</v>
          </cell>
          <cell r="BB116">
            <v>8.5679998397827148</v>
          </cell>
          <cell r="BC116">
            <v>8.9147998809814446</v>
          </cell>
          <cell r="BD116">
            <v>10.512000274658202</v>
          </cell>
          <cell r="BE116">
            <v>10.5</v>
          </cell>
          <cell r="BF116">
            <v>10.2060001373291</v>
          </cell>
          <cell r="BG116">
            <v>0</v>
          </cell>
          <cell r="BH116">
            <v>0</v>
          </cell>
          <cell r="CT116">
            <v>8.7600002288818359</v>
          </cell>
          <cell r="CU116">
            <v>9.6793616594851972</v>
          </cell>
          <cell r="CV116">
            <v>8.7934533384473941</v>
          </cell>
          <cell r="CW116">
            <v>9.7912659639441717</v>
          </cell>
          <cell r="CX116">
            <v>11.631539264296109</v>
          </cell>
          <cell r="CY116">
            <v>12.39879638674042</v>
          </cell>
          <cell r="CZ116">
            <v>10.802982880182149</v>
          </cell>
          <cell r="DA116">
            <v>11.621957944001172</v>
          </cell>
          <cell r="DB116">
            <v>14.119876141408248</v>
          </cell>
          <cell r="DC116">
            <v>11.882911096939917</v>
          </cell>
          <cell r="DD116">
            <v>12.375447597460871</v>
          </cell>
          <cell r="DE116">
            <v>13.648130243400232</v>
          </cell>
          <cell r="DF116">
            <v>15.609090579582698</v>
          </cell>
          <cell r="DG116">
            <v>17.710254097323187</v>
          </cell>
          <cell r="DH116">
            <v>18.757301464360349</v>
          </cell>
        </row>
        <row r="117">
          <cell r="AS117">
            <v>8.6100002288818356</v>
          </cell>
          <cell r="AT117">
            <v>8.4719999313354482</v>
          </cell>
          <cell r="AU117">
            <v>8.7983997344970692</v>
          </cell>
          <cell r="AV117">
            <v>9.9167999267578129</v>
          </cell>
          <cell r="AW117">
            <v>10.2060001373291</v>
          </cell>
          <cell r="AX117">
            <v>8.5679998397827148</v>
          </cell>
          <cell r="AY117">
            <v>8.9147998809814446</v>
          </cell>
          <cell r="AZ117">
            <v>10.512000274658202</v>
          </cell>
          <cell r="BA117">
            <v>8.6100002288818356</v>
          </cell>
          <cell r="BB117">
            <v>8.7419998168945305</v>
          </cell>
          <cell r="BC117">
            <v>9.4127998352050781</v>
          </cell>
          <cell r="BD117">
            <v>10.5</v>
          </cell>
          <cell r="BE117">
            <v>10.2060001373291</v>
          </cell>
          <cell r="BF117">
            <v>8.6100002288818356</v>
          </cell>
          <cell r="BG117">
            <v>0</v>
          </cell>
          <cell r="BH117">
            <v>0</v>
          </cell>
          <cell r="CT117">
            <v>8.75</v>
          </cell>
          <cell r="CU117">
            <v>9.4083396596156152</v>
          </cell>
          <cell r="CV117">
            <v>8.8930957749757411</v>
          </cell>
          <cell r="CW117">
            <v>9.9208014279902041</v>
          </cell>
          <cell r="CX117">
            <v>12.329657232577992</v>
          </cell>
          <cell r="CY117">
            <v>10.459890093204683</v>
          </cell>
          <cell r="CZ117">
            <v>11.022371163216794</v>
          </cell>
          <cell r="DA117">
            <v>12.271185588073019</v>
          </cell>
          <cell r="DB117">
            <v>14.103757192834285</v>
          </cell>
          <cell r="DC117">
            <v>11.692452882828125</v>
          </cell>
          <cell r="DD117">
            <v>12.455289079891751</v>
          </cell>
          <cell r="DE117">
            <v>14.378907378006907</v>
          </cell>
          <cell r="DF117">
            <v>16.545938777791108</v>
          </cell>
          <cell r="DG117">
            <v>17.690036450074185</v>
          </cell>
          <cell r="DH117">
            <v>18.232097268684296</v>
          </cell>
        </row>
        <row r="118">
          <cell r="AS118">
            <v>8.4719999313354482</v>
          </cell>
          <cell r="AT118">
            <v>8.5679998397827148</v>
          </cell>
          <cell r="AU118">
            <v>8.9147998809814446</v>
          </cell>
          <cell r="AV118">
            <v>10.512000274658202</v>
          </cell>
          <cell r="AW118">
            <v>8.6100002288818356</v>
          </cell>
          <cell r="AX118">
            <v>8.7419998168945305</v>
          </cell>
          <cell r="AY118">
            <v>9.4127998352050781</v>
          </cell>
          <cell r="AZ118">
            <v>10.5</v>
          </cell>
          <cell r="BA118">
            <v>8.4719999313354482</v>
          </cell>
          <cell r="BB118">
            <v>8.7983997344970692</v>
          </cell>
          <cell r="BC118">
            <v>9.9167999267578129</v>
          </cell>
          <cell r="BD118">
            <v>10.2060001373291</v>
          </cell>
          <cell r="BE118">
            <v>8.6100002288818356</v>
          </cell>
          <cell r="BF118">
            <v>0</v>
          </cell>
          <cell r="BG118">
            <v>0</v>
          </cell>
          <cell r="BH118">
            <v>0</v>
          </cell>
          <cell r="CT118">
            <v>8.505000114440918</v>
          </cell>
          <cell r="CU118">
            <v>7.937076771771201</v>
          </cell>
          <cell r="CV118">
            <v>9.0736978396623122</v>
          </cell>
          <cell r="CW118">
            <v>10.474998798986821</v>
          </cell>
          <cell r="CX118">
            <v>12.226621559020545</v>
          </cell>
          <cell r="CY118">
            <v>10.292239929814128</v>
          </cell>
          <cell r="CZ118">
            <v>11.09348313283599</v>
          </cell>
          <cell r="DA118">
            <v>12.928235431703806</v>
          </cell>
          <cell r="DB118">
            <v>13.70885217589743</v>
          </cell>
          <cell r="DC118">
            <v>11.824945141488769</v>
          </cell>
          <cell r="DD118">
            <v>12.620068757691591</v>
          </cell>
          <cell r="DE118">
            <v>15.241920722737687</v>
          </cell>
          <cell r="DF118">
            <v>16.527050288005775</v>
          </cell>
          <cell r="DG118">
            <v>17.194715660839424</v>
          </cell>
          <cell r="DH118">
            <v>15.380987609652211</v>
          </cell>
        </row>
        <row r="119">
          <cell r="AS119">
            <v>8.5679998397827148</v>
          </cell>
          <cell r="AT119">
            <v>8.7419998168945305</v>
          </cell>
          <cell r="AU119">
            <v>9.4127998352050781</v>
          </cell>
          <cell r="AV119">
            <v>10.5</v>
          </cell>
          <cell r="AW119">
            <v>8.4719999313354482</v>
          </cell>
          <cell r="AX119">
            <v>8.7983997344970692</v>
          </cell>
          <cell r="AY119">
            <v>9.9167999267578129</v>
          </cell>
          <cell r="AZ119">
            <v>10.2060001373291</v>
          </cell>
          <cell r="BA119">
            <v>8.5679998397827148</v>
          </cell>
          <cell r="BB119">
            <v>8.9147998809814446</v>
          </cell>
          <cell r="BC119">
            <v>10.512000274658202</v>
          </cell>
          <cell r="BD119">
            <v>8.6100002288818356</v>
          </cell>
          <cell r="BE119">
            <v>8.4719999313354482</v>
          </cell>
          <cell r="BF119">
            <v>0</v>
          </cell>
          <cell r="BG119">
            <v>0</v>
          </cell>
          <cell r="BH119">
            <v>0</v>
          </cell>
          <cell r="CT119">
            <v>7.1750001907348633</v>
          </cell>
          <cell r="CU119">
            <v>7.8098620299551964</v>
          </cell>
          <cell r="CV119">
            <v>9.1322377414269287</v>
          </cell>
          <cell r="CW119">
            <v>11.035873400182368</v>
          </cell>
          <cell r="CX119">
            <v>11.884276315279489</v>
          </cell>
          <cell r="CY119">
            <v>10.408865767749386</v>
          </cell>
          <cell r="CZ119">
            <v>11.240246533073552</v>
          </cell>
          <cell r="DA119">
            <v>13.704180321539255</v>
          </cell>
          <cell r="DB119">
            <v>11.565081205561622</v>
          </cell>
          <cell r="DC119">
            <v>12.065087557740227</v>
          </cell>
          <cell r="DD119">
            <v>13.325053025149719</v>
          </cell>
          <cell r="DE119">
            <v>15.224520872070602</v>
          </cell>
          <cell r="DF119">
            <v>16.064293096098275</v>
          </cell>
          <cell r="DG119">
            <v>14.505830274673025</v>
          </cell>
          <cell r="DH119">
            <v>15.134462544580877</v>
          </cell>
        </row>
        <row r="120">
          <cell r="AS120">
            <v>8.7419998168945305</v>
          </cell>
          <cell r="AT120">
            <v>8.7983997344970692</v>
          </cell>
          <cell r="AU120">
            <v>9.9167999267578129</v>
          </cell>
          <cell r="AV120">
            <v>10.2060001373291</v>
          </cell>
          <cell r="AW120">
            <v>8.5679998397827148</v>
          </cell>
          <cell r="AX120">
            <v>8.9147998809814446</v>
          </cell>
          <cell r="AY120">
            <v>10.512000274658202</v>
          </cell>
          <cell r="AZ120">
            <v>8.6100002288818356</v>
          </cell>
          <cell r="BA120">
            <v>8.7419998168945305</v>
          </cell>
          <cell r="BB120">
            <v>9.4127998352050781</v>
          </cell>
          <cell r="BC120">
            <v>10.5</v>
          </cell>
          <cell r="BD120">
            <v>8.4719999313354482</v>
          </cell>
          <cell r="BE120">
            <v>8.5679998397827148</v>
          </cell>
          <cell r="BF120">
            <v>0</v>
          </cell>
          <cell r="BG120">
            <v>0</v>
          </cell>
          <cell r="BH120">
            <v>0</v>
          </cell>
          <cell r="CT120">
            <v>7.059999942779541</v>
          </cell>
          <cell r="CU120">
            <v>7.8983589664445821</v>
          </cell>
          <cell r="CV120">
            <v>9.2530544629796463</v>
          </cell>
          <cell r="CW120">
            <v>11.698239862719312</v>
          </cell>
          <cell r="CX120">
            <v>10.025829944916046</v>
          </cell>
          <cell r="CY120">
            <v>10.620250272793248</v>
          </cell>
          <cell r="CZ120">
            <v>11.868150954223243</v>
          </cell>
          <cell r="DA120">
            <v>13.688535922421375</v>
          </cell>
          <cell r="DB120">
            <v>11.379717139929896</v>
          </cell>
          <cell r="DC120">
            <v>12.142926720217549</v>
          </cell>
          <cell r="DD120">
            <v>14.038531274150877</v>
          </cell>
          <cell r="DE120">
            <v>14.798234486773556</v>
          </cell>
          <cell r="DF120">
            <v>13.552181596425841</v>
          </cell>
          <cell r="DG120">
            <v>14.273332151461915</v>
          </cell>
          <cell r="DH120">
            <v>15.305957708704339</v>
          </cell>
        </row>
        <row r="121">
          <cell r="AS121">
            <v>8.7983997344970692</v>
          </cell>
          <cell r="AT121">
            <v>8.9147998809814446</v>
          </cell>
          <cell r="AU121">
            <v>10.512000274658202</v>
          </cell>
          <cell r="AV121">
            <v>8.6100002288818356</v>
          </cell>
          <cell r="AW121">
            <v>8.7419998168945305</v>
          </cell>
          <cell r="AX121">
            <v>9.4127998352050781</v>
          </cell>
          <cell r="AY121">
            <v>10.5</v>
          </cell>
          <cell r="AZ121">
            <v>8.4719999313354482</v>
          </cell>
          <cell r="BA121">
            <v>8.7983997344970692</v>
          </cell>
          <cell r="BB121">
            <v>9.9167999267578129</v>
          </cell>
          <cell r="BC121">
            <v>10.2060001373291</v>
          </cell>
          <cell r="BD121">
            <v>8.5679998397827148</v>
          </cell>
          <cell r="BE121">
            <v>8.7419998168945305</v>
          </cell>
          <cell r="BF121">
            <v>0</v>
          </cell>
          <cell r="BG121">
            <v>0</v>
          </cell>
          <cell r="BH121">
            <v>0</v>
          </cell>
          <cell r="CT121">
            <v>7.1399998664855957</v>
          </cell>
          <cell r="CU121">
            <v>8.0587597957024322</v>
          </cell>
          <cell r="CV121">
            <v>9.7699500479072725</v>
          </cell>
          <cell r="CW121">
            <v>11.612333974195458</v>
          </cell>
          <cell r="CX121">
            <v>9.8651368579511018</v>
          </cell>
          <cell r="CY121">
            <v>10.688767917822972</v>
          </cell>
          <cell r="CZ121">
            <v>12.503620662727871</v>
          </cell>
          <cell r="DA121">
            <v>13.305257095625418</v>
          </cell>
          <cell r="DB121">
            <v>11.508665654146521</v>
          </cell>
          <cell r="DC121">
            <v>12.303573939215852</v>
          </cell>
          <cell r="DD121">
            <v>14.88111545050795</v>
          </cell>
          <cell r="DE121">
            <v>12.484107446966112</v>
          </cell>
          <cell r="DF121">
            <v>13.334968467158326</v>
          </cell>
          <cell r="DG121">
            <v>14.435069473332002</v>
          </cell>
          <cell r="DH121">
            <v>15.616792949226067</v>
          </cell>
        </row>
        <row r="122">
          <cell r="AS122">
            <v>8.9147998809814446</v>
          </cell>
          <cell r="AT122">
            <v>9.4127998352050781</v>
          </cell>
          <cell r="AU122">
            <v>10.5</v>
          </cell>
          <cell r="AV122">
            <v>8.4719999313354482</v>
          </cell>
          <cell r="AW122">
            <v>8.7983997344970692</v>
          </cell>
          <cell r="AX122">
            <v>9.9167999267578129</v>
          </cell>
          <cell r="AY122">
            <v>10.2060001373291</v>
          </cell>
          <cell r="AZ122">
            <v>8.5679998397827148</v>
          </cell>
          <cell r="BA122">
            <v>8.9147998809814446</v>
          </cell>
          <cell r="BB122">
            <v>10.512000274658202</v>
          </cell>
          <cell r="BC122">
            <v>8.6100002288818356</v>
          </cell>
          <cell r="BD122">
            <v>8.7419998168945305</v>
          </cell>
          <cell r="BE122">
            <v>8.7983997344970692</v>
          </cell>
          <cell r="BF122">
            <v>0</v>
          </cell>
          <cell r="BG122">
            <v>0</v>
          </cell>
          <cell r="BH122">
            <v>0</v>
          </cell>
          <cell r="CT122">
            <v>7.2300000190734863</v>
          </cell>
          <cell r="CU122">
            <v>8.0772606214137372</v>
          </cell>
          <cell r="CV122">
            <v>9.8170597829391504</v>
          </cell>
          <cell r="CW122">
            <v>11.684885402321456</v>
          </cell>
          <cell r="CX122">
            <v>9.9369151920219849</v>
          </cell>
          <cell r="CY122">
            <v>10.775323648446905</v>
          </cell>
          <cell r="CZ122">
            <v>12.613670931878984</v>
          </cell>
          <cell r="DA122">
            <v>13.305257095625418</v>
          </cell>
          <cell r="DB122">
            <v>11.508665654146521</v>
          </cell>
          <cell r="DC122">
            <v>12.303573939215852</v>
          </cell>
          <cell r="DD122">
            <v>14.88111545050795</v>
          </cell>
          <cell r="DE122">
            <v>12.484107446966112</v>
          </cell>
          <cell r="DF122">
            <v>13.334968467158326</v>
          </cell>
          <cell r="DG122">
            <v>14.435069473332002</v>
          </cell>
          <cell r="DH122">
            <v>15.616792949226067</v>
          </cell>
        </row>
        <row r="123">
          <cell r="AS123">
            <v>9.4127998352050781</v>
          </cell>
          <cell r="AT123">
            <v>9.9167999267578129</v>
          </cell>
          <cell r="AU123">
            <v>10.2060001373291</v>
          </cell>
          <cell r="AV123">
            <v>8.5679998397827148</v>
          </cell>
          <cell r="AW123">
            <v>8.9147998809814446</v>
          </cell>
          <cell r="AX123">
            <v>10.512000274658202</v>
          </cell>
          <cell r="AY123">
            <v>8.6100002288818356</v>
          </cell>
          <cell r="AZ123">
            <v>8.7419998168945305</v>
          </cell>
          <cell r="BA123">
            <v>9.4127998352050781</v>
          </cell>
          <cell r="BB123">
            <v>10.5</v>
          </cell>
          <cell r="BC123">
            <v>8.4719999313354482</v>
          </cell>
          <cell r="BD123">
            <v>8.7983997344970692</v>
          </cell>
          <cell r="BE123">
            <v>8.9147998809814446</v>
          </cell>
          <cell r="BF123">
            <v>0</v>
          </cell>
          <cell r="BG123">
            <v>0</v>
          </cell>
          <cell r="BH123">
            <v>0</v>
          </cell>
          <cell r="CT123">
            <v>7.2849998474121094</v>
          </cell>
          <cell r="CU123">
            <v>8.1293719052210847</v>
          </cell>
          <cell r="CV123">
            <v>10.342705617972696</v>
          </cell>
          <cell r="CW123">
            <v>11.357708763882629</v>
          </cell>
          <cell r="CX123">
            <v>10.049514691126557</v>
          </cell>
          <cell r="CY123">
            <v>10.917877895690079</v>
          </cell>
          <cell r="CZ123">
            <v>13.3707358502402</v>
          </cell>
          <cell r="DA123">
            <v>11.22459975477193</v>
          </cell>
          <cell r="DB123">
            <v>11.742385028312595</v>
          </cell>
          <cell r="DC123">
            <v>12.990878123305066</v>
          </cell>
          <cell r="DD123">
            <v>14.864127487421893</v>
          </cell>
          <cell r="DE123">
            <v>12.284013312647357</v>
          </cell>
          <cell r="DF123">
            <v>13.486072782829938</v>
          </cell>
          <cell r="DG123">
            <v>14.728218610229154</v>
          </cell>
          <cell r="DH123">
            <v>15.717546307039012</v>
          </cell>
        </row>
        <row r="124">
          <cell r="AS124">
            <v>9.9167999267578129</v>
          </cell>
          <cell r="AT124">
            <v>10.512000274658202</v>
          </cell>
          <cell r="AU124">
            <v>8.6100002288818356</v>
          </cell>
          <cell r="AV124">
            <v>8.7419998168945305</v>
          </cell>
          <cell r="AW124">
            <v>9.4127998352050781</v>
          </cell>
          <cell r="AX124">
            <v>10.5</v>
          </cell>
          <cell r="AY124">
            <v>8.4719999313354482</v>
          </cell>
          <cell r="AZ124">
            <v>8.7983997344970692</v>
          </cell>
          <cell r="BA124">
            <v>9.9167999267578129</v>
          </cell>
          <cell r="BB124">
            <v>10.2060001373291</v>
          </cell>
          <cell r="BC124">
            <v>8.5679998397827148</v>
          </cell>
          <cell r="BD124">
            <v>8.9147998809814446</v>
          </cell>
          <cell r="BE124">
            <v>9.4127998352050781</v>
          </cell>
          <cell r="BF124">
            <v>0</v>
          </cell>
          <cell r="BG124">
            <v>0</v>
          </cell>
          <cell r="BH124">
            <v>0</v>
          </cell>
          <cell r="CT124">
            <v>7.3319997787475586</v>
          </cell>
          <cell r="CU124">
            <v>8.2369210174628904</v>
          </cell>
          <cell r="CV124">
            <v>10.910857490337847</v>
          </cell>
          <cell r="CW124">
            <v>9.5816062846138816</v>
          </cell>
          <cell r="CX124">
            <v>10.253601451040087</v>
          </cell>
          <cell r="CY124">
            <v>11.527774109274437</v>
          </cell>
          <cell r="CZ124">
            <v>13.238949855628055</v>
          </cell>
          <cell r="DA124">
            <v>11.044692894746353</v>
          </cell>
          <cell r="DB124">
            <v>11.818142241985173</v>
          </cell>
          <cell r="DC124">
            <v>13.686463270989609</v>
          </cell>
          <cell r="DD124">
            <v>14.447932112181439</v>
          </cell>
          <cell r="DE124">
            <v>12.423208799301859</v>
          </cell>
          <cell r="DF124">
            <v>13.759949580147921</v>
          </cell>
          <cell r="DG124">
            <v>14.823239238626307</v>
          </cell>
          <cell r="DH124">
            <v>15.925484653525023</v>
          </cell>
        </row>
        <row r="125">
          <cell r="AS125">
            <v>10.512000274658202</v>
          </cell>
          <cell r="AT125">
            <v>10.5</v>
          </cell>
          <cell r="AU125">
            <v>8.4719999313354482</v>
          </cell>
          <cell r="AV125">
            <v>8.7983997344970692</v>
          </cell>
          <cell r="AW125">
            <v>9.9167999267578129</v>
          </cell>
          <cell r="AX125">
            <v>10.2060001373291</v>
          </cell>
          <cell r="AY125">
            <v>8.5679998397827148</v>
          </cell>
          <cell r="AZ125">
            <v>8.9147998809814446</v>
          </cell>
          <cell r="BA125">
            <v>10.512000274658202</v>
          </cell>
          <cell r="BB125">
            <v>8.6100002288818356</v>
          </cell>
          <cell r="BC125">
            <v>8.7419998168945305</v>
          </cell>
          <cell r="BD125">
            <v>9.4127998352050781</v>
          </cell>
          <cell r="BE125">
            <v>9.9167999267578129</v>
          </cell>
          <cell r="BF125">
            <v>0</v>
          </cell>
          <cell r="BG125">
            <v>0</v>
          </cell>
          <cell r="BH125">
            <v>0</v>
          </cell>
          <cell r="CT125">
            <v>7.4289999008178711</v>
          </cell>
          <cell r="CU125">
            <v>8.6970531959082233</v>
          </cell>
          <cell r="CV125">
            <v>10.898401888813918</v>
          </cell>
          <cell r="CW125">
            <v>9.4280331739171395</v>
          </cell>
          <cell r="CX125">
            <v>10.319753623206726</v>
          </cell>
          <cell r="CY125">
            <v>12.145018638871615</v>
          </cell>
          <cell r="CZ125">
            <v>12.868259432822192</v>
          </cell>
          <cell r="DA125">
            <v>11.169845103825359</v>
          </cell>
          <cell r="DB125">
            <v>11.974492661340028</v>
          </cell>
          <cell r="DC125">
            <v>14.507916538231457</v>
          </cell>
          <cell r="DD125">
            <v>12.188584863698217</v>
          </cell>
          <cell r="DE125">
            <v>12.675500826280778</v>
          </cell>
          <cell r="DF125">
            <v>13.848723320572356</v>
          </cell>
          <cell r="DG125">
            <v>15.019346175207504</v>
          </cell>
          <cell r="DH125">
            <v>16.815116584059339</v>
          </cell>
        </row>
        <row r="126">
          <cell r="AS126">
            <v>10.5</v>
          </cell>
          <cell r="AT126">
            <v>10.2060001373291</v>
          </cell>
          <cell r="AU126">
            <v>8.5679998397827148</v>
          </cell>
          <cell r="AV126">
            <v>8.9147998809814446</v>
          </cell>
          <cell r="AW126">
            <v>10.512000274658202</v>
          </cell>
          <cell r="AX126">
            <v>8.6100002288818356</v>
          </cell>
          <cell r="AY126">
            <v>8.7419998168945305</v>
          </cell>
          <cell r="AZ126">
            <v>9.4127998352050781</v>
          </cell>
          <cell r="BA126">
            <v>10.5</v>
          </cell>
          <cell r="BB126">
            <v>8.4719999313354482</v>
          </cell>
          <cell r="BC126">
            <v>8.7983997344970692</v>
          </cell>
          <cell r="BD126">
            <v>9.9167999267578129</v>
          </cell>
          <cell r="BE126">
            <v>10.512000274658202</v>
          </cell>
          <cell r="BF126">
            <v>0</v>
          </cell>
          <cell r="BG126">
            <v>0</v>
          </cell>
          <cell r="BH126">
            <v>0</v>
          </cell>
          <cell r="CT126">
            <v>7.8439998626708984</v>
          </cell>
          <cell r="CU126">
            <v>9.1627292629358674</v>
          </cell>
          <cell r="CV126">
            <v>10.593246778466913</v>
          </cell>
          <cell r="CW126">
            <v>9.5348663099971063</v>
          </cell>
          <cell r="CX126">
            <v>10.4562808178867</v>
          </cell>
          <cell r="CY126">
            <v>12.873955329386906</v>
          </cell>
          <cell r="CZ126">
            <v>10.855939170201209</v>
          </cell>
          <cell r="DA126">
            <v>11.396683669272559</v>
          </cell>
          <cell r="DB126">
            <v>12.643413655284094</v>
          </cell>
          <cell r="DC126">
            <v>14.4913546110408</v>
          </cell>
          <cell r="DD126">
            <v>11.993227338361869</v>
          </cell>
          <cell r="DE126">
            <v>12.75727813320677</v>
          </cell>
          <cell r="DF126">
            <v>14.031937708617926</v>
          </cell>
          <cell r="DG126">
            <v>15.858359255431441</v>
          </cell>
          <cell r="DH126">
            <v>17.715467217899327</v>
          </cell>
        </row>
        <row r="127">
          <cell r="AS127">
            <v>10.2060001373291</v>
          </cell>
          <cell r="AT127">
            <v>8.6100002288818356</v>
          </cell>
          <cell r="AU127">
            <v>8.7419998168945305</v>
          </cell>
          <cell r="AV127">
            <v>9.4127998352050781</v>
          </cell>
          <cell r="AW127">
            <v>10.5</v>
          </cell>
          <cell r="AX127">
            <v>8.4719999313354482</v>
          </cell>
          <cell r="AY127">
            <v>8.7983997344970692</v>
          </cell>
          <cell r="AZ127">
            <v>9.9167999267578129</v>
          </cell>
          <cell r="BA127">
            <v>10.2060001373291</v>
          </cell>
          <cell r="BB127">
            <v>8.5679998397827148</v>
          </cell>
          <cell r="BC127">
            <v>8.9147998809814446</v>
          </cell>
          <cell r="BD127">
            <v>10.512000274658202</v>
          </cell>
          <cell r="BE127">
            <v>10.5</v>
          </cell>
          <cell r="BF127">
            <v>0</v>
          </cell>
          <cell r="BG127">
            <v>0</v>
          </cell>
          <cell r="BH127">
            <v>0</v>
          </cell>
          <cell r="CT127">
            <v>8.2639999389648438</v>
          </cell>
          <cell r="CU127">
            <v>9.690424040288045</v>
          </cell>
          <cell r="CV127">
            <v>8.9366897863937211</v>
          </cell>
          <cell r="CW127">
            <v>9.7285015283359773</v>
          </cell>
          <cell r="CX127">
            <v>11.040391222851142</v>
          </cell>
          <cell r="CY127">
            <v>12.755963189203355</v>
          </cell>
          <cell r="CZ127">
            <v>10.681941168365174</v>
          </cell>
          <cell r="DA127">
            <v>11.470210554808174</v>
          </cell>
          <cell r="DB127">
            <v>13.320394123515143</v>
          </cell>
          <cell r="DC127">
            <v>14.085596871463535</v>
          </cell>
          <cell r="DD127">
            <v>12.129127802927679</v>
          </cell>
          <cell r="DE127">
            <v>12.926053034127099</v>
          </cell>
          <cell r="DF127">
            <v>14.81579202165398</v>
          </cell>
          <cell r="DG127">
            <v>16.70748115927988</v>
          </cell>
          <cell r="DH127">
            <v>18.778738870971686</v>
          </cell>
        </row>
        <row r="128">
          <cell r="AS128">
            <v>8.6100002288818356</v>
          </cell>
          <cell r="AT128">
            <v>8.4719999313354482</v>
          </cell>
          <cell r="AU128">
            <v>8.7983997344970692</v>
          </cell>
          <cell r="AV128">
            <v>9.9167999267578129</v>
          </cell>
          <cell r="AW128">
            <v>10.2060001373291</v>
          </cell>
          <cell r="AX128">
            <v>8.5679998397827148</v>
          </cell>
          <cell r="AY128">
            <v>8.9147998809814446</v>
          </cell>
          <cell r="AZ128">
            <v>10.512000274658202</v>
          </cell>
          <cell r="BA128">
            <v>8.6100002288818356</v>
          </cell>
          <cell r="BB128">
            <v>8.7419998168945305</v>
          </cell>
          <cell r="BC128">
            <v>9.4127998352050781</v>
          </cell>
          <cell r="BD128">
            <v>10.5</v>
          </cell>
          <cell r="BE128">
            <v>10.2060001373291</v>
          </cell>
          <cell r="BF128">
            <v>0</v>
          </cell>
          <cell r="BG128">
            <v>0</v>
          </cell>
          <cell r="BH128">
            <v>0</v>
          </cell>
          <cell r="CT128">
            <v>8.7600002288818359</v>
          </cell>
          <cell r="CU128">
            <v>9.6793616594851972</v>
          </cell>
          <cell r="CV128">
            <v>8.7934533384473941</v>
          </cell>
          <cell r="CW128">
            <v>9.7912659639441717</v>
          </cell>
          <cell r="CX128">
            <v>11.631539264296109</v>
          </cell>
          <cell r="CY128">
            <v>12.39879638674042</v>
          </cell>
          <cell r="CZ128">
            <v>10.802982880182149</v>
          </cell>
          <cell r="DA128">
            <v>11.621957944001172</v>
          </cell>
          <cell r="DB128">
            <v>14.119876141408248</v>
          </cell>
          <cell r="DC128">
            <v>11.882911096939917</v>
          </cell>
          <cell r="DD128">
            <v>12.375447597460871</v>
          </cell>
          <cell r="DE128">
            <v>13.648130243400232</v>
          </cell>
          <cell r="DF128">
            <v>15.609090579582698</v>
          </cell>
          <cell r="DG128">
            <v>17.710254097323187</v>
          </cell>
          <cell r="DH128">
            <v>18.757301464360349</v>
          </cell>
        </row>
        <row r="129">
          <cell r="AS129">
            <v>8.4719999313354482</v>
          </cell>
          <cell r="AT129">
            <v>8.5679998397827148</v>
          </cell>
          <cell r="AU129">
            <v>8.9147998809814446</v>
          </cell>
          <cell r="AV129">
            <v>10.512000274658202</v>
          </cell>
          <cell r="AW129">
            <v>8.6100002288818356</v>
          </cell>
          <cell r="AX129">
            <v>8.7419998168945305</v>
          </cell>
          <cell r="AY129">
            <v>9.4127998352050781</v>
          </cell>
          <cell r="AZ129">
            <v>10.5</v>
          </cell>
          <cell r="BA129">
            <v>8.4719999313354482</v>
          </cell>
          <cell r="BB129">
            <v>8.7983997344970692</v>
          </cell>
          <cell r="BC129">
            <v>9.9167999267578129</v>
          </cell>
          <cell r="BD129">
            <v>10.2060001373291</v>
          </cell>
          <cell r="BE129">
            <v>8.6100002288818356</v>
          </cell>
          <cell r="BF129">
            <v>0</v>
          </cell>
          <cell r="BG129">
            <v>0</v>
          </cell>
          <cell r="BH129">
            <v>0</v>
          </cell>
          <cell r="CT129">
            <v>8.75</v>
          </cell>
          <cell r="CU129">
            <v>9.4083396596156152</v>
          </cell>
          <cell r="CV129">
            <v>8.8930957749757411</v>
          </cell>
          <cell r="CW129">
            <v>9.9208014279902041</v>
          </cell>
          <cell r="CX129">
            <v>12.329657232577992</v>
          </cell>
          <cell r="CY129">
            <v>10.459890093204683</v>
          </cell>
          <cell r="CZ129">
            <v>11.022371163216794</v>
          </cell>
          <cell r="DA129">
            <v>12.271185588073019</v>
          </cell>
          <cell r="DB129">
            <v>14.103757192834285</v>
          </cell>
          <cell r="DC129">
            <v>11.692452882828125</v>
          </cell>
          <cell r="DD129">
            <v>12.455289079891751</v>
          </cell>
          <cell r="DE129">
            <v>14.378907378006907</v>
          </cell>
          <cell r="DF129">
            <v>16.545938777791108</v>
          </cell>
          <cell r="DG129">
            <v>17.690036450074185</v>
          </cell>
          <cell r="DH129">
            <v>18.232097268684296</v>
          </cell>
        </row>
        <row r="130">
          <cell r="AS130">
            <v>8.5679998397827148</v>
          </cell>
          <cell r="AT130">
            <v>8.7419998168945305</v>
          </cell>
          <cell r="AU130">
            <v>9.4127998352050781</v>
          </cell>
          <cell r="AV130">
            <v>10.5</v>
          </cell>
          <cell r="AW130">
            <v>8.4719999313354482</v>
          </cell>
          <cell r="AX130">
            <v>8.7983997344970692</v>
          </cell>
          <cell r="AY130">
            <v>9.9167999267578129</v>
          </cell>
          <cell r="AZ130">
            <v>10.2060001373291</v>
          </cell>
          <cell r="BA130">
            <v>8.5679998397827148</v>
          </cell>
          <cell r="BB130">
            <v>8.9147998809814446</v>
          </cell>
          <cell r="BC130">
            <v>10.512000274658202</v>
          </cell>
          <cell r="BD130">
            <v>8.6100002288818356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CT130">
            <v>8.505000114440918</v>
          </cell>
          <cell r="CU130">
            <v>7.937076771771201</v>
          </cell>
          <cell r="CV130">
            <v>9.0736978396623122</v>
          </cell>
          <cell r="CW130">
            <v>10.474998798986821</v>
          </cell>
          <cell r="CX130">
            <v>12.226621559020545</v>
          </cell>
          <cell r="CY130">
            <v>10.292239929814128</v>
          </cell>
          <cell r="CZ130">
            <v>11.09348313283599</v>
          </cell>
          <cell r="DA130">
            <v>12.928235431703806</v>
          </cell>
          <cell r="DB130">
            <v>13.70885217589743</v>
          </cell>
          <cell r="DC130">
            <v>11.824945141488769</v>
          </cell>
          <cell r="DD130">
            <v>12.620068757691591</v>
          </cell>
          <cell r="DE130">
            <v>15.241920722737687</v>
          </cell>
          <cell r="DF130">
            <v>16.527050288005775</v>
          </cell>
          <cell r="DG130">
            <v>17.194715660839424</v>
          </cell>
          <cell r="DH130">
            <v>15.380987609652211</v>
          </cell>
        </row>
        <row r="131">
          <cell r="AS131">
            <v>8.7419998168945305</v>
          </cell>
          <cell r="AT131">
            <v>8.7983997344970692</v>
          </cell>
          <cell r="AU131">
            <v>9.9167999267578129</v>
          </cell>
          <cell r="AV131">
            <v>10.2060001373291</v>
          </cell>
          <cell r="AW131">
            <v>8.5679998397827148</v>
          </cell>
          <cell r="AX131">
            <v>8.9147998809814446</v>
          </cell>
          <cell r="AY131">
            <v>10.512000274658202</v>
          </cell>
          <cell r="AZ131">
            <v>8.6100002288818356</v>
          </cell>
          <cell r="BA131">
            <v>8.7419998168945305</v>
          </cell>
          <cell r="BB131">
            <v>9.4127998352050781</v>
          </cell>
          <cell r="BC131">
            <v>10.5</v>
          </cell>
          <cell r="BD131">
            <v>8.4719999313354482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CT131">
            <v>7.1750001907348633</v>
          </cell>
          <cell r="CU131">
            <v>7.8098620299551964</v>
          </cell>
          <cell r="CV131">
            <v>9.1322377414269287</v>
          </cell>
          <cell r="CW131">
            <v>11.035873400182368</v>
          </cell>
          <cell r="CX131">
            <v>11.884276315279489</v>
          </cell>
          <cell r="CY131">
            <v>10.408865767749386</v>
          </cell>
          <cell r="CZ131">
            <v>11.240246533073552</v>
          </cell>
          <cell r="DA131">
            <v>13.704180321539255</v>
          </cell>
          <cell r="DB131">
            <v>11.565081205561622</v>
          </cell>
          <cell r="DC131">
            <v>12.065087557740227</v>
          </cell>
          <cell r="DD131">
            <v>13.325053025149719</v>
          </cell>
          <cell r="DE131">
            <v>15.224520872070602</v>
          </cell>
          <cell r="DF131">
            <v>16.064293096098275</v>
          </cell>
          <cell r="DG131">
            <v>14.505830274673025</v>
          </cell>
          <cell r="DH131">
            <v>15.134462544580877</v>
          </cell>
        </row>
        <row r="132">
          <cell r="AS132">
            <v>8.7983997344970692</v>
          </cell>
          <cell r="AT132">
            <v>8.9147998809814446</v>
          </cell>
          <cell r="AU132">
            <v>10.512000274658202</v>
          </cell>
          <cell r="AV132">
            <v>8.6100002288818356</v>
          </cell>
          <cell r="AW132">
            <v>8.7419998168945305</v>
          </cell>
          <cell r="AX132">
            <v>9.4127998352050781</v>
          </cell>
          <cell r="AY132">
            <v>10.5</v>
          </cell>
          <cell r="AZ132">
            <v>8.4719999313354482</v>
          </cell>
          <cell r="BA132">
            <v>8.7983997344970692</v>
          </cell>
          <cell r="BB132">
            <v>9.9167999267578129</v>
          </cell>
          <cell r="BC132">
            <v>10.2060001373291</v>
          </cell>
          <cell r="BD132">
            <v>8.5679998397827148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CT132">
            <v>7.059999942779541</v>
          </cell>
          <cell r="CU132">
            <v>7.8983589664445821</v>
          </cell>
          <cell r="CV132">
            <v>9.2530544629796463</v>
          </cell>
          <cell r="CW132">
            <v>11.698239862719312</v>
          </cell>
          <cell r="CX132">
            <v>10.025829944916046</v>
          </cell>
          <cell r="CY132">
            <v>10.620250272793248</v>
          </cell>
          <cell r="CZ132">
            <v>11.868150954223243</v>
          </cell>
          <cell r="DA132">
            <v>13.688535922421375</v>
          </cell>
          <cell r="DB132">
            <v>11.379717139929896</v>
          </cell>
          <cell r="DC132">
            <v>12.142926720217549</v>
          </cell>
          <cell r="DD132">
            <v>14.038531274150877</v>
          </cell>
          <cell r="DE132">
            <v>14.798234486773556</v>
          </cell>
          <cell r="DF132">
            <v>13.552181596425841</v>
          </cell>
          <cell r="DG132">
            <v>14.273332151461915</v>
          </cell>
          <cell r="DH132">
            <v>15.305957708704339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 summary"/>
      <sheetName val="Monthly Detail"/>
      <sheetName val="AFUDC rate calc"/>
      <sheetName val="Property tax"/>
      <sheetName val="Initial Operating budget"/>
      <sheetName val="Overhead details"/>
      <sheetName val="Capital calls"/>
      <sheetName val="NEE SGA"/>
    </sheetNames>
    <sheetDataSet>
      <sheetData sheetId="0"/>
      <sheetData sheetId="1"/>
      <sheetData sheetId="2">
        <row r="6">
          <cell r="F6">
            <v>0.10200000000000001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 List"/>
      <sheetName val="Instructions"/>
      <sheetName val="Diagram"/>
      <sheetName val="run"/>
      <sheetName val="unitsets"/>
    </sheetNames>
    <sheetDataSet>
      <sheetData sheetId="0">
        <row r="1">
          <cell r="B1">
            <v>7</v>
          </cell>
        </row>
        <row r="3">
          <cell r="A3" t="str">
            <v>QC Model</v>
          </cell>
          <cell r="B3" t="str">
            <v>unit set definition</v>
          </cell>
          <cell r="C3" t="str">
            <v>INSERT5</v>
          </cell>
        </row>
        <row r="4">
          <cell r="A4" t="str">
            <v>QC Model</v>
          </cell>
          <cell r="B4" t="str">
            <v>Heat balance</v>
          </cell>
          <cell r="C4" t="str">
            <v>INSERT6</v>
          </cell>
        </row>
      </sheetData>
      <sheetData sheetId="1">
        <row r="6">
          <cell r="B6">
            <v>2</v>
          </cell>
        </row>
        <row r="7">
          <cell r="B7">
            <v>1</v>
          </cell>
        </row>
      </sheetData>
      <sheetData sheetId="2"/>
      <sheetData sheetId="3">
        <row r="3">
          <cell r="C3">
            <v>2</v>
          </cell>
        </row>
        <row r="9">
          <cell r="C9" t="str">
            <v>j:\fpl\marcushook</v>
          </cell>
        </row>
        <row r="12">
          <cell r="B12" t="str">
            <v>Model Link Area</v>
          </cell>
        </row>
        <row r="14">
          <cell r="B14" t="str">
            <v>Link Area ID:</v>
          </cell>
          <cell r="C14" t="str">
            <v>Heat balance</v>
          </cell>
        </row>
        <row r="15">
          <cell r="B15" t="str">
            <v>Model ID:</v>
          </cell>
          <cell r="C15" t="str">
            <v>mhkb</v>
          </cell>
          <cell r="E15" t="str">
            <v>Date:</v>
          </cell>
          <cell r="F15">
            <v>36334</v>
          </cell>
        </row>
        <row r="16">
          <cell r="B16" t="str">
            <v>Case ID:</v>
          </cell>
          <cell r="C16" t="str">
            <v>mhkb2</v>
          </cell>
          <cell r="E16" t="str">
            <v>Starting Time:</v>
          </cell>
          <cell r="F16">
            <v>0.35</v>
          </cell>
        </row>
        <row r="17">
          <cell r="B17" t="str">
            <v>Location of Data Files:</v>
          </cell>
          <cell r="C17" t="str">
            <v>j:\fpl\marcushook</v>
          </cell>
          <cell r="E17" t="str">
            <v>Ending Time:</v>
          </cell>
          <cell r="F17">
            <v>0.3508680555555555</v>
          </cell>
        </row>
        <row r="18">
          <cell r="E18" t="str">
            <v>Status:</v>
          </cell>
          <cell r="F18" t="str">
            <v>Converged</v>
          </cell>
        </row>
        <row r="19">
          <cell r="B19" t="str">
            <v>Location</v>
          </cell>
          <cell r="C19" t="str">
            <v>Variables</v>
          </cell>
        </row>
        <row r="20">
          <cell r="C20" t="str">
            <v>Name</v>
          </cell>
          <cell r="D20" t="str">
            <v>UOM</v>
          </cell>
          <cell r="E20" t="str">
            <v>Description</v>
          </cell>
          <cell r="F20" t="str">
            <v>Value</v>
          </cell>
        </row>
        <row r="21">
          <cell r="B21" t="str">
            <v>GateCycle Inputs</v>
          </cell>
          <cell r="F21" t="str">
            <v>summer</v>
          </cell>
        </row>
        <row r="22">
          <cell r="B22" t="str">
            <v>SYSTEM[SYSTEM]</v>
          </cell>
          <cell r="C22" t="str">
            <v>AmbientTemperature[0]</v>
          </cell>
          <cell r="D22" t="str">
            <v>F</v>
          </cell>
          <cell r="E22" t="str">
            <v>Ambient Temperature</v>
          </cell>
          <cell r="F22">
            <v>54</v>
          </cell>
        </row>
        <row r="23">
          <cell r="B23" t="str">
            <v>SYSTEM[SYSTEM]</v>
          </cell>
          <cell r="C23" t="str">
            <v>AmbientRelativeHumidity[0]</v>
          </cell>
          <cell r="E23" t="str">
            <v>Ambient Relative Humidity</v>
          </cell>
          <cell r="F23">
            <v>0.6</v>
          </cell>
        </row>
        <row r="24">
          <cell r="B24" t="str">
            <v>SYSTEM[SYSTEM]</v>
          </cell>
          <cell r="C24" t="str">
            <v>UserVariableValue[0]</v>
          </cell>
          <cell r="E24" t="str">
            <v>User Variable  Values -0</v>
          </cell>
          <cell r="F24">
            <v>0</v>
          </cell>
        </row>
        <row r="25">
          <cell r="B25" t="str">
            <v>SYSTEM[SYSTEM]</v>
          </cell>
          <cell r="C25" t="str">
            <v>UserVariableValue[1]</v>
          </cell>
          <cell r="E25" t="str">
            <v>User Variable  Values -1</v>
          </cell>
          <cell r="F25">
            <v>100</v>
          </cell>
        </row>
        <row r="26">
          <cell r="B26" t="str">
            <v>DB1[BURNER]</v>
          </cell>
          <cell r="C26" t="str">
            <v>MethodFlag[0]</v>
          </cell>
          <cell r="E26" t="str">
            <v>Firing Method Flag</v>
          </cell>
          <cell r="F26">
            <v>0</v>
          </cell>
        </row>
        <row r="27">
          <cell r="B27" t="str">
            <v>DB2[BURNER]</v>
          </cell>
          <cell r="C27" t="str">
            <v>MethodFlag[0]</v>
          </cell>
          <cell r="E27" t="str">
            <v>Firing Method Flag</v>
          </cell>
          <cell r="F27">
            <v>0</v>
          </cell>
        </row>
        <row r="28">
          <cell r="B28" t="str">
            <v>DB3[BURNER]</v>
          </cell>
          <cell r="C28" t="str">
            <v>MethodFlag[0]</v>
          </cell>
          <cell r="E28" t="str">
            <v>Firing Method Flag</v>
          </cell>
          <cell r="F28">
            <v>0</v>
          </cell>
        </row>
        <row r="29">
          <cell r="B29" t="str">
            <v>SYSTEM[SYSTEM]</v>
          </cell>
          <cell r="C29" t="str">
            <v>UserVariableValue[2]</v>
          </cell>
          <cell r="E29" t="str">
            <v>User Variable  Values -2</v>
          </cell>
          <cell r="F29">
            <v>0</v>
          </cell>
        </row>
        <row r="30">
          <cell r="B30" t="str">
            <v>FOGGER[EVCOOL]</v>
          </cell>
          <cell r="C30" t="str">
            <v>EvapCoolerMethodFlag[0]</v>
          </cell>
          <cell r="E30" t="str">
            <v>Evap. Cooler Method Flag</v>
          </cell>
          <cell r="F30">
            <v>0</v>
          </cell>
        </row>
        <row r="31">
          <cell r="B31" t="str">
            <v>FOGGER[EVCOOL]</v>
          </cell>
          <cell r="C31" t="str">
            <v>DesiredOutletRelativeHumidity[0]</v>
          </cell>
          <cell r="E31" t="str">
            <v>Desired Outlet Relative Humidity</v>
          </cell>
          <cell r="F31">
            <v>0.9</v>
          </cell>
        </row>
        <row r="32">
          <cell r="B32" t="str">
            <v>CRHSP2[SPLITR]</v>
          </cell>
          <cell r="C32" t="str">
            <v>TertiaryPortDesiredFlow[0]</v>
          </cell>
          <cell r="D32" t="str">
            <v>lb/hr</v>
          </cell>
          <cell r="E32" t="str">
            <v>Tertiary Port Desired Flow</v>
          </cell>
          <cell r="F32">
            <v>0</v>
          </cell>
        </row>
        <row r="33">
          <cell r="B33" t="str">
            <v>TH1[TMIX]</v>
          </cell>
          <cell r="C33" t="str">
            <v>DemandFlowInput[0]</v>
          </cell>
          <cell r="D33" t="str">
            <v>lb/hr</v>
          </cell>
          <cell r="E33" t="str">
            <v>Desired Outlet Flow</v>
          </cell>
          <cell r="F33">
            <v>0</v>
          </cell>
        </row>
        <row r="34">
          <cell r="B34" t="str">
            <v>TH2[TMIX]</v>
          </cell>
          <cell r="C34" t="str">
            <v>DemandFlowInput[0]</v>
          </cell>
          <cell r="D34" t="str">
            <v>lb/hr</v>
          </cell>
          <cell r="E34" t="str">
            <v>Desired Outlet Flow</v>
          </cell>
          <cell r="F34">
            <v>0</v>
          </cell>
        </row>
        <row r="35">
          <cell r="B35" t="str">
            <v>TH3[TMIX]</v>
          </cell>
          <cell r="C35" t="str">
            <v>DemandFlowInput[0]</v>
          </cell>
          <cell r="D35" t="str">
            <v>lb/hr</v>
          </cell>
          <cell r="E35" t="str">
            <v>Desired Outlet Flow</v>
          </cell>
          <cell r="F35">
            <v>0</v>
          </cell>
        </row>
        <row r="38">
          <cell r="B38" t="str">
            <v>SCR[DUCT]</v>
          </cell>
          <cell r="C38" t="str">
            <v>DesiredPressureDrop[0]</v>
          </cell>
          <cell r="D38" t="str">
            <v>psi</v>
          </cell>
          <cell r="E38" t="str">
            <v>Desired Pressure Drop</v>
          </cell>
          <cell r="F38">
            <v>-0.43310354783989602</v>
          </cell>
        </row>
        <row r="39">
          <cell r="B39" t="str">
            <v>GTD1[GTDATA]</v>
          </cell>
          <cell r="C39" t="str">
            <v>InletPressDrop[0]</v>
          </cell>
          <cell r="D39" t="str">
            <v>psi</v>
          </cell>
          <cell r="E39" t="str">
            <v>Inlet Press. Drop</v>
          </cell>
          <cell r="F39">
            <v>0.14436784927996535</v>
          </cell>
        </row>
        <row r="40">
          <cell r="B40" t="str">
            <v>HP2[SOURCE]</v>
          </cell>
          <cell r="C40" t="str">
            <v>FlowMultiplier[0]</v>
          </cell>
          <cell r="E40" t="str">
            <v>Flow Multiplier</v>
          </cell>
          <cell r="F40">
            <v>1</v>
          </cell>
        </row>
        <row r="41">
          <cell r="B41" t="str">
            <v>HRH2[SOURCE]</v>
          </cell>
          <cell r="C41" t="str">
            <v>FlowMultiplier[0]</v>
          </cell>
          <cell r="E41" t="str">
            <v>Flow Multiplier</v>
          </cell>
          <cell r="F41">
            <v>1</v>
          </cell>
        </row>
        <row r="42">
          <cell r="B42" t="str">
            <v>LP2[SOURCE]</v>
          </cell>
          <cell r="C42" t="str">
            <v>FlowMultiplier[0]</v>
          </cell>
          <cell r="E42" t="str">
            <v>Flow Multiplier</v>
          </cell>
          <cell r="F42">
            <v>1</v>
          </cell>
        </row>
        <row r="43">
          <cell r="B43" t="str">
            <v>CNDSPL[SPLITR]</v>
          </cell>
          <cell r="C43" t="str">
            <v>SecondPortDesFrac[0]</v>
          </cell>
          <cell r="E43" t="str">
            <v>Second. Port Des. Frac.</v>
          </cell>
          <cell r="F43">
            <v>0.5</v>
          </cell>
        </row>
        <row r="44">
          <cell r="B44" t="str">
            <v>CRHSPL[SPLITR]</v>
          </cell>
          <cell r="C44" t="str">
            <v>SecondPortDesFrac[0]</v>
          </cell>
          <cell r="E44" t="str">
            <v>Second. Port Des. Frac.</v>
          </cell>
          <cell r="F44">
            <v>0.5</v>
          </cell>
        </row>
        <row r="45">
          <cell r="B45" t="str">
            <v>SYSTEM[SYSTEM]</v>
          </cell>
          <cell r="C45" t="str">
            <v>UserVariableValue[7]</v>
          </cell>
          <cell r="E45" t="str">
            <v>User Variable  Values -7</v>
          </cell>
          <cell r="F45">
            <v>1500</v>
          </cell>
        </row>
        <row r="46">
          <cell r="B46" t="str">
            <v>SYSTEM[SYSTEM]</v>
          </cell>
          <cell r="C46" t="str">
            <v>UserVariableValue[8]</v>
          </cell>
          <cell r="E46" t="str">
            <v>User Variable  Values -8</v>
          </cell>
          <cell r="F46">
            <v>3000</v>
          </cell>
        </row>
        <row r="47">
          <cell r="B47" t="str">
            <v>SYSTEM[SYSTEM]</v>
          </cell>
          <cell r="C47" t="str">
            <v>UserVariableValue[19]</v>
          </cell>
          <cell r="E47" t="str">
            <v>User Variable  Values -19</v>
          </cell>
          <cell r="F47">
            <v>2</v>
          </cell>
        </row>
        <row r="50">
          <cell r="B50" t="str">
            <v>GateCycle Outputs</v>
          </cell>
          <cell r="D50" t="str">
            <v>These are read by the DIAGRAM sheet</v>
          </cell>
        </row>
        <row r="51">
          <cell r="B51" t="str">
            <v>SYSTEM[SYSTEM]</v>
          </cell>
          <cell r="C51" t="str">
            <v>AmbientTemperature[0]</v>
          </cell>
          <cell r="D51" t="str">
            <v>F</v>
          </cell>
          <cell r="E51" t="str">
            <v>Ambient Temperature</v>
          </cell>
          <cell r="F51">
            <v>54</v>
          </cell>
        </row>
        <row r="52">
          <cell r="B52" t="str">
            <v>SYSTEM[SYSTEM]</v>
          </cell>
          <cell r="C52" t="str">
            <v>AmbientPressure[0]</v>
          </cell>
          <cell r="D52" t="str">
            <v>psia</v>
          </cell>
          <cell r="E52" t="str">
            <v>Ambient Pressure</v>
          </cell>
          <cell r="F52">
            <v>14.682727813720703</v>
          </cell>
        </row>
        <row r="53">
          <cell r="B53" t="str">
            <v>SYSTEM[SYSTEM]</v>
          </cell>
          <cell r="C53" t="str">
            <v>AmbientRelativeHumidity[0]</v>
          </cell>
          <cell r="E53" t="str">
            <v>Ambient Relative Humidity</v>
          </cell>
          <cell r="F53">
            <v>0.60000002384185791</v>
          </cell>
        </row>
        <row r="54">
          <cell r="B54" t="str">
            <v>SYSTEM[SYSTEM]</v>
          </cell>
          <cell r="C54" t="str">
            <v>WetBulbTemperature[0]</v>
          </cell>
          <cell r="D54" t="str">
            <v>F</v>
          </cell>
          <cell r="E54" t="str">
            <v>Wet Bulb Temperature</v>
          </cell>
          <cell r="F54">
            <v>47.050544738769531</v>
          </cell>
        </row>
        <row r="55">
          <cell r="B55" t="str">
            <v>SYSTEM[SYSTEM]</v>
          </cell>
          <cell r="C55" t="str">
            <v>EquivalentElevation[0]</v>
          </cell>
          <cell r="D55" t="str">
            <v>ft</v>
          </cell>
          <cell r="E55" t="str">
            <v>Equivalent Elevation</v>
          </cell>
          <cell r="F55">
            <v>25</v>
          </cell>
        </row>
        <row r="56">
          <cell r="B56" t="str">
            <v>SYSTEM[SYSTEM]</v>
          </cell>
          <cell r="C56" t="str">
            <v>NetGasTurbinePower[0]</v>
          </cell>
          <cell r="D56" t="str">
            <v>MW</v>
          </cell>
          <cell r="E56" t="str">
            <v>Net Gas Turbine Power</v>
          </cell>
          <cell r="F56">
            <v>346.31387329101563</v>
          </cell>
        </row>
        <row r="57">
          <cell r="B57" t="str">
            <v>SYSTEM[SYSTEM]</v>
          </cell>
          <cell r="C57" t="str">
            <v>STGeneratorOutput[0]</v>
          </cell>
          <cell r="D57" t="str">
            <v>kW</v>
          </cell>
          <cell r="E57" t="str">
            <v>ST Generator Output</v>
          </cell>
          <cell r="F57">
            <v>169625.125</v>
          </cell>
        </row>
        <row r="58">
          <cell r="B58" t="str">
            <v>SYSTEM[SYSTEM]</v>
          </cell>
          <cell r="C58" t="str">
            <v>SteamCycleBOPLosses[0]</v>
          </cell>
          <cell r="D58" t="str">
            <v>kW</v>
          </cell>
          <cell r="E58" t="str">
            <v>Steam Cycle BOP Losses</v>
          </cell>
          <cell r="F58">
            <v>11296.4765625</v>
          </cell>
        </row>
        <row r="59">
          <cell r="B59" t="str">
            <v>SYSTEM[SYSTEM]</v>
          </cell>
          <cell r="C59" t="str">
            <v>NetCyclePower[0]</v>
          </cell>
          <cell r="D59" t="str">
            <v>MW</v>
          </cell>
          <cell r="E59" t="str">
            <v>Net Cycle Power</v>
          </cell>
          <cell r="F59">
            <v>504.64251708984375</v>
          </cell>
        </row>
        <row r="60">
          <cell r="B60" t="str">
            <v>SYSTEM[SYSTEM]</v>
          </cell>
          <cell r="C60" t="str">
            <v>FuelConsinDuctBurners[0]</v>
          </cell>
          <cell r="D60" t="str">
            <v>BTU/hr</v>
          </cell>
          <cell r="E60" t="str">
            <v>Fuel Cons. in Duct Burners</v>
          </cell>
          <cell r="F60">
            <v>0</v>
          </cell>
        </row>
        <row r="61">
          <cell r="B61" t="str">
            <v>SYSTEM[SYSTEM]</v>
          </cell>
          <cell r="C61" t="str">
            <v>NetCycleLHVEfficiency[0]</v>
          </cell>
          <cell r="E61" t="str">
            <v>Net Cycle LHV Efficiency</v>
          </cell>
          <cell r="F61">
            <v>53.028541564941406</v>
          </cell>
        </row>
        <row r="62">
          <cell r="B62" t="str">
            <v>SYSTEM[SYSTEM]</v>
          </cell>
          <cell r="C62" t="str">
            <v>UserVariableValue[0]</v>
          </cell>
          <cell r="E62" t="str">
            <v>User Variable  Values -0</v>
          </cell>
          <cell r="F62">
            <v>0</v>
          </cell>
        </row>
        <row r="63">
          <cell r="B63" t="str">
            <v>GTD1[GTDATA]</v>
          </cell>
          <cell r="C63" t="str">
            <v>HeatConsumption[0]</v>
          </cell>
          <cell r="D63" t="str">
            <v>BTU/hr</v>
          </cell>
          <cell r="E63" t="str">
            <v>Heat Consumption</v>
          </cell>
          <cell r="F63">
            <v>1623503360</v>
          </cell>
        </row>
        <row r="64">
          <cell r="B64" t="str">
            <v>SYSTEM[SYSTEM]</v>
          </cell>
          <cell r="C64" t="str">
            <v>NetCycleLHVHeatRate[0]</v>
          </cell>
          <cell r="D64" t="str">
            <v>BTU/kW-hr</v>
          </cell>
          <cell r="E64" t="str">
            <v>Net Cycle LHV Heat Rate</v>
          </cell>
          <cell r="F64">
            <v>6434.27099609375</v>
          </cell>
        </row>
        <row r="66">
          <cell r="B66" t="str">
            <v>GTD1[GTDATA]</v>
          </cell>
          <cell r="C66" t="str">
            <v>Flow[4]</v>
          </cell>
          <cell r="D66" t="str">
            <v>lb/hr</v>
          </cell>
          <cell r="E66" t="str">
            <v>Fuel Inlet Flow</v>
          </cell>
          <cell r="F66">
            <v>78083.0859375</v>
          </cell>
        </row>
        <row r="67">
          <cell r="B67" t="str">
            <v>GTD1[GTDATA]</v>
          </cell>
          <cell r="C67" t="str">
            <v>Pres[4]</v>
          </cell>
          <cell r="D67" t="str">
            <v>psia</v>
          </cell>
          <cell r="E67" t="str">
            <v>Fuel Inlet Pressure</v>
          </cell>
          <cell r="F67">
            <v>14.699568748474121</v>
          </cell>
        </row>
        <row r="68">
          <cell r="B68" t="str">
            <v>GTD1[GTDATA]</v>
          </cell>
          <cell r="C68" t="str">
            <v>Temp[4]</v>
          </cell>
          <cell r="D68" t="str">
            <v>F</v>
          </cell>
          <cell r="E68" t="str">
            <v>Fuel Inlet Temperature</v>
          </cell>
          <cell r="F68">
            <v>58.999988555908203</v>
          </cell>
        </row>
        <row r="69">
          <cell r="B69" t="str">
            <v>GTD1[GTDATA]</v>
          </cell>
          <cell r="C69" t="str">
            <v>Enth[4]</v>
          </cell>
          <cell r="D69" t="str">
            <v>BTU/lb</v>
          </cell>
          <cell r="E69" t="str">
            <v>Fuel Inlet Enthalpy</v>
          </cell>
          <cell r="F69">
            <v>-0.53441119194030762</v>
          </cell>
        </row>
        <row r="70">
          <cell r="B70" t="str">
            <v>GTD1[GTDATA]</v>
          </cell>
          <cell r="C70" t="str">
            <v>LHV[0]</v>
          </cell>
          <cell r="D70" t="str">
            <v>BTU/lb</v>
          </cell>
          <cell r="E70" t="str">
            <v>Lower Heating Value</v>
          </cell>
          <cell r="F70">
            <v>20791.99609375</v>
          </cell>
        </row>
        <row r="71">
          <cell r="B71" t="str">
            <v>GTD1[GTDATA]</v>
          </cell>
          <cell r="C71" t="str">
            <v>Flow[2]</v>
          </cell>
          <cell r="D71" t="str">
            <v>lb/hr</v>
          </cell>
          <cell r="E71" t="str">
            <v>Steam/Water Injection Flow</v>
          </cell>
          <cell r="F71">
            <v>0</v>
          </cell>
        </row>
        <row r="72">
          <cell r="B72" t="str">
            <v>GTD1[GTDATA]</v>
          </cell>
          <cell r="C72" t="str">
            <v>Pres[2]</v>
          </cell>
          <cell r="D72" t="str">
            <v>psia</v>
          </cell>
          <cell r="E72" t="str">
            <v>Steam/Water Injection Pressure</v>
          </cell>
          <cell r="F72">
            <v>994.437744140625</v>
          </cell>
        </row>
        <row r="73">
          <cell r="B73" t="str">
            <v>GTD1[GTDATA]</v>
          </cell>
          <cell r="C73" t="str">
            <v>Temp[2]</v>
          </cell>
          <cell r="D73" t="str">
            <v>F</v>
          </cell>
          <cell r="E73" t="str">
            <v>Steam/Water Injection Temperature</v>
          </cell>
          <cell r="F73">
            <v>857.94464111328125</v>
          </cell>
        </row>
        <row r="74">
          <cell r="B74" t="str">
            <v>GTD1[GTDATA]</v>
          </cell>
          <cell r="C74" t="str">
            <v>Enth[2]</v>
          </cell>
          <cell r="D74" t="str">
            <v>BTU/lb</v>
          </cell>
          <cell r="E74" t="str">
            <v>Steam/Water Injection Enthalpy</v>
          </cell>
          <cell r="F74">
            <v>1424.281005859375</v>
          </cell>
        </row>
        <row r="75">
          <cell r="B75" t="str">
            <v>GTD1[GTDATA]</v>
          </cell>
          <cell r="C75" t="str">
            <v>Flow[0]</v>
          </cell>
          <cell r="D75" t="str">
            <v>lb/hr</v>
          </cell>
          <cell r="E75" t="str">
            <v>Inlet Air Flow</v>
          </cell>
          <cell r="F75">
            <v>3496318</v>
          </cell>
        </row>
        <row r="76">
          <cell r="B76" t="str">
            <v>GTD1[GTDATA]</v>
          </cell>
          <cell r="C76" t="str">
            <v>Pres[0]</v>
          </cell>
          <cell r="D76" t="str">
            <v>psia</v>
          </cell>
          <cell r="E76" t="str">
            <v>Inlet Air Pressure</v>
          </cell>
          <cell r="F76">
            <v>14.682727813720703</v>
          </cell>
        </row>
        <row r="77">
          <cell r="B77" t="str">
            <v>GTD1[GTDATA]</v>
          </cell>
          <cell r="C77" t="str">
            <v>Temp[0]</v>
          </cell>
          <cell r="D77" t="str">
            <v>F</v>
          </cell>
          <cell r="E77" t="str">
            <v>Inlet Air Temperature</v>
          </cell>
          <cell r="F77">
            <v>53.999946594238281</v>
          </cell>
        </row>
        <row r="78">
          <cell r="B78" t="str">
            <v>GTD1[GTDATA]</v>
          </cell>
          <cell r="C78" t="str">
            <v>Enth[0]</v>
          </cell>
          <cell r="D78" t="str">
            <v>BTU/lb</v>
          </cell>
          <cell r="E78" t="str">
            <v>Inlet Air Enthalpy</v>
          </cell>
          <cell r="F78">
            <v>-1.4133450984954834</v>
          </cell>
        </row>
        <row r="79">
          <cell r="B79" t="str">
            <v>GTD1[GTDATA]</v>
          </cell>
          <cell r="C79" t="str">
            <v>Flow[1]</v>
          </cell>
          <cell r="D79" t="str">
            <v>lb/hr</v>
          </cell>
          <cell r="E79" t="str">
            <v>Exhaust Gas Outlet Flow</v>
          </cell>
          <cell r="F79">
            <v>3574401</v>
          </cell>
        </row>
        <row r="80">
          <cell r="B80" t="str">
            <v>GTD1[GTDATA]</v>
          </cell>
          <cell r="C80" t="str">
            <v>Pres[1]</v>
          </cell>
          <cell r="D80" t="str">
            <v>psia</v>
          </cell>
          <cell r="E80" t="str">
            <v>Exhaust Gas Outlet Pressure</v>
          </cell>
          <cell r="F80">
            <v>15.11583137512207</v>
          </cell>
        </row>
        <row r="81">
          <cell r="B81" t="str">
            <v>GTD1[GTDATA]</v>
          </cell>
          <cell r="C81" t="str">
            <v>Temp[1]</v>
          </cell>
          <cell r="D81" t="str">
            <v>F</v>
          </cell>
          <cell r="E81" t="str">
            <v>Exhaust Gas Outlet Temperature</v>
          </cell>
          <cell r="F81">
            <v>1113.4949951171875</v>
          </cell>
        </row>
        <row r="82">
          <cell r="B82" t="str">
            <v>GTD1[GTDATA]</v>
          </cell>
          <cell r="C82" t="str">
            <v>Enth[1]</v>
          </cell>
          <cell r="D82" t="str">
            <v>BTU/lb</v>
          </cell>
          <cell r="E82" t="str">
            <v>Exhaust Gas Outlet Enthalpy</v>
          </cell>
          <cell r="F82">
            <v>278.8759765625</v>
          </cell>
        </row>
        <row r="83">
          <cell r="B83" t="str">
            <v>GTD1[GTDATA]</v>
          </cell>
          <cell r="C83" t="str">
            <v>NetPower[0]</v>
          </cell>
          <cell r="D83" t="str">
            <v>MW</v>
          </cell>
          <cell r="E83" t="str">
            <v>Net Power</v>
          </cell>
          <cell r="F83">
            <v>173.15693664550781</v>
          </cell>
        </row>
        <row r="85">
          <cell r="B85" t="str">
            <v>FOGGER[EVCOOL]</v>
          </cell>
          <cell r="C85" t="str">
            <v>Flow[2]</v>
          </cell>
          <cell r="D85" t="str">
            <v>lb/hr</v>
          </cell>
          <cell r="E85" t="str">
            <v>Water Inlet Flow</v>
          </cell>
          <cell r="F85">
            <v>0</v>
          </cell>
        </row>
        <row r="87">
          <cell r="B87" t="str">
            <v>DB1[BURNER]</v>
          </cell>
          <cell r="C87" t="str">
            <v>LHVFuelConsumption[0]</v>
          </cell>
          <cell r="D87" t="str">
            <v>BTU/hr</v>
          </cell>
          <cell r="E87" t="str">
            <v>LHV Fuel Consumption</v>
          </cell>
          <cell r="F87">
            <v>0</v>
          </cell>
        </row>
        <row r="88">
          <cell r="B88" t="str">
            <v>DB1[BURNER]</v>
          </cell>
          <cell r="C88" t="str">
            <v>Flow[2]</v>
          </cell>
          <cell r="D88" t="str">
            <v>lb/hr</v>
          </cell>
          <cell r="E88" t="str">
            <v>Fuel Inlet Flow</v>
          </cell>
          <cell r="F88">
            <v>0</v>
          </cell>
        </row>
        <row r="90">
          <cell r="B90" t="str">
            <v>MAKEUP[MAKEUP]</v>
          </cell>
          <cell r="C90" t="str">
            <v>Flow[1]</v>
          </cell>
          <cell r="D90" t="str">
            <v>lb/hr</v>
          </cell>
          <cell r="E90" t="str">
            <v>Outlet Flow</v>
          </cell>
          <cell r="F90">
            <v>213.96873474121094</v>
          </cell>
        </row>
        <row r="91">
          <cell r="B91" t="str">
            <v>MAKEUP[MAKEUP]</v>
          </cell>
          <cell r="C91" t="str">
            <v>Pres[1]</v>
          </cell>
          <cell r="D91" t="str">
            <v>psia</v>
          </cell>
          <cell r="E91" t="str">
            <v>Outlet Pressure</v>
          </cell>
          <cell r="F91">
            <v>25</v>
          </cell>
        </row>
        <row r="92">
          <cell r="B92" t="str">
            <v>MAKEUP[MAKEUP]</v>
          </cell>
          <cell r="C92" t="str">
            <v>Temp[1]</v>
          </cell>
          <cell r="D92" t="str">
            <v>F</v>
          </cell>
          <cell r="E92" t="str">
            <v>Outlet Temperature</v>
          </cell>
          <cell r="F92">
            <v>60.000019073486328</v>
          </cell>
        </row>
        <row r="93">
          <cell r="B93" t="str">
            <v>MAKEUP[MAKEUP]</v>
          </cell>
          <cell r="C93" t="str">
            <v>Enth[1]</v>
          </cell>
          <cell r="D93" t="str">
            <v>BTU/lb</v>
          </cell>
          <cell r="E93" t="str">
            <v>Outlet Enthalpy</v>
          </cell>
          <cell r="F93">
            <v>28.109649658203125</v>
          </cell>
        </row>
        <row r="96">
          <cell r="B96" t="str">
            <v>EXH[EXH]</v>
          </cell>
          <cell r="C96" t="str">
            <v>Flow[0]</v>
          </cell>
          <cell r="D96" t="str">
            <v>lb/hr</v>
          </cell>
          <cell r="E96" t="str">
            <v>Inlet Flow</v>
          </cell>
          <cell r="F96">
            <v>3574401</v>
          </cell>
        </row>
        <row r="97">
          <cell r="B97" t="str">
            <v>EXH[EXH]</v>
          </cell>
          <cell r="C97" t="str">
            <v>Pres[0]</v>
          </cell>
          <cell r="D97" t="str">
            <v>psia</v>
          </cell>
          <cell r="E97" t="str">
            <v>Inlet Pressure</v>
          </cell>
          <cell r="F97">
            <v>14.682727813720703</v>
          </cell>
        </row>
        <row r="98">
          <cell r="B98" t="str">
            <v>EXH[EXH]</v>
          </cell>
          <cell r="C98" t="str">
            <v>Temp[0]</v>
          </cell>
          <cell r="D98" t="str">
            <v>F</v>
          </cell>
          <cell r="E98" t="str">
            <v>Inlet Temperature</v>
          </cell>
          <cell r="F98">
            <v>249.62152099609375</v>
          </cell>
        </row>
        <row r="99">
          <cell r="B99" t="str">
            <v>EXH[EXH]</v>
          </cell>
          <cell r="C99" t="str">
            <v>Enth[0]</v>
          </cell>
          <cell r="D99" t="str">
            <v>BTU/lb</v>
          </cell>
          <cell r="E99" t="str">
            <v>Inlet Enthalpy</v>
          </cell>
          <cell r="F99">
            <v>47.230083465576172</v>
          </cell>
        </row>
        <row r="101">
          <cell r="B101" t="str">
            <v>GTD1[GTDATA]</v>
          </cell>
          <cell r="C101" t="str">
            <v>HRSGPressDrop[0]</v>
          </cell>
          <cell r="D101" t="str">
            <v>psi</v>
          </cell>
          <cell r="E101" t="str">
            <v>HRSG Press. Drop</v>
          </cell>
          <cell r="F101">
            <v>0.43317097425460815</v>
          </cell>
        </row>
        <row r="102">
          <cell r="B102" t="str">
            <v>GTD1[GTDATA]</v>
          </cell>
          <cell r="C102" t="str">
            <v>InletPressDrop[0]</v>
          </cell>
          <cell r="D102" t="str">
            <v>psi</v>
          </cell>
          <cell r="E102" t="str">
            <v>Inlet Press. Drop</v>
          </cell>
          <cell r="F102">
            <v>0.14436784386634827</v>
          </cell>
        </row>
        <row r="104">
          <cell r="B104" t="str">
            <v>HOST1[SINK]</v>
          </cell>
          <cell r="C104" t="str">
            <v>Flow[0]</v>
          </cell>
          <cell r="D104" t="str">
            <v>lb/hr</v>
          </cell>
          <cell r="E104" t="str">
            <v>Inlet Flow</v>
          </cell>
          <cell r="F104">
            <v>0</v>
          </cell>
        </row>
        <row r="105">
          <cell r="B105" t="str">
            <v>HOST1[SINK]</v>
          </cell>
          <cell r="C105" t="str">
            <v>Pres[0]</v>
          </cell>
          <cell r="D105" t="str">
            <v>psia</v>
          </cell>
          <cell r="E105" t="str">
            <v>Inlet Pressure</v>
          </cell>
          <cell r="F105">
            <v>865</v>
          </cell>
        </row>
        <row r="106">
          <cell r="B106" t="str">
            <v>HOST1[SINK]</v>
          </cell>
          <cell r="C106" t="str">
            <v>Temp[0]</v>
          </cell>
          <cell r="D106" t="str">
            <v>F</v>
          </cell>
          <cell r="E106" t="str">
            <v>Inlet Temperature</v>
          </cell>
          <cell r="F106">
            <v>750</v>
          </cell>
        </row>
        <row r="107">
          <cell r="B107" t="str">
            <v>HOST1[SINK]</v>
          </cell>
          <cell r="C107" t="str">
            <v>Enth[0]</v>
          </cell>
          <cell r="D107" t="str">
            <v>BTU/lb</v>
          </cell>
          <cell r="E107" t="str">
            <v>Inlet Enthalpy</v>
          </cell>
          <cell r="F107">
            <v>1366.2646484375</v>
          </cell>
        </row>
        <row r="109">
          <cell r="B109" t="str">
            <v>HOST2[SINK]</v>
          </cell>
          <cell r="C109" t="str">
            <v>Flow[0]</v>
          </cell>
          <cell r="D109" t="str">
            <v>lb/hr</v>
          </cell>
          <cell r="E109" t="str">
            <v>Steam Inlet Flow</v>
          </cell>
          <cell r="F109">
            <v>0</v>
          </cell>
        </row>
        <row r="110">
          <cell r="B110" t="str">
            <v>HOST2[SINK]</v>
          </cell>
          <cell r="C110" t="str">
            <v>Pres[0]</v>
          </cell>
          <cell r="D110" t="str">
            <v>psia</v>
          </cell>
          <cell r="E110" t="str">
            <v>Steam Inlet Pressure</v>
          </cell>
          <cell r="F110">
            <v>465</v>
          </cell>
        </row>
        <row r="111">
          <cell r="B111" t="str">
            <v>HOST2[SINK]</v>
          </cell>
          <cell r="C111" t="str">
            <v>Temp[0]</v>
          </cell>
          <cell r="D111" t="str">
            <v>F</v>
          </cell>
          <cell r="E111" t="str">
            <v>Steam Inlet Temperature</v>
          </cell>
          <cell r="F111">
            <v>520</v>
          </cell>
        </row>
        <row r="112">
          <cell r="B112" t="str">
            <v>HOST2[SINK]</v>
          </cell>
          <cell r="C112" t="str">
            <v>Enth[0]</v>
          </cell>
          <cell r="D112" t="str">
            <v>BTU/lb</v>
          </cell>
          <cell r="E112" t="str">
            <v>Steam Inlet Enthalpy</v>
          </cell>
          <cell r="F112">
            <v>1250.5076904296875</v>
          </cell>
        </row>
        <row r="114">
          <cell r="B114" t="str">
            <v>CNDSPL[SPLITR]</v>
          </cell>
          <cell r="C114" t="str">
            <v>Flow[5]</v>
          </cell>
          <cell r="D114" t="str">
            <v>lb/hr</v>
          </cell>
          <cell r="E114" t="str">
            <v>Tertiary Outlet Flow</v>
          </cell>
          <cell r="F114">
            <v>552032.5</v>
          </cell>
        </row>
        <row r="115">
          <cell r="B115" t="str">
            <v>CNDSPL[SPLITR]</v>
          </cell>
          <cell r="C115" t="str">
            <v>Pres[5]</v>
          </cell>
          <cell r="D115" t="str">
            <v>psia</v>
          </cell>
          <cell r="E115" t="str">
            <v>Tertiary Outlet Pressure</v>
          </cell>
          <cell r="F115">
            <v>162.51416015625</v>
          </cell>
        </row>
        <row r="116">
          <cell r="B116" t="str">
            <v>CNDSPL[SPLITR]</v>
          </cell>
          <cell r="C116" t="str">
            <v>Temp[5]</v>
          </cell>
          <cell r="D116" t="str">
            <v>F</v>
          </cell>
          <cell r="E116" t="str">
            <v>Tertiary Outlet Temperature</v>
          </cell>
          <cell r="F116">
            <v>114.32302093505859</v>
          </cell>
        </row>
        <row r="117">
          <cell r="B117" t="str">
            <v>CNDSPL[SPLITR]</v>
          </cell>
          <cell r="C117" t="str">
            <v>Enth[5]</v>
          </cell>
          <cell r="D117" t="str">
            <v>BTU/lb</v>
          </cell>
          <cell r="E117" t="str">
            <v>Tertiary Outlet Enthalpy</v>
          </cell>
          <cell r="F117">
            <v>82.693069458007813</v>
          </cell>
        </row>
        <row r="119">
          <cell r="B119" t="str">
            <v>HPST[ST]</v>
          </cell>
          <cell r="C119" t="str">
            <v>Flow[0]</v>
          </cell>
          <cell r="D119" t="str">
            <v>lb/hr</v>
          </cell>
          <cell r="E119" t="str">
            <v>Steam Inlet Flow</v>
          </cell>
          <cell r="F119">
            <v>894810.625</v>
          </cell>
        </row>
        <row r="120">
          <cell r="B120" t="str">
            <v>HPST[ST]</v>
          </cell>
          <cell r="C120" t="str">
            <v>Pres[0]</v>
          </cell>
          <cell r="D120" t="str">
            <v>psia</v>
          </cell>
          <cell r="E120" t="str">
            <v>Steam Inlet Pressure</v>
          </cell>
          <cell r="F120">
            <v>1937.9326171875</v>
          </cell>
        </row>
        <row r="121">
          <cell r="B121" t="str">
            <v>HPST[ST]</v>
          </cell>
          <cell r="C121" t="str">
            <v>Temp[0]</v>
          </cell>
          <cell r="D121" t="str">
            <v>F</v>
          </cell>
          <cell r="E121" t="str">
            <v>Steam Inlet Temperature</v>
          </cell>
          <cell r="F121">
            <v>1049.072265625</v>
          </cell>
        </row>
        <row r="122">
          <cell r="B122" t="str">
            <v>HPST[ST]</v>
          </cell>
          <cell r="C122" t="str">
            <v>Enth[0]</v>
          </cell>
          <cell r="D122" t="str">
            <v>BTU/lb</v>
          </cell>
          <cell r="E122" t="str">
            <v>Steam Inlet Enthalpy</v>
          </cell>
          <cell r="F122">
            <v>1506.65380859375</v>
          </cell>
        </row>
        <row r="124">
          <cell r="B124" t="str">
            <v>CONDST[ST]</v>
          </cell>
          <cell r="C124" t="str">
            <v>Flow[1]</v>
          </cell>
          <cell r="D124" t="str">
            <v>lb/hr</v>
          </cell>
          <cell r="E124" t="str">
            <v>Main Outlet Flow</v>
          </cell>
          <cell r="F124">
            <v>1103808.25</v>
          </cell>
        </row>
        <row r="125">
          <cell r="B125" t="str">
            <v>CONDST[ST]</v>
          </cell>
          <cell r="C125" t="str">
            <v>Pres[1]</v>
          </cell>
          <cell r="D125" t="str">
            <v>psia</v>
          </cell>
          <cell r="E125" t="str">
            <v>Main Outlet Pressure</v>
          </cell>
          <cell r="F125">
            <v>1.475963830947876</v>
          </cell>
        </row>
        <row r="126">
          <cell r="B126" t="str">
            <v>CONDST[ST]</v>
          </cell>
          <cell r="C126" t="str">
            <v>Temp[1]</v>
          </cell>
          <cell r="D126" t="str">
            <v>F</v>
          </cell>
          <cell r="E126" t="str">
            <v>Main Outlet Temperature</v>
          </cell>
          <cell r="F126">
            <v>115.15589141845703</v>
          </cell>
        </row>
        <row r="127">
          <cell r="B127" t="str">
            <v>CONDST[ST]</v>
          </cell>
          <cell r="C127" t="str">
            <v>Enth[1]</v>
          </cell>
          <cell r="D127" t="str">
            <v>BTU/lb</v>
          </cell>
          <cell r="E127" t="str">
            <v>Main Outlet Enthalpy</v>
          </cell>
          <cell r="F127">
            <v>1010.5736694335938</v>
          </cell>
        </row>
        <row r="129">
          <cell r="B129" t="str">
            <v>CONDEN[CONDSR]</v>
          </cell>
          <cell r="C129" t="str">
            <v>Flow[2]</v>
          </cell>
          <cell r="D129" t="str">
            <v>lb/hr</v>
          </cell>
          <cell r="E129" t="str">
            <v>Cooling Water Inlet Flow</v>
          </cell>
          <cell r="F129">
            <v>25492484</v>
          </cell>
        </row>
        <row r="130">
          <cell r="B130" t="str">
            <v>CONDEN[CONDSR]</v>
          </cell>
          <cell r="C130" t="str">
            <v>Pres[2]</v>
          </cell>
          <cell r="D130" t="str">
            <v>psia</v>
          </cell>
          <cell r="E130" t="str">
            <v>Cooling Water Inlet Pressure</v>
          </cell>
          <cell r="F130">
            <v>60</v>
          </cell>
        </row>
        <row r="131">
          <cell r="B131" t="str">
            <v>CONDEN[CONDSR]</v>
          </cell>
          <cell r="C131" t="str">
            <v>Temp[2]</v>
          </cell>
          <cell r="D131" t="str">
            <v>F</v>
          </cell>
          <cell r="E131" t="str">
            <v>Cooling Water Inlet Temperature</v>
          </cell>
          <cell r="F131">
            <v>55.768306732177734</v>
          </cell>
        </row>
        <row r="132">
          <cell r="B132" t="str">
            <v>CONDEN[CONDSR]</v>
          </cell>
          <cell r="C132" t="str">
            <v>Enth[2]</v>
          </cell>
          <cell r="D132" t="str">
            <v>BTU/lb</v>
          </cell>
          <cell r="E132" t="str">
            <v>Cooling Water Inlet Enthalpy</v>
          </cell>
          <cell r="F132">
            <v>23.978450775146484</v>
          </cell>
        </row>
        <row r="133">
          <cell r="B133" t="str">
            <v>CONDEN[CONDSR]</v>
          </cell>
          <cell r="C133" t="str">
            <v>Temp[3]</v>
          </cell>
          <cell r="D133" t="str">
            <v>F</v>
          </cell>
          <cell r="E133" t="str">
            <v>Cooling Water Exit Temperature</v>
          </cell>
          <cell r="F133">
            <v>96.035011291503906</v>
          </cell>
        </row>
        <row r="135">
          <cell r="B135" t="str">
            <v>HOST1[SINK]</v>
          </cell>
          <cell r="C135" t="str">
            <v>Flow[0]</v>
          </cell>
          <cell r="D135" t="str">
            <v>lb/hr</v>
          </cell>
          <cell r="E135" t="str">
            <v>Inlet Flow</v>
          </cell>
          <cell r="F135">
            <v>0</v>
          </cell>
        </row>
        <row r="136">
          <cell r="B136" t="str">
            <v>HOST1[SINK]</v>
          </cell>
          <cell r="C136" t="str">
            <v>Pres[0]</v>
          </cell>
          <cell r="D136" t="str">
            <v>psia</v>
          </cell>
          <cell r="E136" t="str">
            <v>Inlet Pressure</v>
          </cell>
          <cell r="F136">
            <v>865</v>
          </cell>
        </row>
        <row r="137">
          <cell r="B137" t="str">
            <v>HOST1[SINK]</v>
          </cell>
          <cell r="C137" t="str">
            <v>Temp[0]</v>
          </cell>
          <cell r="D137" t="str">
            <v>F</v>
          </cell>
          <cell r="E137" t="str">
            <v>Inlet Temperature</v>
          </cell>
          <cell r="F137">
            <v>750</v>
          </cell>
        </row>
        <row r="138">
          <cell r="B138" t="str">
            <v>HOST1[SINK]</v>
          </cell>
          <cell r="C138" t="str">
            <v>Enth[0]</v>
          </cell>
          <cell r="D138" t="str">
            <v>BTU/lb</v>
          </cell>
          <cell r="E138" t="str">
            <v>Inlet Enthalpy</v>
          </cell>
          <cell r="F138">
            <v>1366.2646484375</v>
          </cell>
        </row>
        <row r="140">
          <cell r="B140" t="str">
            <v>HOST2[SINK]</v>
          </cell>
          <cell r="C140" t="str">
            <v>Flow[0]</v>
          </cell>
          <cell r="D140" t="str">
            <v>lb/hr</v>
          </cell>
          <cell r="E140" t="str">
            <v>Steam Inlet Flow</v>
          </cell>
          <cell r="F140">
            <v>0</v>
          </cell>
        </row>
        <row r="141">
          <cell r="B141" t="str">
            <v>HOST2[SINK]</v>
          </cell>
          <cell r="C141" t="str">
            <v>Pres[0]</v>
          </cell>
          <cell r="D141" t="str">
            <v>psia</v>
          </cell>
          <cell r="E141" t="str">
            <v>Steam Inlet Pressure</v>
          </cell>
          <cell r="F141">
            <v>465</v>
          </cell>
        </row>
        <row r="142">
          <cell r="B142" t="str">
            <v>HOST2[SINK]</v>
          </cell>
          <cell r="C142" t="str">
            <v>Temp[0]</v>
          </cell>
          <cell r="D142" t="str">
            <v>F</v>
          </cell>
          <cell r="E142" t="str">
            <v>Steam Inlet Temperature</v>
          </cell>
          <cell r="F142">
            <v>520</v>
          </cell>
        </row>
        <row r="143">
          <cell r="B143" t="str">
            <v>HOST2[SINK]</v>
          </cell>
          <cell r="C143" t="str">
            <v>Enth[0]</v>
          </cell>
          <cell r="D143" t="str">
            <v>BTU/lb</v>
          </cell>
          <cell r="E143" t="str">
            <v>Steam Inlet Enthalpy</v>
          </cell>
          <cell r="F143">
            <v>1250.5076904296875</v>
          </cell>
        </row>
        <row r="145">
          <cell r="B145" t="str">
            <v>HOST3[SINK]</v>
          </cell>
          <cell r="C145" t="str">
            <v>Flow[0]</v>
          </cell>
          <cell r="D145" t="str">
            <v>lb/hr</v>
          </cell>
          <cell r="E145" t="str">
            <v>Inlet Flow</v>
          </cell>
          <cell r="F145">
            <v>0</v>
          </cell>
        </row>
        <row r="146">
          <cell r="B146" t="str">
            <v>HOST3[SINK]</v>
          </cell>
          <cell r="C146" t="str">
            <v>Pres[0]</v>
          </cell>
          <cell r="D146" t="str">
            <v>psia</v>
          </cell>
          <cell r="E146" t="str">
            <v>Inlet Pressure</v>
          </cell>
          <cell r="F146">
            <v>465</v>
          </cell>
        </row>
        <row r="147">
          <cell r="B147" t="str">
            <v>HOST3[SINK]</v>
          </cell>
          <cell r="C147" t="str">
            <v>Temp[0]</v>
          </cell>
          <cell r="D147" t="str">
            <v>F</v>
          </cell>
          <cell r="E147" t="str">
            <v>Inlet Temperature</v>
          </cell>
          <cell r="F147">
            <v>750</v>
          </cell>
        </row>
        <row r="148">
          <cell r="B148" t="str">
            <v>HOST3[SINK]</v>
          </cell>
          <cell r="C148" t="str">
            <v>Enth[0]</v>
          </cell>
          <cell r="D148" t="str">
            <v>BTU/lb</v>
          </cell>
          <cell r="E148" t="str">
            <v>Inlet Enthalpy</v>
          </cell>
          <cell r="F148">
            <v>1387.158203125</v>
          </cell>
        </row>
        <row r="150">
          <cell r="B150" t="str">
            <v>SYSTEM[SYSTEM]</v>
          </cell>
          <cell r="C150" t="str">
            <v>FinalIterationResidual[0]</v>
          </cell>
          <cell r="E150" t="str">
            <v>Final Iteration Residual</v>
          </cell>
          <cell r="F150">
            <v>6.9272104883566499E-4</v>
          </cell>
        </row>
        <row r="153">
          <cell r="B153" t="str">
            <v>SYSTEM[SYSTEM]</v>
          </cell>
          <cell r="C153" t="str">
            <v>IterationsUsed[0]</v>
          </cell>
          <cell r="D153" t="str">
            <v xml:space="preserve"> </v>
          </cell>
          <cell r="E153" t="str">
            <v>Iterations Used</v>
          </cell>
          <cell r="F153">
            <v>35</v>
          </cell>
        </row>
        <row r="154">
          <cell r="B154" t="str">
            <v>SYSTEM[SYSTEM]</v>
          </cell>
          <cell r="C154" t="str">
            <v>FinalIterationErrors[0]</v>
          </cell>
          <cell r="D154" t="str">
            <v xml:space="preserve"> </v>
          </cell>
          <cell r="E154" t="str">
            <v>Final Iteration Errors</v>
          </cell>
          <cell r="F154">
            <v>0</v>
          </cell>
        </row>
        <row r="155">
          <cell r="B155" t="str">
            <v>SYSTEM[SYSTEM]</v>
          </cell>
          <cell r="C155" t="str">
            <v>FinalIterationWarnings[0]</v>
          </cell>
          <cell r="D155" t="str">
            <v xml:space="preserve"> </v>
          </cell>
          <cell r="E155" t="str">
            <v>Final Iteration Warnings</v>
          </cell>
          <cell r="F155">
            <v>0</v>
          </cell>
        </row>
        <row r="156">
          <cell r="B156" t="str">
            <v>End Outputs</v>
          </cell>
        </row>
      </sheetData>
      <sheetData sheetId="4">
        <row r="3">
          <cell r="B3">
            <v>1</v>
          </cell>
        </row>
        <row r="4">
          <cell r="B4" t="str">
            <v>MW</v>
          </cell>
          <cell r="F4">
            <v>1</v>
          </cell>
        </row>
        <row r="5">
          <cell r="B5" t="str">
            <v>kW</v>
          </cell>
          <cell r="F5">
            <v>2</v>
          </cell>
        </row>
        <row r="6">
          <cell r="B6" t="str">
            <v>BTU/kW-hr</v>
          </cell>
        </row>
        <row r="7">
          <cell r="B7" t="str">
            <v>BTU/hr</v>
          </cell>
        </row>
        <row r="8">
          <cell r="B8" t="str">
            <v>lb/hr</v>
          </cell>
        </row>
        <row r="9">
          <cell r="B9" t="str">
            <v>psia</v>
          </cell>
        </row>
        <row r="10">
          <cell r="B10" t="str">
            <v>F</v>
          </cell>
        </row>
        <row r="11">
          <cell r="B11" t="str">
            <v>BTU/lb</v>
          </cell>
        </row>
        <row r="12">
          <cell r="B12" t="str">
            <v>F</v>
          </cell>
        </row>
        <row r="13">
          <cell r="B13" t="str">
            <v>BTU/lb</v>
          </cell>
        </row>
        <row r="16">
          <cell r="B16" t="str">
            <v>Model Link Area</v>
          </cell>
        </row>
        <row r="18">
          <cell r="B18" t="str">
            <v>Link Area ID:</v>
          </cell>
          <cell r="C18" t="str">
            <v>unit set definition</v>
          </cell>
        </row>
        <row r="19">
          <cell r="B19" t="str">
            <v>Model ID:</v>
          </cell>
          <cell r="C19" t="str">
            <v>HEROIL</v>
          </cell>
        </row>
        <row r="20">
          <cell r="B20" t="str">
            <v>Case ID:</v>
          </cell>
          <cell r="C20" t="str">
            <v>HEROIL</v>
          </cell>
        </row>
        <row r="21">
          <cell r="B21" t="str">
            <v>Location of Data Files:</v>
          </cell>
          <cell r="C21" t="str">
            <v>j:\fpl\marcushook</v>
          </cell>
        </row>
        <row r="23">
          <cell r="B23" t="str">
            <v>Location</v>
          </cell>
          <cell r="C23" t="str">
            <v>Variables</v>
          </cell>
        </row>
        <row r="24">
          <cell r="C24" t="str">
            <v>Name</v>
          </cell>
          <cell r="D24" t="str">
            <v>UOM</v>
          </cell>
          <cell r="E24" t="str">
            <v>Description</v>
          </cell>
          <cell r="F24" t="str">
            <v>Value</v>
          </cell>
        </row>
        <row r="25">
          <cell r="B25" t="str">
            <v>GateCycle Inputs</v>
          </cell>
        </row>
        <row r="27">
          <cell r="D27" t="str">
            <v>Select unitsets below using the 'variable properties' command</v>
          </cell>
        </row>
        <row r="28">
          <cell r="B28" t="str">
            <v>GateCycle Outputs</v>
          </cell>
          <cell r="D28" t="str">
            <v>ENGLISH UNITS</v>
          </cell>
        </row>
        <row r="29">
          <cell r="B29" t="str">
            <v>SYSTEM[SYSTEM]</v>
          </cell>
          <cell r="C29" t="str">
            <v>NetCyclePower[0]</v>
          </cell>
          <cell r="D29" t="str">
            <v>MW</v>
          </cell>
          <cell r="E29" t="str">
            <v>Plant Net Power</v>
          </cell>
          <cell r="F29">
            <v>230.24922180175781</v>
          </cell>
        </row>
        <row r="30">
          <cell r="B30" t="str">
            <v>SYSTEM[SYSTEM]</v>
          </cell>
          <cell r="C30" t="str">
            <v>BOPLossasFixedValue[0]</v>
          </cell>
          <cell r="D30" t="str">
            <v>kW</v>
          </cell>
          <cell r="E30" t="str">
            <v>BOP Loss as Fixed Value</v>
          </cell>
          <cell r="F30">
            <v>6464.7138671875</v>
          </cell>
        </row>
        <row r="31">
          <cell r="B31" t="str">
            <v>SYSTEM[SYSTEM]</v>
          </cell>
          <cell r="C31" t="str">
            <v>NetCycleLHVHeatRate[0]</v>
          </cell>
          <cell r="D31" t="str">
            <v>BTU/kW-hr</v>
          </cell>
          <cell r="E31" t="str">
            <v>Net Cycle LHV Heat Rate</v>
          </cell>
          <cell r="F31">
            <v>6572.44775390625</v>
          </cell>
        </row>
        <row r="32">
          <cell r="B32" t="str">
            <v>SYSTEM[SYSTEM]</v>
          </cell>
          <cell r="C32" t="str">
            <v>TotalLHVFuelCons[0]</v>
          </cell>
          <cell r="D32" t="str">
            <v>BTU/hr</v>
          </cell>
          <cell r="E32" t="str">
            <v>Total LHV Fuel Cons.</v>
          </cell>
          <cell r="F32">
            <v>1513300992</v>
          </cell>
        </row>
        <row r="33">
          <cell r="B33" t="str">
            <v>HPLKSP[SPLITR]</v>
          </cell>
          <cell r="C33" t="str">
            <v>Flow[0]</v>
          </cell>
          <cell r="D33" t="str">
            <v>lb/hr</v>
          </cell>
          <cell r="E33" t="str">
            <v>Inlet Flow</v>
          </cell>
          <cell r="F33">
            <v>392198.375</v>
          </cell>
        </row>
        <row r="34">
          <cell r="B34" t="str">
            <v>HPLKSP[SPLITR]</v>
          </cell>
          <cell r="C34" t="str">
            <v>Pres[0]</v>
          </cell>
          <cell r="D34" t="str">
            <v>psia</v>
          </cell>
          <cell r="E34" t="str">
            <v>Inlet Pressure</v>
          </cell>
          <cell r="F34">
            <v>1560.6248779296875</v>
          </cell>
        </row>
        <row r="35">
          <cell r="B35" t="str">
            <v>HPLKSP[SPLITR]</v>
          </cell>
          <cell r="C35" t="str">
            <v>Temp[0]</v>
          </cell>
          <cell r="D35" t="str">
            <v>F</v>
          </cell>
          <cell r="E35" t="str">
            <v>Inlet Temperature</v>
          </cell>
          <cell r="F35">
            <v>1026.2659912109375</v>
          </cell>
        </row>
        <row r="36">
          <cell r="B36" t="str">
            <v>HPLKSP[SPLITR]</v>
          </cell>
          <cell r="C36" t="str">
            <v>Enth[0]</v>
          </cell>
          <cell r="D36" t="str">
            <v>BTU/lb</v>
          </cell>
          <cell r="E36" t="str">
            <v>Inlet Enthalpy</v>
          </cell>
          <cell r="F36">
            <v>1503.90283203125</v>
          </cell>
        </row>
        <row r="37">
          <cell r="B37" t="str">
            <v>BURNER[BURNER]</v>
          </cell>
          <cell r="C37" t="str">
            <v>TemperatureChange[0]</v>
          </cell>
          <cell r="D37" t="str">
            <v>F</v>
          </cell>
          <cell r="E37" t="str">
            <v>Temperature Change</v>
          </cell>
          <cell r="F37">
            <v>0</v>
          </cell>
        </row>
        <row r="38">
          <cell r="B38" t="str">
            <v>GT[GTDATA]</v>
          </cell>
          <cell r="C38" t="str">
            <v>LHV[0]</v>
          </cell>
          <cell r="D38" t="str">
            <v>BTU/lb</v>
          </cell>
          <cell r="E38" t="str">
            <v>Lower Heating Value</v>
          </cell>
          <cell r="F38">
            <v>17999.99609375</v>
          </cell>
        </row>
        <row r="41">
          <cell r="D41" t="str">
            <v>CUSTOM UNITS</v>
          </cell>
        </row>
        <row r="42">
          <cell r="B42" t="str">
            <v>SYSTEM[SYSTEM]</v>
          </cell>
          <cell r="C42" t="str">
            <v>NetCyclePower[0]</v>
          </cell>
          <cell r="D42" t="str">
            <v>MW</v>
          </cell>
          <cell r="E42" t="str">
            <v>Plant Net Power</v>
          </cell>
          <cell r="F42">
            <v>230.24922180175781</v>
          </cell>
        </row>
        <row r="43">
          <cell r="B43" t="str">
            <v>SYSTEM[SYSTEM]</v>
          </cell>
          <cell r="C43" t="str">
            <v>BOPLossasFixedValue[0]</v>
          </cell>
          <cell r="D43" t="str">
            <v>kW</v>
          </cell>
          <cell r="E43" t="str">
            <v>BOP Loss as Fixed Value</v>
          </cell>
          <cell r="F43">
            <v>6464.7138671875</v>
          </cell>
        </row>
        <row r="44">
          <cell r="B44" t="str">
            <v>SYSTEM[SYSTEM]</v>
          </cell>
          <cell r="C44" t="str">
            <v>NetCycleLHVHeatRate[0]</v>
          </cell>
          <cell r="D44" t="str">
            <v>kJ/kW-hr</v>
          </cell>
          <cell r="E44" t="str">
            <v>Net Cycle LHV Heat Rate</v>
          </cell>
          <cell r="F44">
            <v>6934.3271484375</v>
          </cell>
        </row>
        <row r="45">
          <cell r="B45" t="str">
            <v>SYSTEM[SYSTEM]</v>
          </cell>
          <cell r="C45" t="str">
            <v>TotalLHVFuelCons[0]</v>
          </cell>
          <cell r="D45" t="str">
            <v>kJ/hr</v>
          </cell>
          <cell r="E45" t="str">
            <v>Total LHV Fuel Cons.</v>
          </cell>
          <cell r="F45">
            <v>1596623360</v>
          </cell>
        </row>
        <row r="46">
          <cell r="B46" t="str">
            <v>HPLKSP[SPLITR]</v>
          </cell>
          <cell r="C46" t="str">
            <v>Flow[0]</v>
          </cell>
          <cell r="D46" t="str">
            <v>kg/hr</v>
          </cell>
          <cell r="E46" t="str">
            <v>Inlet Flow</v>
          </cell>
          <cell r="F46">
            <v>177898.046875</v>
          </cell>
        </row>
        <row r="47">
          <cell r="B47" t="str">
            <v>HPLKSP[SPLITR]</v>
          </cell>
          <cell r="C47" t="str">
            <v>Pres[0]</v>
          </cell>
          <cell r="D47" t="str">
            <v>bar</v>
          </cell>
          <cell r="E47" t="str">
            <v>Inlet Pressure</v>
          </cell>
          <cell r="F47">
            <v>107.60134124755859</v>
          </cell>
        </row>
        <row r="48">
          <cell r="B48" t="str">
            <v>HPLKSP[SPLITR]</v>
          </cell>
          <cell r="C48" t="str">
            <v>Temp[0]</v>
          </cell>
          <cell r="D48" t="str">
            <v>C</v>
          </cell>
          <cell r="E48" t="str">
            <v>Inlet Temperature</v>
          </cell>
          <cell r="F48">
            <v>552.3699951171875</v>
          </cell>
        </row>
        <row r="49">
          <cell r="B49" t="str">
            <v>HPLKSP[SPLITR]</v>
          </cell>
          <cell r="C49" t="str">
            <v>Enth[0]</v>
          </cell>
          <cell r="D49" t="str">
            <v>kJ/kg</v>
          </cell>
          <cell r="E49" t="str">
            <v>Inlet Enthalpy</v>
          </cell>
          <cell r="F49">
            <v>3498.0947265625</v>
          </cell>
        </row>
        <row r="50">
          <cell r="B50" t="str">
            <v>BURNER[BURNER]</v>
          </cell>
          <cell r="C50" t="str">
            <v>TemperatureChange[0]</v>
          </cell>
          <cell r="D50" t="str">
            <v>C</v>
          </cell>
          <cell r="E50" t="str">
            <v>Temperature Change</v>
          </cell>
          <cell r="F50">
            <v>0</v>
          </cell>
        </row>
        <row r="51">
          <cell r="B51" t="str">
            <v>GT[GTDATA]</v>
          </cell>
          <cell r="C51" t="str">
            <v>LHV[0]</v>
          </cell>
          <cell r="D51" t="str">
            <v>kJ/kg</v>
          </cell>
          <cell r="E51" t="str">
            <v>Lower Heating Value</v>
          </cell>
          <cell r="F51">
            <v>41868.19140625</v>
          </cell>
        </row>
        <row r="53">
          <cell r="B53" t="str">
            <v>SYSTEM[SYSTEM]</v>
          </cell>
          <cell r="C53" t="str">
            <v>IterationsUsed[0]</v>
          </cell>
          <cell r="D53" t="str">
            <v xml:space="preserve"> </v>
          </cell>
          <cell r="E53" t="str">
            <v>Iterations Used</v>
          </cell>
          <cell r="F53">
            <v>23</v>
          </cell>
        </row>
        <row r="54">
          <cell r="B54" t="str">
            <v>SYSTEM[SYSTEM]</v>
          </cell>
          <cell r="C54" t="str">
            <v>FinalIterationErrors[0]</v>
          </cell>
          <cell r="D54" t="str">
            <v xml:space="preserve"> </v>
          </cell>
          <cell r="E54" t="str">
            <v>Final Iteration Errors</v>
          </cell>
          <cell r="F54">
            <v>0</v>
          </cell>
        </row>
        <row r="55">
          <cell r="B55" t="str">
            <v>SYSTEM[SYSTEM]</v>
          </cell>
          <cell r="C55" t="str">
            <v>FinalIterationWarnings[0]</v>
          </cell>
          <cell r="D55" t="str">
            <v xml:space="preserve"> </v>
          </cell>
          <cell r="E55" t="str">
            <v>Final Iteration Warnings</v>
          </cell>
          <cell r="F55">
            <v>3</v>
          </cell>
        </row>
        <row r="56">
          <cell r="B56" t="str">
            <v>End Outputs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ABLE ENERGY"/>
      <sheetName val="ERIASMG"/>
      <sheetName val="BEG BALANCES"/>
      <sheetName val="EQT PROD"/>
      <sheetName val="WESTERN REG"/>
      <sheetName val="ET BLUEGRASS"/>
      <sheetName val="GOV'T SVS"/>
      <sheetName val="FAC"/>
      <sheetName val="3 RIVERS"/>
      <sheetName val="ETMSCO"/>
      <sheetName val="EQT PROD EAST"/>
      <sheetName val="EQT PRODUCTION GULF COAST"/>
      <sheetName val="NORA"/>
      <sheetName val="KY HYDRO"/>
      <sheetName val="UNION DRILLING"/>
      <sheetName val="ERI"/>
      <sheetName val="EQT ENERGY S&amp;T"/>
      <sheetName val="KWVA GAS CO"/>
      <sheetName val="KWVA MKTG SVCS"/>
      <sheetName val="EQUITRANS"/>
      <sheetName val="NORESCO"/>
      <sheetName val="ERI MAN"/>
      <sheetName val="EREC PROP"/>
      <sheetName val="EQT CAP"/>
      <sheetName val="AB PARTNER"/>
      <sheetName val="EREC NEV"/>
      <sheetName val="1287-522"/>
      <sheetName val="4641-055 $US"/>
      <sheetName val="ERI INVESTMENTS"/>
      <sheetName val="ERI HOLDINGS"/>
      <sheetName val="E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K48"/>
  <sheetViews>
    <sheetView showGridLines="0" topLeftCell="B1" zoomScaleNormal="100" workbookViewId="0">
      <selection activeCell="E37" sqref="E37"/>
    </sheetView>
  </sheetViews>
  <sheetFormatPr defaultColWidth="8.85546875" defaultRowHeight="12"/>
  <cols>
    <col min="1" max="1" width="2.85546875" style="1" hidden="1" customWidth="1"/>
    <col min="2" max="2" width="32.85546875" style="1" bestFit="1" customWidth="1"/>
    <col min="3" max="9" width="13.7109375" style="1" customWidth="1"/>
    <col min="10" max="10" width="8.85546875" style="1"/>
    <col min="11" max="11" width="12.85546875" style="1" customWidth="1"/>
    <col min="12" max="16384" width="8.85546875" style="1"/>
  </cols>
  <sheetData>
    <row r="1" spans="1:11">
      <c r="I1" s="2" t="s">
        <v>0</v>
      </c>
    </row>
    <row r="2" spans="1:11">
      <c r="B2" s="3"/>
      <c r="I2" s="2" t="s">
        <v>74</v>
      </c>
    </row>
    <row r="3" spans="1:11">
      <c r="B3" s="3"/>
      <c r="I3" s="140" t="s">
        <v>66</v>
      </c>
    </row>
    <row r="4" spans="1:11">
      <c r="B4" s="3"/>
      <c r="I4" s="2"/>
    </row>
    <row r="5" spans="1:11">
      <c r="B5" s="173" t="s">
        <v>1</v>
      </c>
      <c r="C5" s="173"/>
      <c r="D5" s="173"/>
      <c r="E5" s="173"/>
      <c r="F5" s="173"/>
      <c r="G5" s="173"/>
      <c r="H5" s="173"/>
      <c r="I5" s="173"/>
    </row>
    <row r="6" spans="1:11">
      <c r="B6" s="173" t="s">
        <v>2</v>
      </c>
      <c r="C6" s="173"/>
      <c r="D6" s="173"/>
      <c r="E6" s="173"/>
      <c r="F6" s="173"/>
      <c r="G6" s="173"/>
      <c r="H6" s="173"/>
      <c r="I6" s="173"/>
    </row>
    <row r="7" spans="1:11">
      <c r="B7" s="4"/>
      <c r="C7" s="4"/>
      <c r="D7" s="4"/>
      <c r="E7" s="4"/>
      <c r="F7" s="4"/>
      <c r="G7" s="4"/>
      <c r="H7" s="4"/>
      <c r="I7" s="4"/>
    </row>
    <row r="8" spans="1:11" ht="12.75" thickBot="1">
      <c r="B8" s="5"/>
    </row>
    <row r="9" spans="1:11" s="6" customFormat="1" ht="9.75" hidden="1" thickBot="1">
      <c r="C9" s="6">
        <v>124500103</v>
      </c>
      <c r="D9" s="6">
        <v>124500104</v>
      </c>
      <c r="E9" s="6">
        <v>124500105</v>
      </c>
      <c r="F9" s="6">
        <v>124500106</v>
      </c>
      <c r="G9" s="6">
        <v>124500107</v>
      </c>
      <c r="H9" s="6">
        <v>124500108</v>
      </c>
    </row>
    <row r="10" spans="1:11" s="7" customFormat="1" ht="24.75" thickBot="1">
      <c r="B10" s="8"/>
      <c r="C10" s="9" t="s">
        <v>3</v>
      </c>
      <c r="D10" s="9" t="s">
        <v>4</v>
      </c>
      <c r="E10" s="9" t="s">
        <v>70</v>
      </c>
      <c r="F10" s="9" t="s">
        <v>67</v>
      </c>
      <c r="G10" s="9" t="s">
        <v>69</v>
      </c>
      <c r="H10" s="9" t="s">
        <v>5</v>
      </c>
      <c r="I10" s="10" t="s">
        <v>6</v>
      </c>
    </row>
    <row r="11" spans="1:11">
      <c r="A11" s="1">
        <v>1</v>
      </c>
      <c r="B11" s="11" t="s">
        <v>7</v>
      </c>
      <c r="C11" s="12">
        <f>'Exhibit K (4) - Southgate'!R222</f>
        <v>30140079.412985288</v>
      </c>
      <c r="D11" s="12">
        <f>'Exhibit K (4) - Southgate'!R264</f>
        <v>5317646.2867215723</v>
      </c>
      <c r="E11" s="12">
        <f>'Exhibit K (4) - Southgate'!R138</f>
        <v>3904085.5970000001</v>
      </c>
      <c r="F11" s="12">
        <f>'Exhibit K (4) - Southgate'!R54</f>
        <v>2082959.2075</v>
      </c>
      <c r="G11" s="12">
        <f>'Exhibit K (4) - Southgate'!R96</f>
        <v>2082959.2075</v>
      </c>
      <c r="H11" s="12">
        <f>'Exhibit K (4) - Southgate'!R180</f>
        <v>1216054.115</v>
      </c>
      <c r="I11" s="13">
        <f>SUM(C11:H11)</f>
        <v>44743783.826706871</v>
      </c>
      <c r="K11" s="47"/>
    </row>
    <row r="12" spans="1:11">
      <c r="A12" s="1">
        <v>2</v>
      </c>
      <c r="B12" s="14" t="s">
        <v>57</v>
      </c>
      <c r="C12" s="15">
        <f>'Exhibit K (4) - Southgate'!R223</f>
        <v>112653660.69603632</v>
      </c>
      <c r="D12" s="15">
        <f>'Exhibit K (4) - Southgate'!R265</f>
        <v>20778439.035870995</v>
      </c>
      <c r="E12" s="15">
        <f>'Exhibit K (4) - Southgate'!R139</f>
        <v>3804075</v>
      </c>
      <c r="F12" s="15">
        <f>'Exhibit K (4) - Southgate'!R55</f>
        <v>1923544.2999999998</v>
      </c>
      <c r="G12" s="15">
        <f>'Exhibit K (4) - Southgate'!R97</f>
        <v>3208588.5999999964</v>
      </c>
      <c r="H12" s="15">
        <f>'Exhibit K (4) - Southgate'!R181</f>
        <v>1530822</v>
      </c>
      <c r="I12" s="16">
        <f t="shared" ref="I12:I20" si="0">SUM(C12:H12)</f>
        <v>143899129.63190731</v>
      </c>
    </row>
    <row r="13" spans="1:11">
      <c r="A13" s="1">
        <v>3</v>
      </c>
      <c r="B13" s="14" t="s">
        <v>58</v>
      </c>
      <c r="C13" s="15">
        <f>'Exhibit K (4) - Southgate'!R224</f>
        <v>10591873.692442998</v>
      </c>
      <c r="D13" s="15">
        <f>'Exhibit K (4) - Southgate'!R266</f>
        <v>2413387.1508570001</v>
      </c>
      <c r="E13" s="15">
        <f>'Exhibit K (4) - Southgate'!R140</f>
        <v>1296986.0962169999</v>
      </c>
      <c r="F13" s="15">
        <f>'Exhibit K (4) - Southgate'!R56</f>
        <v>948650.20147700002</v>
      </c>
      <c r="G13" s="15">
        <f>'Exhibit K (4) - Southgate'!R98</f>
        <v>268615.91842500004</v>
      </c>
      <c r="H13" s="15">
        <f>'Exhibit K (4) - Southgate'!R182</f>
        <v>275561.44758099993</v>
      </c>
      <c r="I13" s="16">
        <f t="shared" si="0"/>
        <v>15795074.506999999</v>
      </c>
    </row>
    <row r="14" spans="1:11">
      <c r="A14" s="1">
        <v>4</v>
      </c>
      <c r="B14" s="14" t="s">
        <v>59</v>
      </c>
      <c r="C14" s="15">
        <f>'Exhibit K (4) - Southgate'!R225</f>
        <v>14308057.688448003</v>
      </c>
      <c r="D14" s="15">
        <f>'Exhibit K (4) - Southgate'!R267</f>
        <v>16051104.195365332</v>
      </c>
      <c r="E14" s="15">
        <f>'Exhibit K (4) - Southgate'!R141</f>
        <v>3630</v>
      </c>
      <c r="F14" s="15">
        <f>'Exhibit K (4) - Southgate'!R57</f>
        <v>34570.04</v>
      </c>
      <c r="G14" s="15">
        <f>'Exhibit K (4) - Southgate'!R99</f>
        <v>164439</v>
      </c>
      <c r="H14" s="15">
        <f>'Exhibit K (4) - Southgate'!R183</f>
        <v>110250</v>
      </c>
      <c r="I14" s="16">
        <f t="shared" si="0"/>
        <v>30672050.923813336</v>
      </c>
    </row>
    <row r="15" spans="1:11">
      <c r="A15" s="1">
        <v>5</v>
      </c>
      <c r="B15" s="14" t="s">
        <v>68</v>
      </c>
      <c r="C15" s="15">
        <f>'Exhibit K (4) - Southgate'!R226</f>
        <v>19957725.822850902</v>
      </c>
      <c r="D15" s="15">
        <f>'Exhibit K (4) - Southgate'!R268</f>
        <v>5281055.1832373245</v>
      </c>
      <c r="E15" s="15">
        <f>'Exhibit K (4) - Southgate'!R142</f>
        <v>966259.26636406919</v>
      </c>
      <c r="F15" s="15">
        <f>'Exhibit K (4) - Southgate'!R58</f>
        <v>494705.15072610852</v>
      </c>
      <c r="G15" s="15">
        <f>'Exhibit K (4) - Southgate'!R100</f>
        <v>588934.88032870076</v>
      </c>
      <c r="H15" s="15">
        <f>'Exhibit K (4) - Southgate'!R184</f>
        <v>306246.75181259098</v>
      </c>
      <c r="I15" s="16">
        <f t="shared" si="0"/>
        <v>27594927.055319697</v>
      </c>
    </row>
    <row r="16" spans="1:11">
      <c r="A16" s="1">
        <v>6</v>
      </c>
      <c r="B16" s="14" t="s">
        <v>60</v>
      </c>
      <c r="C16" s="15">
        <f>'Exhibit K (4) - Southgate'!R227</f>
        <v>14235845.307588402</v>
      </c>
      <c r="D16" s="15">
        <f>'Exhibit K (4) - Southgate'!R269</f>
        <v>544690.74421999999</v>
      </c>
      <c r="E16" s="15">
        <f>'Exhibit K (4) - Southgate'!R143</f>
        <v>1439485.2664999999</v>
      </c>
      <c r="F16" s="15">
        <f>'Exhibit K (4) - Southgate'!R59</f>
        <v>357349.51389999996</v>
      </c>
      <c r="G16" s="15">
        <f>'Exhibit K (4) - Southgate'!R101</f>
        <v>693557.89749999996</v>
      </c>
      <c r="H16" s="15">
        <f>'Exhibit K (4) - Southgate'!R185</f>
        <v>335933.74669999996</v>
      </c>
      <c r="I16" s="16">
        <f t="shared" si="0"/>
        <v>17606862.476408403</v>
      </c>
    </row>
    <row r="17" spans="1:9">
      <c r="A17" s="1">
        <v>7</v>
      </c>
      <c r="B17" s="14" t="s">
        <v>61</v>
      </c>
      <c r="C17" s="15">
        <f>'Exhibit K (4) - Southgate'!R228</f>
        <v>57215373.053576484</v>
      </c>
      <c r="D17" s="15">
        <f>'Exhibit K (4) - Southgate'!R270</f>
        <v>10865135.439866362</v>
      </c>
      <c r="E17" s="15">
        <f>'Exhibit K (4) - Southgate'!R144</f>
        <v>672868.23188999994</v>
      </c>
      <c r="F17" s="15">
        <f>'Exhibit K (4) - Southgate'!R60</f>
        <v>344639.82609000005</v>
      </c>
      <c r="G17" s="15">
        <f>'Exhibit K (4) - Southgate'!R102</f>
        <v>410285.50725000002</v>
      </c>
      <c r="H17" s="15">
        <f>'Exhibit K (4) - Southgate'!R186</f>
        <v>213348.46376999997</v>
      </c>
      <c r="I17" s="16">
        <f t="shared" ref="I17:I18" si="1">SUM(C17:H17)</f>
        <v>69721650.522442833</v>
      </c>
    </row>
    <row r="18" spans="1:9">
      <c r="A18" s="1">
        <v>8</v>
      </c>
      <c r="B18" s="14" t="s">
        <v>71</v>
      </c>
      <c r="C18" s="15">
        <f>'Exhibit K (4) - Southgate'!R229</f>
        <v>132929</v>
      </c>
      <c r="D18" s="15">
        <f>'Exhibit K (4) - Southgate'!R271</f>
        <v>23458</v>
      </c>
      <c r="E18" s="15">
        <f>'Exhibit K (4) - Southgate'!R145</f>
        <v>0</v>
      </c>
      <c r="F18" s="15">
        <f>'Exhibit K (4) - Southgate'!R61</f>
        <v>0</v>
      </c>
      <c r="G18" s="15">
        <f>'Exhibit K (4) - Southgate'!R103</f>
        <v>0</v>
      </c>
      <c r="H18" s="15">
        <f>'Exhibit K (4) - Southgate'!R187</f>
        <v>0</v>
      </c>
      <c r="I18" s="16">
        <f t="shared" si="1"/>
        <v>156387</v>
      </c>
    </row>
    <row r="19" spans="1:9">
      <c r="A19" s="1">
        <v>7</v>
      </c>
      <c r="B19" s="14" t="s">
        <v>72</v>
      </c>
      <c r="C19" s="15">
        <f>'Exhibit K (4) - Southgate'!R230</f>
        <v>50029141.680086903</v>
      </c>
      <c r="D19" s="15">
        <f>'Exhibit K (4) - Southgate'!R272</f>
        <v>13146262.370091418</v>
      </c>
      <c r="E19" s="15">
        <f>'Exhibit K (4) - Southgate'!R146</f>
        <v>2852843.962285901</v>
      </c>
      <c r="F19" s="15">
        <f>'Exhibit K (4) - Southgate'!R62</f>
        <v>1461212.7611708276</v>
      </c>
      <c r="G19" s="15">
        <f>'Exhibit K (4) - Southgate'!R104</f>
        <v>1739539.0013938425</v>
      </c>
      <c r="H19" s="15">
        <f>'Exhibit K (4) - Southgate'!R188</f>
        <v>904560.28072479775</v>
      </c>
      <c r="I19" s="16">
        <f t="shared" si="0"/>
        <v>70133560.055753678</v>
      </c>
    </row>
    <row r="20" spans="1:9">
      <c r="A20" s="1">
        <v>8</v>
      </c>
      <c r="B20" s="14" t="s">
        <v>73</v>
      </c>
      <c r="C20" s="15">
        <f>'Exhibit K (4) - Southgate'!R231</f>
        <v>2147513.5355700003</v>
      </c>
      <c r="D20" s="15">
        <f>'Exhibit K (4) - Southgate'!R273</f>
        <v>540611.89143000019</v>
      </c>
      <c r="E20" s="15">
        <f>'Exhibit K (4) - Southgate'!R147</f>
        <v>122459.04723000004</v>
      </c>
      <c r="F20" s="15">
        <f>'Exhibit K (4) - Southgate'!R63</f>
        <v>62723.010630000019</v>
      </c>
      <c r="G20" s="15">
        <f>'Exhibit K (4) - Southgate'!R105</f>
        <v>74670.395583333317</v>
      </c>
      <c r="H20" s="15">
        <f>'Exhibit K (4) - Southgate'!R189</f>
        <v>38828.478390000004</v>
      </c>
      <c r="I20" s="16">
        <f t="shared" si="0"/>
        <v>2986806.3588333339</v>
      </c>
    </row>
    <row r="21" spans="1:9" ht="12.75" thickBot="1">
      <c r="B21" s="17" t="s">
        <v>2</v>
      </c>
      <c r="C21" s="18">
        <f t="shared" ref="C21:I21" si="2">SUM(C11:C20)</f>
        <v>311412199.88958538</v>
      </c>
      <c r="D21" s="18">
        <f t="shared" si="2"/>
        <v>74961790.297660008</v>
      </c>
      <c r="E21" s="18">
        <f t="shared" si="2"/>
        <v>15062692.46748697</v>
      </c>
      <c r="F21" s="18">
        <f t="shared" si="2"/>
        <v>7710354.0114939362</v>
      </c>
      <c r="G21" s="18">
        <f t="shared" si="2"/>
        <v>9231590.4079808723</v>
      </c>
      <c r="H21" s="18">
        <f t="shared" si="2"/>
        <v>4931605.2839783886</v>
      </c>
      <c r="I21" s="19">
        <f t="shared" si="2"/>
        <v>423310232.35818541</v>
      </c>
    </row>
    <row r="22" spans="1:9">
      <c r="B22" s="20"/>
      <c r="C22" s="21"/>
      <c r="D22" s="21"/>
      <c r="E22" s="21"/>
      <c r="F22" s="21"/>
      <c r="G22" s="21"/>
      <c r="H22" s="21"/>
      <c r="I22" s="22"/>
    </row>
    <row r="23" spans="1:9">
      <c r="A23" s="1">
        <v>16</v>
      </c>
      <c r="B23" s="14" t="s">
        <v>8</v>
      </c>
      <c r="C23" s="15">
        <f>'Exhibit K (4) - Southgate'!R241</f>
        <v>68842792.984999731</v>
      </c>
      <c r="D23" s="15">
        <f>'Exhibit K (4) - Southgate'!R283</f>
        <v>22845011.5357255</v>
      </c>
      <c r="E23" s="15">
        <f>'Exhibit K (4) - Southgate'!R157</f>
        <v>3679076.3956165328</v>
      </c>
      <c r="F23" s="15">
        <f>'Exhibit K (4) - Southgate'!R73</f>
        <v>1947764.7631801344</v>
      </c>
      <c r="G23" s="15">
        <f>'Exhibit K (4) - Southgate'!R115</f>
        <v>2178682.1365002953</v>
      </c>
      <c r="H23" s="15">
        <f>'Exhibit K (4) - Southgate'!R199</f>
        <v>1334205.8365334971</v>
      </c>
      <c r="I23" s="16">
        <f>SUM(C23:H23)</f>
        <v>100827533.6525557</v>
      </c>
    </row>
    <row r="24" spans="1:9" ht="12.75" thickBot="1">
      <c r="B24" s="17" t="s">
        <v>6</v>
      </c>
      <c r="C24" s="18">
        <f t="shared" ref="C24:H24" si="3">SUM(C21,C23)</f>
        <v>380254992.87458509</v>
      </c>
      <c r="D24" s="18">
        <f t="shared" si="3"/>
        <v>97806801.833385512</v>
      </c>
      <c r="E24" s="18">
        <f t="shared" si="3"/>
        <v>18741768.863103501</v>
      </c>
      <c r="F24" s="18">
        <f t="shared" si="3"/>
        <v>9658118.774674071</v>
      </c>
      <c r="G24" s="18">
        <f t="shared" si="3"/>
        <v>11410272.544481168</v>
      </c>
      <c r="H24" s="18">
        <f t="shared" si="3"/>
        <v>6265811.1205118857</v>
      </c>
      <c r="I24" s="19">
        <f>SUM(I23,I21)</f>
        <v>524137766.01074111</v>
      </c>
    </row>
    <row r="25" spans="1:9" hidden="1">
      <c r="C25" s="21"/>
      <c r="D25" s="21"/>
      <c r="E25" s="21"/>
      <c r="F25" s="21"/>
      <c r="G25" s="21"/>
      <c r="H25" s="21"/>
      <c r="I25" s="23"/>
    </row>
    <row r="26" spans="1:9" hidden="1">
      <c r="B26" s="1" t="s">
        <v>9</v>
      </c>
      <c r="C26" s="21">
        <v>132949935.94074382</v>
      </c>
      <c r="D26" s="21">
        <v>235792328.33970413</v>
      </c>
      <c r="E26" s="21">
        <v>53499987.025613531</v>
      </c>
      <c r="F26" s="21">
        <v>6039908.6718170121</v>
      </c>
      <c r="G26" s="21">
        <v>6039908.6718170121</v>
      </c>
      <c r="H26" s="21">
        <v>6039908.6718170121</v>
      </c>
      <c r="I26" s="21">
        <f>SUM(C26:H26)</f>
        <v>440361977.32151252</v>
      </c>
    </row>
    <row r="27" spans="1:9" s="21" customFormat="1" hidden="1">
      <c r="C27" s="21">
        <f t="shared" ref="C27:I27" si="4">C21-C26</f>
        <v>178462263.94884157</v>
      </c>
      <c r="D27" s="21">
        <f t="shared" si="4"/>
        <v>-160830538.0420441</v>
      </c>
      <c r="E27" s="21">
        <f t="shared" si="4"/>
        <v>-38437294.558126561</v>
      </c>
      <c r="F27" s="21">
        <f t="shared" si="4"/>
        <v>1670445.339676924</v>
      </c>
      <c r="G27" s="21">
        <f t="shared" si="4"/>
        <v>3191681.7361638602</v>
      </c>
      <c r="H27" s="21">
        <f t="shared" si="4"/>
        <v>-1108303.3878386235</v>
      </c>
      <c r="I27" s="21">
        <f t="shared" si="4"/>
        <v>-17051744.96332711</v>
      </c>
    </row>
    <row r="29" spans="1:9">
      <c r="C29" s="47"/>
      <c r="D29" s="47"/>
      <c r="E29" s="47"/>
      <c r="F29" s="47"/>
      <c r="G29" s="47"/>
      <c r="H29" s="47"/>
    </row>
    <row r="31" spans="1:9">
      <c r="C31" s="162"/>
      <c r="D31" s="162"/>
      <c r="E31" s="162"/>
      <c r="F31" s="162"/>
      <c r="G31" s="162"/>
      <c r="H31" s="162"/>
    </row>
    <row r="32" spans="1:9">
      <c r="B32" s="162"/>
      <c r="C32" s="162"/>
      <c r="D32" s="162"/>
      <c r="E32" s="162"/>
      <c r="F32" s="162"/>
      <c r="G32" s="162"/>
      <c r="H32" s="162"/>
    </row>
    <row r="33" spans="2:9">
      <c r="B33" s="162"/>
      <c r="C33" s="163"/>
    </row>
    <row r="34" spans="2:9">
      <c r="B34" s="162"/>
      <c r="H34" s="42"/>
    </row>
    <row r="35" spans="2:9">
      <c r="B35" s="162"/>
    </row>
    <row r="37" spans="2:9">
      <c r="B37" s="164"/>
      <c r="I37" s="42"/>
    </row>
    <row r="38" spans="2:9">
      <c r="F38" s="165"/>
    </row>
    <row r="43" spans="2:9">
      <c r="C43" s="42"/>
      <c r="D43" s="42"/>
      <c r="E43" s="42"/>
      <c r="F43" s="42"/>
      <c r="G43" s="42"/>
      <c r="H43" s="42"/>
    </row>
    <row r="45" spans="2:9">
      <c r="B45" s="164"/>
    </row>
    <row r="46" spans="2:9">
      <c r="E46" s="41"/>
    </row>
    <row r="47" spans="2:9">
      <c r="B47" s="165"/>
    </row>
    <row r="48" spans="2:9">
      <c r="C48" s="41"/>
      <c r="D48" s="41"/>
    </row>
  </sheetData>
  <mergeCells count="2">
    <mergeCell ref="B5:I5"/>
    <mergeCell ref="B6:I6"/>
  </mergeCells>
  <pageMargins left="0.7" right="0.7" top="0.75" bottom="0.75" header="0.3" footer="0.3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GN147"/>
  <sheetViews>
    <sheetView showGridLines="0" zoomScale="90" zoomScaleNormal="90" zoomScaleSheetLayoutView="85" workbookViewId="0">
      <pane xSplit="1" ySplit="12" topLeftCell="B141" activePane="bottomRight" state="frozen"/>
      <selection activeCell="I32" sqref="I32"/>
      <selection pane="topRight" activeCell="I32" sqref="I32"/>
      <selection pane="bottomLeft" activeCell="I32" sqref="I32"/>
      <selection pane="bottomRight" activeCell="AD5" sqref="AD5:AI5"/>
    </sheetView>
  </sheetViews>
  <sheetFormatPr defaultColWidth="8.85546875" defaultRowHeight="12"/>
  <cols>
    <col min="1" max="1" width="7.140625" style="1" hidden="1" customWidth="1"/>
    <col min="2" max="2" width="6.5703125" style="1" customWidth="1"/>
    <col min="3" max="3" width="12.7109375" style="1" bestFit="1" customWidth="1"/>
    <col min="4" max="6" width="12.7109375" style="1" customWidth="1"/>
    <col min="7" max="7" width="13.7109375" style="1" bestFit="1" customWidth="1"/>
    <col min="8" max="8" width="2.7109375" style="1" customWidth="1"/>
    <col min="9" max="9" width="6.85546875" style="1" customWidth="1"/>
    <col min="10" max="13" width="12.7109375" style="1" customWidth="1"/>
    <col min="14" max="14" width="13.7109375" style="1" customWidth="1"/>
    <col min="15" max="15" width="2.7109375" style="1" customWidth="1"/>
    <col min="16" max="16" width="6.85546875" style="1" customWidth="1"/>
    <col min="17" max="20" width="12.7109375" style="1" customWidth="1"/>
    <col min="21" max="21" width="13.7109375" style="1" customWidth="1"/>
    <col min="22" max="22" width="2.7109375" style="1" customWidth="1"/>
    <col min="23" max="23" width="6.85546875" style="1" customWidth="1"/>
    <col min="24" max="27" width="12.7109375" style="1" customWidth="1"/>
    <col min="28" max="28" width="13.7109375" style="1" customWidth="1"/>
    <col min="29" max="29" width="2.7109375" style="1" customWidth="1"/>
    <col min="30" max="30" width="6.85546875" style="1" customWidth="1"/>
    <col min="31" max="34" width="12.7109375" style="1" customWidth="1"/>
    <col min="35" max="35" width="13.7109375" style="1" customWidth="1"/>
    <col min="36" max="36" width="2.7109375" style="1" customWidth="1"/>
    <col min="37" max="37" width="6.85546875" style="1" customWidth="1"/>
    <col min="38" max="38" width="10.7109375" style="1" customWidth="1"/>
    <col min="39" max="41" width="12.7109375" style="1" customWidth="1"/>
    <col min="42" max="42" width="13.7109375" style="1" customWidth="1"/>
    <col min="43" max="43" width="2.7109375" style="1" customWidth="1"/>
    <col min="44" max="44" width="6.85546875" style="1" customWidth="1"/>
    <col min="45" max="46" width="12.7109375" style="1" customWidth="1"/>
    <col min="47" max="47" width="10.5703125" style="25" customWidth="1"/>
    <col min="48" max="48" width="12.140625" style="1" customWidth="1"/>
    <col min="49" max="49" width="14" style="1" customWidth="1"/>
    <col min="50" max="50" width="12.140625" style="26" bestFit="1" customWidth="1"/>
    <col min="51" max="16384" width="8.85546875" style="1"/>
  </cols>
  <sheetData>
    <row r="1" spans="1:196">
      <c r="G1" s="2" t="s">
        <v>0</v>
      </c>
      <c r="N1" s="2" t="s">
        <v>0</v>
      </c>
      <c r="U1" s="2" t="s">
        <v>0</v>
      </c>
      <c r="AB1" s="2" t="s">
        <v>0</v>
      </c>
      <c r="AI1" s="2" t="s">
        <v>0</v>
      </c>
      <c r="AP1" s="2"/>
      <c r="AW1" s="2" t="s">
        <v>0</v>
      </c>
      <c r="AX1" s="1"/>
    </row>
    <row r="2" spans="1:196">
      <c r="B2" s="3"/>
      <c r="C2" s="3"/>
      <c r="D2" s="3"/>
      <c r="E2" s="3"/>
      <c r="F2" s="3"/>
      <c r="G2" s="2" t="s">
        <v>74</v>
      </c>
      <c r="I2" s="5"/>
      <c r="K2" s="3"/>
      <c r="N2" s="2" t="s">
        <v>74</v>
      </c>
      <c r="P2" s="5"/>
      <c r="R2" s="3"/>
      <c r="U2" s="2" t="s">
        <v>74</v>
      </c>
      <c r="W2" s="5"/>
      <c r="Y2" s="3"/>
      <c r="AB2" s="2" t="s">
        <v>74</v>
      </c>
      <c r="AD2" s="5"/>
      <c r="AF2" s="3"/>
      <c r="AI2" s="2" t="s">
        <v>74</v>
      </c>
      <c r="AK2" s="5"/>
      <c r="AM2" s="3"/>
      <c r="AP2" s="2"/>
      <c r="AR2" s="5"/>
      <c r="AW2" s="2" t="s">
        <v>74</v>
      </c>
      <c r="AX2" s="1"/>
    </row>
    <row r="3" spans="1:196">
      <c r="B3" s="3"/>
      <c r="C3" s="3"/>
      <c r="D3" s="3"/>
      <c r="E3" s="3"/>
      <c r="F3" s="3"/>
      <c r="G3" s="140" t="s">
        <v>66</v>
      </c>
      <c r="I3" s="5"/>
      <c r="K3" s="3"/>
      <c r="N3" s="140" t="s">
        <v>66</v>
      </c>
      <c r="P3" s="5"/>
      <c r="R3" s="3"/>
      <c r="U3" s="140" t="s">
        <v>66</v>
      </c>
      <c r="W3" s="5"/>
      <c r="Y3" s="3"/>
      <c r="AB3" s="140" t="s">
        <v>66</v>
      </c>
      <c r="AD3" s="5"/>
      <c r="AF3" s="3"/>
      <c r="AI3" s="140" t="s">
        <v>66</v>
      </c>
      <c r="AK3" s="5"/>
      <c r="AM3" s="3"/>
      <c r="AP3" s="140"/>
      <c r="AR3" s="5"/>
      <c r="AW3" s="140" t="s">
        <v>66</v>
      </c>
      <c r="AX3" s="1"/>
    </row>
    <row r="4" spans="1:196">
      <c r="B4" s="3"/>
      <c r="C4" s="3"/>
      <c r="D4" s="3"/>
      <c r="E4" s="3"/>
      <c r="F4" s="3"/>
      <c r="G4" s="2"/>
      <c r="I4" s="5"/>
      <c r="K4" s="3"/>
      <c r="N4" s="3"/>
      <c r="P4" s="5"/>
      <c r="R4" s="3"/>
      <c r="U4" s="3"/>
      <c r="W4" s="5"/>
      <c r="Y4" s="3"/>
      <c r="AB4" s="3"/>
      <c r="AD4" s="5"/>
      <c r="AF4" s="3"/>
      <c r="AI4" s="3"/>
      <c r="AK4" s="5"/>
      <c r="AM4" s="3"/>
      <c r="AP4" s="3"/>
      <c r="AR4" s="5"/>
      <c r="AW4" s="3"/>
      <c r="AX4" s="1"/>
    </row>
    <row r="5" spans="1:196">
      <c r="B5" s="176" t="s">
        <v>1</v>
      </c>
      <c r="C5" s="176"/>
      <c r="D5" s="176"/>
      <c r="E5" s="176"/>
      <c r="F5" s="176"/>
      <c r="G5" s="176"/>
      <c r="I5" s="173" t="str">
        <f>$B5</f>
        <v>Exhibit K</v>
      </c>
      <c r="J5" s="173"/>
      <c r="K5" s="173"/>
      <c r="L5" s="173"/>
      <c r="M5" s="173"/>
      <c r="N5" s="173"/>
      <c r="P5" s="173" t="str">
        <f>$B5</f>
        <v>Exhibit K</v>
      </c>
      <c r="Q5" s="173"/>
      <c r="R5" s="173"/>
      <c r="S5" s="173"/>
      <c r="T5" s="173"/>
      <c r="U5" s="173"/>
      <c r="W5" s="173" t="str">
        <f>$B5</f>
        <v>Exhibit K</v>
      </c>
      <c r="X5" s="173"/>
      <c r="Y5" s="173"/>
      <c r="Z5" s="173"/>
      <c r="AA5" s="173"/>
      <c r="AB5" s="173"/>
      <c r="AD5" s="173" t="str">
        <f>$B5</f>
        <v>Exhibit K</v>
      </c>
      <c r="AE5" s="173"/>
      <c r="AF5" s="173"/>
      <c r="AG5" s="173"/>
      <c r="AH5" s="173"/>
      <c r="AI5" s="173"/>
      <c r="AK5" s="173" t="str">
        <f>$B5</f>
        <v>Exhibit K</v>
      </c>
      <c r="AL5" s="173"/>
      <c r="AM5" s="173"/>
      <c r="AN5" s="173"/>
      <c r="AO5" s="173"/>
      <c r="AP5" s="173"/>
      <c r="AR5" s="173" t="str">
        <f>$B5</f>
        <v>Exhibit K</v>
      </c>
      <c r="AS5" s="173"/>
      <c r="AT5" s="173"/>
      <c r="AU5" s="173"/>
      <c r="AV5" s="173"/>
      <c r="AW5" s="173"/>
      <c r="AX5" s="1"/>
    </row>
    <row r="6" spans="1:196">
      <c r="B6" s="173" t="s">
        <v>2</v>
      </c>
      <c r="C6" s="173"/>
      <c r="D6" s="173"/>
      <c r="E6" s="173"/>
      <c r="F6" s="173"/>
      <c r="G6" s="173"/>
      <c r="I6" s="173" t="str">
        <f>$B6</f>
        <v>Cost of Facilities</v>
      </c>
      <c r="J6" s="173"/>
      <c r="K6" s="173"/>
      <c r="L6" s="173"/>
      <c r="M6" s="173"/>
      <c r="N6" s="173"/>
      <c r="P6" s="173" t="str">
        <f>$B6</f>
        <v>Cost of Facilities</v>
      </c>
      <c r="Q6" s="173"/>
      <c r="R6" s="173"/>
      <c r="S6" s="173"/>
      <c r="T6" s="173"/>
      <c r="U6" s="173"/>
      <c r="W6" s="173" t="str">
        <f>$B6</f>
        <v>Cost of Facilities</v>
      </c>
      <c r="X6" s="173"/>
      <c r="Y6" s="173"/>
      <c r="Z6" s="173"/>
      <c r="AA6" s="173"/>
      <c r="AB6" s="173"/>
      <c r="AD6" s="173" t="str">
        <f>$B6</f>
        <v>Cost of Facilities</v>
      </c>
      <c r="AE6" s="173"/>
      <c r="AF6" s="173"/>
      <c r="AG6" s="173"/>
      <c r="AH6" s="173"/>
      <c r="AI6" s="173"/>
      <c r="AK6" s="173" t="str">
        <f>$B6</f>
        <v>Cost of Facilities</v>
      </c>
      <c r="AL6" s="173"/>
      <c r="AM6" s="173"/>
      <c r="AN6" s="173"/>
      <c r="AO6" s="173"/>
      <c r="AP6" s="173"/>
      <c r="AR6" s="173" t="str">
        <f>$B6</f>
        <v>Cost of Facilities</v>
      </c>
      <c r="AS6" s="173"/>
      <c r="AT6" s="173"/>
      <c r="AU6" s="173"/>
      <c r="AV6" s="173"/>
      <c r="AW6" s="173"/>
      <c r="AX6" s="1"/>
    </row>
    <row r="7" spans="1:196">
      <c r="A7" s="5"/>
    </row>
    <row r="8" spans="1:196">
      <c r="A8" s="5"/>
    </row>
    <row r="9" spans="1:196" ht="12.75">
      <c r="B9" s="174" t="s">
        <v>10</v>
      </c>
      <c r="C9" s="174"/>
      <c r="D9" s="174"/>
      <c r="E9" s="174"/>
      <c r="F9" s="174"/>
      <c r="G9" s="174"/>
      <c r="I9" s="174" t="s">
        <v>11</v>
      </c>
      <c r="J9" s="174"/>
      <c r="K9" s="174"/>
      <c r="L9" s="174"/>
      <c r="M9" s="174"/>
      <c r="N9" s="174"/>
      <c r="P9" s="174" t="s">
        <v>70</v>
      </c>
      <c r="Q9" s="174"/>
      <c r="R9" s="174"/>
      <c r="S9" s="174"/>
      <c r="T9" s="174"/>
      <c r="U9" s="174"/>
      <c r="W9" s="174" t="s">
        <v>67</v>
      </c>
      <c r="X9" s="174"/>
      <c r="Y9" s="174"/>
      <c r="Z9" s="174"/>
      <c r="AA9" s="174"/>
      <c r="AB9" s="174"/>
      <c r="AD9" s="174" t="s">
        <v>69</v>
      </c>
      <c r="AE9" s="174"/>
      <c r="AF9" s="174"/>
      <c r="AG9" s="174"/>
      <c r="AH9" s="174"/>
      <c r="AI9" s="174"/>
      <c r="AK9" s="174" t="s">
        <v>5</v>
      </c>
      <c r="AL9" s="174"/>
      <c r="AM9" s="174"/>
      <c r="AN9" s="174"/>
      <c r="AO9" s="174"/>
      <c r="AP9" s="174"/>
      <c r="AR9" s="174" t="s">
        <v>12</v>
      </c>
      <c r="AS9" s="174"/>
      <c r="AT9" s="174"/>
      <c r="AU9" s="174"/>
      <c r="AV9" s="174"/>
      <c r="AW9" s="174"/>
    </row>
    <row r="10" spans="1:196" s="28" customFormat="1" ht="5.25">
      <c r="B10" s="175"/>
      <c r="C10" s="175"/>
      <c r="D10" s="175"/>
      <c r="E10" s="175"/>
      <c r="F10" s="175"/>
      <c r="G10" s="175"/>
      <c r="I10" s="175"/>
      <c r="J10" s="175"/>
      <c r="K10" s="175"/>
      <c r="L10" s="175"/>
      <c r="M10" s="175"/>
      <c r="N10" s="175"/>
      <c r="P10" s="175"/>
      <c r="Q10" s="175"/>
      <c r="R10" s="175"/>
      <c r="S10" s="175"/>
      <c r="T10" s="175"/>
      <c r="U10" s="175"/>
      <c r="W10" s="29"/>
      <c r="X10" s="29"/>
      <c r="Y10" s="29"/>
      <c r="Z10" s="29"/>
      <c r="AA10" s="29"/>
      <c r="AB10" s="29"/>
      <c r="AD10" s="29"/>
      <c r="AE10" s="29"/>
      <c r="AF10" s="29"/>
      <c r="AG10" s="29"/>
      <c r="AH10" s="29"/>
      <c r="AI10" s="29"/>
      <c r="AK10" s="29"/>
      <c r="AL10" s="29"/>
      <c r="AM10" s="29"/>
      <c r="AN10" s="29"/>
      <c r="AO10" s="29"/>
      <c r="AP10" s="29"/>
      <c r="AR10" s="29"/>
      <c r="AS10" s="29"/>
      <c r="AT10" s="29"/>
      <c r="AU10" s="30"/>
      <c r="AV10" s="29"/>
      <c r="AW10" s="29"/>
      <c r="AX10" s="31"/>
    </row>
    <row r="11" spans="1:196" ht="19.899999999999999" customHeight="1" thickBot="1">
      <c r="B11" s="32"/>
      <c r="C11" s="32"/>
      <c r="D11" s="32"/>
      <c r="E11" s="33" t="s">
        <v>13</v>
      </c>
      <c r="F11" s="32"/>
      <c r="G11" s="32"/>
      <c r="I11" s="32"/>
      <c r="J11" s="32"/>
      <c r="K11" s="32"/>
      <c r="L11" s="33" t="s">
        <v>13</v>
      </c>
      <c r="M11" s="32"/>
      <c r="N11" s="32"/>
      <c r="P11" s="32"/>
      <c r="Q11" s="32"/>
      <c r="R11" s="32"/>
      <c r="S11" s="33" t="s">
        <v>13</v>
      </c>
      <c r="T11" s="32"/>
      <c r="U11" s="32"/>
      <c r="W11" s="32"/>
      <c r="X11" s="32"/>
      <c r="Y11" s="32"/>
      <c r="Z11" s="33" t="s">
        <v>13</v>
      </c>
      <c r="AA11" s="32"/>
      <c r="AB11" s="32"/>
      <c r="AD11" s="32"/>
      <c r="AE11" s="32"/>
      <c r="AF11" s="32"/>
      <c r="AG11" s="33" t="s">
        <v>13</v>
      </c>
      <c r="AH11" s="32"/>
      <c r="AI11" s="32"/>
      <c r="AK11" s="32"/>
      <c r="AL11" s="32"/>
      <c r="AM11" s="32"/>
      <c r="AN11" s="33" t="s">
        <v>13</v>
      </c>
      <c r="AO11" s="32"/>
      <c r="AP11" s="32"/>
      <c r="AR11" s="32"/>
      <c r="AS11" s="32"/>
      <c r="AT11" s="32"/>
      <c r="AU11" s="34" t="s">
        <v>13</v>
      </c>
      <c r="AV11" s="32"/>
      <c r="AW11" s="32"/>
    </row>
    <row r="12" spans="1:196" s="7" customFormat="1" ht="24.75" thickBot="1">
      <c r="B12" s="8" t="s">
        <v>15</v>
      </c>
      <c r="C12" s="9" t="s">
        <v>16</v>
      </c>
      <c r="D12" s="9" t="s">
        <v>17</v>
      </c>
      <c r="E12" s="9" t="s">
        <v>18</v>
      </c>
      <c r="F12" s="9" t="s">
        <v>14</v>
      </c>
      <c r="G12" s="10" t="s">
        <v>6</v>
      </c>
      <c r="I12" s="8" t="s">
        <v>15</v>
      </c>
      <c r="J12" s="9" t="s">
        <v>16</v>
      </c>
      <c r="K12" s="9" t="s">
        <v>17</v>
      </c>
      <c r="L12" s="9" t="s">
        <v>18</v>
      </c>
      <c r="M12" s="9" t="s">
        <v>14</v>
      </c>
      <c r="N12" s="10" t="s">
        <v>6</v>
      </c>
      <c r="P12" s="8" t="s">
        <v>15</v>
      </c>
      <c r="Q12" s="9" t="s">
        <v>16</v>
      </c>
      <c r="R12" s="9" t="s">
        <v>17</v>
      </c>
      <c r="S12" s="9" t="s">
        <v>18</v>
      </c>
      <c r="T12" s="9" t="s">
        <v>14</v>
      </c>
      <c r="U12" s="10" t="s">
        <v>6</v>
      </c>
      <c r="W12" s="8" t="s">
        <v>15</v>
      </c>
      <c r="X12" s="9" t="s">
        <v>16</v>
      </c>
      <c r="Y12" s="9" t="s">
        <v>17</v>
      </c>
      <c r="Z12" s="9" t="s">
        <v>18</v>
      </c>
      <c r="AA12" s="9" t="s">
        <v>14</v>
      </c>
      <c r="AB12" s="10" t="s">
        <v>6</v>
      </c>
      <c r="AD12" s="8" t="s">
        <v>15</v>
      </c>
      <c r="AE12" s="9" t="s">
        <v>16</v>
      </c>
      <c r="AF12" s="9" t="s">
        <v>17</v>
      </c>
      <c r="AG12" s="9" t="s">
        <v>18</v>
      </c>
      <c r="AH12" s="9" t="s">
        <v>14</v>
      </c>
      <c r="AI12" s="10" t="s">
        <v>6</v>
      </c>
      <c r="AK12" s="8" t="s">
        <v>15</v>
      </c>
      <c r="AL12" s="9" t="s">
        <v>16</v>
      </c>
      <c r="AM12" s="9" t="s">
        <v>17</v>
      </c>
      <c r="AN12" s="9" t="s">
        <v>18</v>
      </c>
      <c r="AO12" s="9" t="s">
        <v>14</v>
      </c>
      <c r="AP12" s="10" t="s">
        <v>6</v>
      </c>
      <c r="AR12" s="8" t="s">
        <v>15</v>
      </c>
      <c r="AS12" s="9" t="s">
        <v>16</v>
      </c>
      <c r="AT12" s="9" t="s">
        <v>17</v>
      </c>
      <c r="AU12" s="35" t="s">
        <v>18</v>
      </c>
      <c r="AV12" s="9" t="s">
        <v>14</v>
      </c>
      <c r="AW12" s="10" t="s">
        <v>6</v>
      </c>
      <c r="AX12" s="36"/>
    </row>
    <row r="13" spans="1:196">
      <c r="A13" s="27" t="s">
        <v>19</v>
      </c>
      <c r="B13" s="37">
        <v>43101</v>
      </c>
      <c r="C13" s="15">
        <v>0</v>
      </c>
      <c r="D13" s="38">
        <v>0</v>
      </c>
      <c r="E13" s="39">
        <f>'Exhibit K (3)'!$F$17</f>
        <v>8.1648460519010424E-3</v>
      </c>
      <c r="F13" s="137">
        <f t="shared" ref="F13:F18" si="0">D13*E13</f>
        <v>0</v>
      </c>
      <c r="G13" s="138">
        <f>SUM(C13,F13)</f>
        <v>0</v>
      </c>
      <c r="I13" s="37">
        <v>43101</v>
      </c>
      <c r="J13" s="15">
        <v>0</v>
      </c>
      <c r="K13" s="38">
        <v>0</v>
      </c>
      <c r="L13" s="39">
        <f>'Exhibit K (3)'!$F$17</f>
        <v>8.1648460519010424E-3</v>
      </c>
      <c r="M13" s="137">
        <f t="shared" ref="M13:M18" si="1">K13*L13</f>
        <v>0</v>
      </c>
      <c r="N13" s="138">
        <f>SUM(J13,M13)</f>
        <v>0</v>
      </c>
      <c r="P13" s="37">
        <v>43101</v>
      </c>
      <c r="Q13" s="15">
        <v>0</v>
      </c>
      <c r="R13" s="38">
        <v>0</v>
      </c>
      <c r="S13" s="39">
        <f>'Exhibit K (3)'!$F$17</f>
        <v>8.1648460519010424E-3</v>
      </c>
      <c r="T13" s="137">
        <f t="shared" ref="T13:T18" si="2">R13*S13</f>
        <v>0</v>
      </c>
      <c r="U13" s="138">
        <f>SUM(Q13,T13)</f>
        <v>0</v>
      </c>
      <c r="W13" s="37">
        <v>43101</v>
      </c>
      <c r="X13" s="15">
        <v>0</v>
      </c>
      <c r="Y13" s="38">
        <v>0</v>
      </c>
      <c r="Z13" s="39">
        <f>'Exhibit K (3)'!$F$17</f>
        <v>8.1648460519010424E-3</v>
      </c>
      <c r="AA13" s="137">
        <f t="shared" ref="AA13:AA18" si="3">Y13*Z13</f>
        <v>0</v>
      </c>
      <c r="AB13" s="138">
        <f>SUM(X13,AA13)</f>
        <v>0</v>
      </c>
      <c r="AD13" s="37">
        <v>43101</v>
      </c>
      <c r="AE13" s="15">
        <v>0</v>
      </c>
      <c r="AF13" s="38">
        <v>0</v>
      </c>
      <c r="AG13" s="39">
        <f>'Exhibit K (3)'!$F$17</f>
        <v>8.1648460519010424E-3</v>
      </c>
      <c r="AH13" s="137">
        <f t="shared" ref="AH13:AH18" si="4">AF13*AG13</f>
        <v>0</v>
      </c>
      <c r="AI13" s="138">
        <f>SUM(AE13,AH13)</f>
        <v>0</v>
      </c>
      <c r="AK13" s="37">
        <v>43101</v>
      </c>
      <c r="AL13" s="15">
        <v>0</v>
      </c>
      <c r="AM13" s="38">
        <v>0</v>
      </c>
      <c r="AN13" s="39">
        <f>'Exhibit K (3)'!$F$17</f>
        <v>8.1648460519010424E-3</v>
      </c>
      <c r="AO13" s="137">
        <f t="shared" ref="AO13:AO17" si="5">AM13*AN13</f>
        <v>0</v>
      </c>
      <c r="AP13" s="138">
        <f>SUM(AL13,AO13)</f>
        <v>0</v>
      </c>
      <c r="AR13" s="37">
        <v>43101</v>
      </c>
      <c r="AS13" s="15">
        <f>SUM(C13,J13,Q13,X13,AE13,AL13)</f>
        <v>0</v>
      </c>
      <c r="AT13" s="38">
        <f t="shared" ref="AT13:AT18" si="6">SUM(AM13,AF13,Y13,R13,K13,D13)</f>
        <v>0</v>
      </c>
      <c r="AU13" s="39">
        <f>'Exhibit K (3)'!$F$17</f>
        <v>8.1648460519010424E-3</v>
      </c>
      <c r="AV13" s="137">
        <f t="shared" ref="AV13:AV17" si="7">SUM(AO13,AH13,AA13,T13,M13,F13)</f>
        <v>0</v>
      </c>
      <c r="AW13" s="138">
        <f>SUM(AS13,AV13)</f>
        <v>0</v>
      </c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</row>
    <row r="14" spans="1:196">
      <c r="A14" s="27" t="s">
        <v>19</v>
      </c>
      <c r="B14" s="37">
        <f>EOMONTH(B13,1)</f>
        <v>43159</v>
      </c>
      <c r="C14" s="15">
        <v>0</v>
      </c>
      <c r="D14" s="38">
        <f>C14*0.5+SUM(G$13:G13)</f>
        <v>0</v>
      </c>
      <c r="E14" s="39">
        <f>'Exhibit K (3)'!$F$17</f>
        <v>8.1648460519010424E-3</v>
      </c>
      <c r="F14" s="137">
        <f t="shared" si="0"/>
        <v>0</v>
      </c>
      <c r="G14" s="138">
        <f t="shared" ref="G14:G18" si="8">SUM(C14,F14)</f>
        <v>0</v>
      </c>
      <c r="I14" s="37">
        <f>EOMONTH(I13,1)</f>
        <v>43159</v>
      </c>
      <c r="J14" s="15">
        <v>0</v>
      </c>
      <c r="K14" s="38">
        <f>J14*0.5+SUM(N$13:N13)</f>
        <v>0</v>
      </c>
      <c r="L14" s="39">
        <f>'Exhibit K (3)'!$F$17</f>
        <v>8.1648460519010424E-3</v>
      </c>
      <c r="M14" s="137">
        <f t="shared" si="1"/>
        <v>0</v>
      </c>
      <c r="N14" s="138">
        <f t="shared" ref="N14:N18" si="9">SUM(J14,M14)</f>
        <v>0</v>
      </c>
      <c r="P14" s="37">
        <f>EOMONTH(P13,1)</f>
        <v>43159</v>
      </c>
      <c r="Q14" s="15">
        <v>0</v>
      </c>
      <c r="R14" s="38">
        <f>Q14*0.5+SUM(U$13:U13)</f>
        <v>0</v>
      </c>
      <c r="S14" s="39">
        <f>'Exhibit K (3)'!$F$17</f>
        <v>8.1648460519010424E-3</v>
      </c>
      <c r="T14" s="137">
        <f t="shared" si="2"/>
        <v>0</v>
      </c>
      <c r="U14" s="138">
        <f t="shared" ref="U14:U18" si="10">SUM(Q14,T14)</f>
        <v>0</v>
      </c>
      <c r="W14" s="37">
        <f>EOMONTH(W13,1)</f>
        <v>43159</v>
      </c>
      <c r="X14" s="15">
        <v>0</v>
      </c>
      <c r="Y14" s="38">
        <f>X14*0.5+SUM(AB$13:AB13)</f>
        <v>0</v>
      </c>
      <c r="Z14" s="39">
        <f>'Exhibit K (3)'!$F$17</f>
        <v>8.1648460519010424E-3</v>
      </c>
      <c r="AA14" s="137">
        <f t="shared" si="3"/>
        <v>0</v>
      </c>
      <c r="AB14" s="138">
        <f t="shared" ref="AB14:AB18" si="11">SUM(X14,AA14)</f>
        <v>0</v>
      </c>
      <c r="AD14" s="37">
        <f>EOMONTH(AD13,1)</f>
        <v>43159</v>
      </c>
      <c r="AE14" s="15">
        <v>0</v>
      </c>
      <c r="AF14" s="38">
        <f>AE14*0.5+SUM(AI$13:AI13)</f>
        <v>0</v>
      </c>
      <c r="AG14" s="39">
        <f>'Exhibit K (3)'!$F$17</f>
        <v>8.1648460519010424E-3</v>
      </c>
      <c r="AH14" s="137">
        <f t="shared" si="4"/>
        <v>0</v>
      </c>
      <c r="AI14" s="138">
        <f t="shared" ref="AI14:AI18" si="12">SUM(AE14,AH14)</f>
        <v>0</v>
      </c>
      <c r="AK14" s="37">
        <f>EOMONTH(AK13,1)</f>
        <v>43159</v>
      </c>
      <c r="AL14" s="15">
        <v>0</v>
      </c>
      <c r="AM14" s="38">
        <f>AL14*0.5+SUM(AP$13:AP13)</f>
        <v>0</v>
      </c>
      <c r="AN14" s="39">
        <f>'Exhibit K (3)'!$F$17</f>
        <v>8.1648460519010424E-3</v>
      </c>
      <c r="AO14" s="137">
        <f t="shared" si="5"/>
        <v>0</v>
      </c>
      <c r="AP14" s="138">
        <f t="shared" ref="AP14:AP17" si="13">SUM(AL14,AO14)</f>
        <v>0</v>
      </c>
      <c r="AR14" s="37">
        <f>EOMONTH(AR13,1)</f>
        <v>43159</v>
      </c>
      <c r="AS14" s="15">
        <f t="shared" ref="AS14:AS77" si="14">SUM(C14,J14,Q14,X14,AE14,AL14)</f>
        <v>0</v>
      </c>
      <c r="AT14" s="38">
        <f t="shared" si="6"/>
        <v>0</v>
      </c>
      <c r="AU14" s="39">
        <f>'Exhibit K (3)'!$F$17</f>
        <v>8.1648460519010424E-3</v>
      </c>
      <c r="AV14" s="137">
        <f t="shared" si="7"/>
        <v>0</v>
      </c>
      <c r="AW14" s="138">
        <f t="shared" ref="AW14:AW17" si="15">SUM(AS14,AV14)</f>
        <v>0</v>
      </c>
    </row>
    <row r="15" spans="1:196">
      <c r="A15" s="27" t="s">
        <v>19</v>
      </c>
      <c r="B15" s="37">
        <f>EOMONTH(B14,1)</f>
        <v>43190</v>
      </c>
      <c r="C15" s="15">
        <v>0</v>
      </c>
      <c r="D15" s="38">
        <f>C15*0.5+SUM(G$13:G14)</f>
        <v>0</v>
      </c>
      <c r="E15" s="39">
        <f>'Exhibit K (3)'!$F$17</f>
        <v>8.1648460519010424E-3</v>
      </c>
      <c r="F15" s="137">
        <f t="shared" si="0"/>
        <v>0</v>
      </c>
      <c r="G15" s="138">
        <f t="shared" si="8"/>
        <v>0</v>
      </c>
      <c r="I15" s="37">
        <f>EOMONTH(I14,1)</f>
        <v>43190</v>
      </c>
      <c r="J15" s="15">
        <v>0</v>
      </c>
      <c r="K15" s="38">
        <f>J15*0.5+SUM(N$13:N14)</f>
        <v>0</v>
      </c>
      <c r="L15" s="39">
        <f>'Exhibit K (3)'!$F$17</f>
        <v>8.1648460519010424E-3</v>
      </c>
      <c r="M15" s="137">
        <f t="shared" si="1"/>
        <v>0</v>
      </c>
      <c r="N15" s="138">
        <f t="shared" si="9"/>
        <v>0</v>
      </c>
      <c r="P15" s="37">
        <f>EOMONTH(P14,1)</f>
        <v>43190</v>
      </c>
      <c r="Q15" s="15">
        <v>0</v>
      </c>
      <c r="R15" s="38">
        <f>Q15*0.5+SUM(U$13:U14)</f>
        <v>0</v>
      </c>
      <c r="S15" s="39">
        <f>'Exhibit K (3)'!$F$17</f>
        <v>8.1648460519010424E-3</v>
      </c>
      <c r="T15" s="137">
        <f t="shared" si="2"/>
        <v>0</v>
      </c>
      <c r="U15" s="138">
        <f t="shared" si="10"/>
        <v>0</v>
      </c>
      <c r="W15" s="37">
        <f>EOMONTH(W14,1)</f>
        <v>43190</v>
      </c>
      <c r="X15" s="15">
        <v>0</v>
      </c>
      <c r="Y15" s="38">
        <f>X15*0.5+SUM(AB$13:AB14)</f>
        <v>0</v>
      </c>
      <c r="Z15" s="39">
        <f>'Exhibit K (3)'!$F$17</f>
        <v>8.1648460519010424E-3</v>
      </c>
      <c r="AA15" s="137">
        <f t="shared" si="3"/>
        <v>0</v>
      </c>
      <c r="AB15" s="138">
        <f t="shared" si="11"/>
        <v>0</v>
      </c>
      <c r="AD15" s="37">
        <f>EOMONTH(AD14,1)</f>
        <v>43190</v>
      </c>
      <c r="AE15" s="15">
        <v>0</v>
      </c>
      <c r="AF15" s="38">
        <f>AE15*0.5+SUM(AI$13:AI14)</f>
        <v>0</v>
      </c>
      <c r="AG15" s="39">
        <f>'Exhibit K (3)'!$F$17</f>
        <v>8.1648460519010424E-3</v>
      </c>
      <c r="AH15" s="137">
        <f t="shared" si="4"/>
        <v>0</v>
      </c>
      <c r="AI15" s="138">
        <f t="shared" si="12"/>
        <v>0</v>
      </c>
      <c r="AK15" s="37">
        <f>EOMONTH(AK14,1)</f>
        <v>43190</v>
      </c>
      <c r="AL15" s="15">
        <v>0</v>
      </c>
      <c r="AM15" s="38">
        <f>AL15*0.5+SUM(AP$13:AP14)</f>
        <v>0</v>
      </c>
      <c r="AN15" s="39">
        <f>'Exhibit K (3)'!$F$17</f>
        <v>8.1648460519010424E-3</v>
      </c>
      <c r="AO15" s="137">
        <f t="shared" si="5"/>
        <v>0</v>
      </c>
      <c r="AP15" s="138">
        <f t="shared" si="13"/>
        <v>0</v>
      </c>
      <c r="AR15" s="37">
        <f>EOMONTH(AR14,1)</f>
        <v>43190</v>
      </c>
      <c r="AS15" s="15">
        <f t="shared" si="14"/>
        <v>0</v>
      </c>
      <c r="AT15" s="38">
        <f t="shared" si="6"/>
        <v>0</v>
      </c>
      <c r="AU15" s="39">
        <f>'Exhibit K (3)'!$F$17</f>
        <v>8.1648460519010424E-3</v>
      </c>
      <c r="AV15" s="137">
        <f t="shared" si="7"/>
        <v>0</v>
      </c>
      <c r="AW15" s="138">
        <f t="shared" si="15"/>
        <v>0</v>
      </c>
    </row>
    <row r="16" spans="1:196">
      <c r="A16" s="27" t="s">
        <v>19</v>
      </c>
      <c r="B16" s="37">
        <f>EOMONTH(B15,1)</f>
        <v>43220</v>
      </c>
      <c r="C16" s="15">
        <v>0</v>
      </c>
      <c r="D16" s="38">
        <f>C16*0.5+SUM(G$13:G15)</f>
        <v>0</v>
      </c>
      <c r="E16" s="39">
        <f>'Exhibit K (3)'!$F$17</f>
        <v>8.1648460519010424E-3</v>
      </c>
      <c r="F16" s="137">
        <f t="shared" si="0"/>
        <v>0</v>
      </c>
      <c r="G16" s="138">
        <f t="shared" si="8"/>
        <v>0</v>
      </c>
      <c r="I16" s="37">
        <f>EOMONTH(I15,1)</f>
        <v>43220</v>
      </c>
      <c r="J16" s="15">
        <v>0</v>
      </c>
      <c r="K16" s="38">
        <f>J16*0.5+SUM(N$13:N15)</f>
        <v>0</v>
      </c>
      <c r="L16" s="39">
        <f>'Exhibit K (3)'!$F$17</f>
        <v>8.1648460519010424E-3</v>
      </c>
      <c r="M16" s="137">
        <f t="shared" si="1"/>
        <v>0</v>
      </c>
      <c r="N16" s="138">
        <f t="shared" si="9"/>
        <v>0</v>
      </c>
      <c r="P16" s="37">
        <f>EOMONTH(P15,1)</f>
        <v>43220</v>
      </c>
      <c r="Q16" s="15">
        <v>0</v>
      </c>
      <c r="R16" s="38">
        <f>Q16*0.5+SUM(U$13:U15)</f>
        <v>0</v>
      </c>
      <c r="S16" s="39">
        <f>'Exhibit K (3)'!$F$17</f>
        <v>8.1648460519010424E-3</v>
      </c>
      <c r="T16" s="137">
        <f t="shared" si="2"/>
        <v>0</v>
      </c>
      <c r="U16" s="138">
        <f t="shared" si="10"/>
        <v>0</v>
      </c>
      <c r="W16" s="37">
        <f>EOMONTH(W15,1)</f>
        <v>43220</v>
      </c>
      <c r="X16" s="15">
        <v>0</v>
      </c>
      <c r="Y16" s="38">
        <f>X16*0.5+SUM(AB$13:AB15)</f>
        <v>0</v>
      </c>
      <c r="Z16" s="39">
        <f>'Exhibit K (3)'!$F$17</f>
        <v>8.1648460519010424E-3</v>
      </c>
      <c r="AA16" s="137">
        <f t="shared" si="3"/>
        <v>0</v>
      </c>
      <c r="AB16" s="138">
        <f t="shared" si="11"/>
        <v>0</v>
      </c>
      <c r="AD16" s="37">
        <f>EOMONTH(AD15,1)</f>
        <v>43220</v>
      </c>
      <c r="AE16" s="15">
        <v>0</v>
      </c>
      <c r="AF16" s="38">
        <f>AE16*0.5+SUM(AI$13:AI15)</f>
        <v>0</v>
      </c>
      <c r="AG16" s="39">
        <f>'Exhibit K (3)'!$F$17</f>
        <v>8.1648460519010424E-3</v>
      </c>
      <c r="AH16" s="137">
        <f t="shared" si="4"/>
        <v>0</v>
      </c>
      <c r="AI16" s="138">
        <f t="shared" si="12"/>
        <v>0</v>
      </c>
      <c r="AK16" s="37">
        <f>EOMONTH(AK15,1)</f>
        <v>43220</v>
      </c>
      <c r="AL16" s="15">
        <v>0</v>
      </c>
      <c r="AM16" s="38">
        <f>AL16*0.5+SUM(AP$13:AP15)</f>
        <v>0</v>
      </c>
      <c r="AN16" s="39">
        <f>'Exhibit K (3)'!$F$17</f>
        <v>8.1648460519010424E-3</v>
      </c>
      <c r="AO16" s="137">
        <f t="shared" si="5"/>
        <v>0</v>
      </c>
      <c r="AP16" s="138">
        <f t="shared" si="13"/>
        <v>0</v>
      </c>
      <c r="AR16" s="37">
        <f>EOMONTH(AR15,1)</f>
        <v>43220</v>
      </c>
      <c r="AS16" s="15">
        <f t="shared" si="14"/>
        <v>0</v>
      </c>
      <c r="AT16" s="38">
        <f t="shared" si="6"/>
        <v>0</v>
      </c>
      <c r="AU16" s="39">
        <f>'Exhibit K (3)'!$F$17</f>
        <v>8.1648460519010424E-3</v>
      </c>
      <c r="AV16" s="137">
        <f t="shared" si="7"/>
        <v>0</v>
      </c>
      <c r="AW16" s="138">
        <f t="shared" si="15"/>
        <v>0</v>
      </c>
    </row>
    <row r="17" spans="1:52">
      <c r="A17" s="27" t="s">
        <v>19</v>
      </c>
      <c r="B17" s="37">
        <f>EOMONTH(B16,1)</f>
        <v>43251</v>
      </c>
      <c r="C17" s="15">
        <v>0</v>
      </c>
      <c r="D17" s="38">
        <f>C17*0.5+SUM(G$13:G16)</f>
        <v>0</v>
      </c>
      <c r="E17" s="39">
        <f>'Exhibit K (3)'!$F$17</f>
        <v>8.1648460519010424E-3</v>
      </c>
      <c r="F17" s="137">
        <f t="shared" si="0"/>
        <v>0</v>
      </c>
      <c r="G17" s="138">
        <f t="shared" si="8"/>
        <v>0</v>
      </c>
      <c r="I17" s="37">
        <f>EOMONTH(I16,1)</f>
        <v>43251</v>
      </c>
      <c r="J17" s="15">
        <v>0</v>
      </c>
      <c r="K17" s="38">
        <f>J17*0.5+SUM(N$13:N16)</f>
        <v>0</v>
      </c>
      <c r="L17" s="39">
        <f>'Exhibit K (3)'!$F$17</f>
        <v>8.1648460519010424E-3</v>
      </c>
      <c r="M17" s="137">
        <f t="shared" si="1"/>
        <v>0</v>
      </c>
      <c r="N17" s="138">
        <f t="shared" si="9"/>
        <v>0</v>
      </c>
      <c r="P17" s="37">
        <f>EOMONTH(P16,1)</f>
        <v>43251</v>
      </c>
      <c r="Q17" s="15">
        <v>0</v>
      </c>
      <c r="R17" s="38">
        <f>Q17*0.5+SUM(U$13:U16)</f>
        <v>0</v>
      </c>
      <c r="S17" s="39">
        <f>'Exhibit K (3)'!$F$17</f>
        <v>8.1648460519010424E-3</v>
      </c>
      <c r="T17" s="137">
        <f t="shared" si="2"/>
        <v>0</v>
      </c>
      <c r="U17" s="138">
        <f t="shared" si="10"/>
        <v>0</v>
      </c>
      <c r="W17" s="37">
        <f>EOMONTH(W16,1)</f>
        <v>43251</v>
      </c>
      <c r="X17" s="15">
        <v>0</v>
      </c>
      <c r="Y17" s="38">
        <f>X17*0.5+SUM(AB$13:AB16)</f>
        <v>0</v>
      </c>
      <c r="Z17" s="39">
        <f>'Exhibit K (3)'!$F$17</f>
        <v>8.1648460519010424E-3</v>
      </c>
      <c r="AA17" s="137">
        <f t="shared" si="3"/>
        <v>0</v>
      </c>
      <c r="AB17" s="138">
        <f t="shared" si="11"/>
        <v>0</v>
      </c>
      <c r="AD17" s="37">
        <f>EOMONTH(AD16,1)</f>
        <v>43251</v>
      </c>
      <c r="AE17" s="15">
        <v>0</v>
      </c>
      <c r="AF17" s="38">
        <f>AE17*0.5+SUM(AI$13:AI16)</f>
        <v>0</v>
      </c>
      <c r="AG17" s="39">
        <f>'Exhibit K (3)'!$F$17</f>
        <v>8.1648460519010424E-3</v>
      </c>
      <c r="AH17" s="137">
        <f t="shared" si="4"/>
        <v>0</v>
      </c>
      <c r="AI17" s="138">
        <f t="shared" si="12"/>
        <v>0</v>
      </c>
      <c r="AK17" s="37">
        <f>EOMONTH(AK16,1)</f>
        <v>43251</v>
      </c>
      <c r="AL17" s="15">
        <v>0</v>
      </c>
      <c r="AM17" s="38">
        <f>AL17*0.5+SUM(AP$13:AP16)</f>
        <v>0</v>
      </c>
      <c r="AN17" s="39">
        <f>'Exhibit K (3)'!$F$17</f>
        <v>8.1648460519010424E-3</v>
      </c>
      <c r="AO17" s="137">
        <f t="shared" si="5"/>
        <v>0</v>
      </c>
      <c r="AP17" s="138">
        <f t="shared" si="13"/>
        <v>0</v>
      </c>
      <c r="AR17" s="37">
        <f>EOMONTH(AR16,1)</f>
        <v>43251</v>
      </c>
      <c r="AS17" s="15">
        <f t="shared" si="14"/>
        <v>0</v>
      </c>
      <c r="AT17" s="38">
        <f t="shared" si="6"/>
        <v>0</v>
      </c>
      <c r="AU17" s="39">
        <f>'Exhibit K (3)'!$F$17</f>
        <v>8.1648460519010424E-3</v>
      </c>
      <c r="AV17" s="137">
        <f t="shared" si="7"/>
        <v>0</v>
      </c>
      <c r="AW17" s="138">
        <f t="shared" si="15"/>
        <v>0</v>
      </c>
    </row>
    <row r="18" spans="1:52">
      <c r="A18" s="27" t="s">
        <v>19</v>
      </c>
      <c r="B18" s="37">
        <f t="shared" ref="B18:B144" si="16">EOMONTH(B17,1)</f>
        <v>43281</v>
      </c>
      <c r="C18" s="15">
        <v>419899.47277000005</v>
      </c>
      <c r="D18" s="38">
        <f>C18*0.5+SUM(G$13:G17)</f>
        <v>209949.73638500003</v>
      </c>
      <c r="E18" s="39">
        <f>'Exhibit K (3)'!$F$17</f>
        <v>8.1648460519010424E-3</v>
      </c>
      <c r="F18" s="137">
        <f t="shared" si="0"/>
        <v>1714.2072762207322</v>
      </c>
      <c r="G18" s="138">
        <f t="shared" si="8"/>
        <v>421613.68004622078</v>
      </c>
      <c r="H18" s="139"/>
      <c r="I18" s="37">
        <f t="shared" ref="I18:I81" si="17">EOMONTH(I17,1)</f>
        <v>43281</v>
      </c>
      <c r="J18" s="15">
        <v>105704.87423000002</v>
      </c>
      <c r="K18" s="38">
        <f>J18*0.5+SUM(N$13:N17)</f>
        <v>52852.437115000008</v>
      </c>
      <c r="L18" s="39">
        <f>'Exhibit K (3)'!$F$17</f>
        <v>8.1648460519010424E-3</v>
      </c>
      <c r="M18" s="137">
        <f t="shared" si="1"/>
        <v>431.53201251175591</v>
      </c>
      <c r="N18" s="138">
        <f t="shared" si="9"/>
        <v>106136.40624251177</v>
      </c>
      <c r="O18" s="139"/>
      <c r="P18" s="37">
        <f t="shared" ref="P18:P81" si="18">EOMONTH(P17,1)</f>
        <v>43281</v>
      </c>
      <c r="Q18" s="15">
        <v>23944.198030000003</v>
      </c>
      <c r="R18" s="38">
        <f>Q18*0.5+SUM(U$13:U17)</f>
        <v>11972.099015000002</v>
      </c>
      <c r="S18" s="39">
        <f>'Exhibit K (3)'!$F$17</f>
        <v>8.1648460519010424E-3</v>
      </c>
      <c r="T18" s="137">
        <f t="shared" si="2"/>
        <v>97.750345375591124</v>
      </c>
      <c r="U18" s="138">
        <f t="shared" si="10"/>
        <v>24041.948375375596</v>
      </c>
      <c r="W18" s="37">
        <f t="shared" ref="W18:W81" si="19">EOMONTH(W17,1)</f>
        <v>43281</v>
      </c>
      <c r="X18" s="15">
        <v>12264.101430000002</v>
      </c>
      <c r="Y18" s="38">
        <f>X18*0.5+SUM(AB$13:AB17)</f>
        <v>6132.0507150000012</v>
      </c>
      <c r="Z18" s="39">
        <f>'Exhibit K (3)'!$F$17</f>
        <v>8.1648460519010424E-3</v>
      </c>
      <c r="AA18" s="137">
        <f t="shared" si="3"/>
        <v>50.067250070424727</v>
      </c>
      <c r="AB18" s="138">
        <f t="shared" si="11"/>
        <v>12314.168680070426</v>
      </c>
      <c r="AC18" s="139"/>
      <c r="AD18" s="37">
        <f t="shared" ref="AD18:AD81" si="20">EOMONTH(AD17,1)</f>
        <v>43281</v>
      </c>
      <c r="AE18" s="15">
        <v>14600.120750000002</v>
      </c>
      <c r="AF18" s="38">
        <f>AE18*0.5+SUM(AI$13:AI17)</f>
        <v>7300.0603750000009</v>
      </c>
      <c r="AG18" s="39">
        <f>'Exhibit K (3)'!$F$17</f>
        <v>8.1648460519010424E-3</v>
      </c>
      <c r="AH18" s="137">
        <f t="shared" si="4"/>
        <v>59.603869131457998</v>
      </c>
      <c r="AI18" s="138">
        <f t="shared" si="12"/>
        <v>14659.724619131461</v>
      </c>
      <c r="AK18" s="37">
        <f t="shared" ref="AK18:AK81" si="21">EOMONTH(AK17,1)</f>
        <v>43281</v>
      </c>
      <c r="AL18" s="15">
        <v>7592.0627899999999</v>
      </c>
      <c r="AM18" s="38">
        <f>AL18*0.5+SUM(AP$13:AP17)</f>
        <v>3796.031395</v>
      </c>
      <c r="AN18" s="39">
        <f>'Exhibit K (3)'!$F$17</f>
        <v>8.1648460519010424E-3</v>
      </c>
      <c r="AO18" s="137">
        <f>AM18*AN18</f>
        <v>30.994011948358157</v>
      </c>
      <c r="AP18" s="138">
        <f>SUM(AL18,AO18)</f>
        <v>7623.056801948358</v>
      </c>
      <c r="AQ18" s="139"/>
      <c r="AR18" s="37">
        <f t="shared" ref="AR18:AR81" si="22">EOMONTH(AR17,1)</f>
        <v>43281</v>
      </c>
      <c r="AS18" s="15">
        <f t="shared" si="14"/>
        <v>584004.83000000007</v>
      </c>
      <c r="AT18" s="38">
        <f t="shared" si="6"/>
        <v>292002.41500000004</v>
      </c>
      <c r="AU18" s="39">
        <f>'Exhibit K (3)'!$F$17</f>
        <v>8.1648460519010424E-3</v>
      </c>
      <c r="AV18" s="137">
        <f>SUM(AO18,AH18,AA18,T18,M18,F18)</f>
        <v>2384.1547652583204</v>
      </c>
      <c r="AW18" s="138">
        <f>SUM(AS18,AV18)</f>
        <v>586388.98476525838</v>
      </c>
      <c r="AZ18" s="143"/>
    </row>
    <row r="19" spans="1:52">
      <c r="A19" s="27" t="s">
        <v>19</v>
      </c>
      <c r="B19" s="37">
        <f t="shared" si="16"/>
        <v>43312</v>
      </c>
      <c r="C19" s="15">
        <v>86619.928719999996</v>
      </c>
      <c r="D19" s="38">
        <f>C19*0.5+SUM(G$13:G18)</f>
        <v>464923.64440622076</v>
      </c>
      <c r="E19" s="39">
        <f>'Exhibit K (3)'!$F$17</f>
        <v>8.1648460519010424E-3</v>
      </c>
      <c r="F19" s="137">
        <f t="shared" ref="F19:F48" si="23">D19*E19</f>
        <v>3796.0299824655758</v>
      </c>
      <c r="G19" s="138">
        <f t="shared" ref="G19:G82" si="24">SUM(C19,F19)</f>
        <v>90415.958702465578</v>
      </c>
      <c r="H19" s="139"/>
      <c r="I19" s="37">
        <f t="shared" si="17"/>
        <v>43312</v>
      </c>
      <c r="J19" s="15">
        <v>81163.533279999989</v>
      </c>
      <c r="K19" s="38">
        <f>J19*0.5+SUM(N$13:N18)</f>
        <v>146718.17288251178</v>
      </c>
      <c r="L19" s="39">
        <f>'Exhibit K (3)'!$F$17</f>
        <v>8.1648460519010424E-3</v>
      </c>
      <c r="M19" s="137">
        <f t="shared" ref="M19:M48" si="25">K19*L19</f>
        <v>1197.9312946019108</v>
      </c>
      <c r="N19" s="138">
        <f t="shared" ref="N19:N82" si="26">SUM(J19,M19)</f>
        <v>82361.464574601894</v>
      </c>
      <c r="O19" s="139"/>
      <c r="P19" s="37">
        <f t="shared" si="18"/>
        <v>43312</v>
      </c>
      <c r="Q19" s="15">
        <v>2698.8200800000004</v>
      </c>
      <c r="R19" s="38">
        <f>Q19*0.5+SUM(U$13:U18)</f>
        <v>25391.358415375595</v>
      </c>
      <c r="S19" s="39">
        <f>'Exhibit K (3)'!$F$17</f>
        <v>8.1648460519010424E-3</v>
      </c>
      <c r="T19" s="137">
        <f t="shared" ref="T19:T48" si="27">R19*S19</f>
        <v>207.31653251018372</v>
      </c>
      <c r="U19" s="138">
        <f t="shared" ref="U19:U82" si="28">SUM(Q19,T19)</f>
        <v>2906.136612510184</v>
      </c>
      <c r="W19" s="37">
        <f t="shared" si="19"/>
        <v>43312</v>
      </c>
      <c r="X19" s="15">
        <v>1382.3224800000003</v>
      </c>
      <c r="Y19" s="38">
        <f>X19*0.5+SUM(AB$13:AB18)</f>
        <v>13005.329920070426</v>
      </c>
      <c r="Z19" s="39">
        <f>'Exhibit K (3)'!$F$17</f>
        <v>8.1648460519010424E-3</v>
      </c>
      <c r="AA19" s="137">
        <f t="shared" ref="AA19:AA48" si="29">Y19*Z19</f>
        <v>106.18651665155751</v>
      </c>
      <c r="AB19" s="138">
        <f t="shared" ref="AB19:AB82" si="30">SUM(X19,AA19)</f>
        <v>1488.5089966515577</v>
      </c>
      <c r="AC19" s="139"/>
      <c r="AD19" s="37">
        <f t="shared" si="20"/>
        <v>43312</v>
      </c>
      <c r="AE19" s="15">
        <v>1645.6220000000003</v>
      </c>
      <c r="AF19" s="38">
        <f>AE19*0.5+SUM(AI$13:AI18)</f>
        <v>15482.53561913146</v>
      </c>
      <c r="AG19" s="39">
        <f>'Exhibit K (3)'!$F$17</f>
        <v>8.1648460519010424E-3</v>
      </c>
      <c r="AH19" s="137">
        <f t="shared" ref="AH19:AH48" si="31">AF19*AG19</f>
        <v>126.41251982328276</v>
      </c>
      <c r="AI19" s="138">
        <f t="shared" ref="AI19:AI82" si="32">SUM(AE19,AH19)</f>
        <v>1772.0345198232831</v>
      </c>
      <c r="AK19" s="37">
        <f t="shared" si="21"/>
        <v>43312</v>
      </c>
      <c r="AL19" s="15">
        <v>855.7234400000001</v>
      </c>
      <c r="AM19" s="38">
        <f>AL19*0.5+SUM(AP$13:AP18)</f>
        <v>8050.9185219483579</v>
      </c>
      <c r="AN19" s="39">
        <f>'Exhibit K (3)'!$F$17</f>
        <v>8.1648460519010424E-3</v>
      </c>
      <c r="AO19" s="137">
        <f t="shared" ref="AO19:AO48" si="33">AM19*AN19</f>
        <v>65.734510308107019</v>
      </c>
      <c r="AP19" s="138">
        <f t="shared" ref="AP19:AP82" si="34">SUM(AL19,AO19)</f>
        <v>921.45795030810712</v>
      </c>
      <c r="AQ19" s="139"/>
      <c r="AR19" s="37">
        <f t="shared" si="22"/>
        <v>43312</v>
      </c>
      <c r="AS19" s="15">
        <f t="shared" si="14"/>
        <v>174365.95</v>
      </c>
      <c r="AT19" s="38">
        <f t="shared" ref="AT19:AT82" si="35">SUM(AM19,AF19,Y19,R19,K19,D19)</f>
        <v>673571.95976525836</v>
      </c>
      <c r="AU19" s="39">
        <f>'Exhibit K (3)'!$F$17</f>
        <v>8.1648460519010424E-3</v>
      </c>
      <c r="AV19" s="137">
        <f t="shared" ref="AV19:AV48" si="36">SUM(AO19,AH19,AA19,T19,M19,F19)</f>
        <v>5499.6113563606177</v>
      </c>
      <c r="AW19" s="138">
        <f t="shared" ref="AW19:AW82" si="37">SUM(AS19,AV19)</f>
        <v>179865.56135636062</v>
      </c>
      <c r="AZ19" s="143"/>
    </row>
    <row r="20" spans="1:52">
      <c r="A20" s="27" t="s">
        <v>19</v>
      </c>
      <c r="B20" s="37">
        <f t="shared" si="16"/>
        <v>43343</v>
      </c>
      <c r="C20" s="15">
        <v>313433.46901999996</v>
      </c>
      <c r="D20" s="38">
        <f>C20*0.5+SUM(G$13:G19)</f>
        <v>668746.37325868639</v>
      </c>
      <c r="E20" s="39">
        <f>'Exhibit K (3)'!$F$17</f>
        <v>8.1648460519010424E-3</v>
      </c>
      <c r="F20" s="137">
        <f t="shared" si="23"/>
        <v>5460.2111854243267</v>
      </c>
      <c r="G20" s="138">
        <f t="shared" si="24"/>
        <v>318893.68020542432</v>
      </c>
      <c r="H20" s="139"/>
      <c r="I20" s="37">
        <f t="shared" si="17"/>
        <v>43343</v>
      </c>
      <c r="J20" s="15">
        <v>135144.17297999997</v>
      </c>
      <c r="K20" s="38">
        <f>J20*0.5+SUM(N$13:N19)</f>
        <v>256069.95730711365</v>
      </c>
      <c r="L20" s="39">
        <f>'Exhibit K (3)'!$F$17</f>
        <v>8.1648460519010424E-3</v>
      </c>
      <c r="M20" s="137">
        <f t="shared" si="25"/>
        <v>2090.7717799294555</v>
      </c>
      <c r="N20" s="138">
        <f t="shared" si="26"/>
        <v>137234.94475992944</v>
      </c>
      <c r="O20" s="139"/>
      <c r="P20" s="37">
        <f t="shared" si="18"/>
        <v>43343</v>
      </c>
      <c r="Q20" s="15">
        <v>15417.58178</v>
      </c>
      <c r="R20" s="38">
        <f>Q20*0.5+SUM(U$13:U19)</f>
        <v>34656.875877885781</v>
      </c>
      <c r="S20" s="39">
        <f>'Exhibit K (3)'!$F$17</f>
        <v>8.1648460519010424E-3</v>
      </c>
      <c r="T20" s="137">
        <f t="shared" si="27"/>
        <v>282.96805618278017</v>
      </c>
      <c r="U20" s="138">
        <f t="shared" si="28"/>
        <v>15700.549836182781</v>
      </c>
      <c r="W20" s="37">
        <f t="shared" si="19"/>
        <v>43343</v>
      </c>
      <c r="X20" s="15">
        <v>7896.8101799999995</v>
      </c>
      <c r="Y20" s="38">
        <f>X20*0.5+SUM(AB$13:AB19)</f>
        <v>17751.082766721982</v>
      </c>
      <c r="Z20" s="39">
        <f>'Exhibit K (3)'!$F$17</f>
        <v>8.1648460519010424E-3</v>
      </c>
      <c r="AA20" s="137">
        <f t="shared" si="29"/>
        <v>144.93485804483862</v>
      </c>
      <c r="AB20" s="138">
        <f t="shared" si="30"/>
        <v>8041.7450380448381</v>
      </c>
      <c r="AC20" s="139"/>
      <c r="AD20" s="37">
        <f t="shared" si="20"/>
        <v>43343</v>
      </c>
      <c r="AE20" s="15">
        <v>9400.9644999999982</v>
      </c>
      <c r="AF20" s="38">
        <f>AE20*0.5+SUM(AI$13:AI19)</f>
        <v>21132.241388954746</v>
      </c>
      <c r="AG20" s="39">
        <f>'Exhibit K (3)'!$F$17</f>
        <v>8.1648460519010424E-3</v>
      </c>
      <c r="AH20" s="137">
        <f t="shared" si="31"/>
        <v>172.54149767242697</v>
      </c>
      <c r="AI20" s="138">
        <f t="shared" si="32"/>
        <v>9573.505997672426</v>
      </c>
      <c r="AK20" s="37">
        <f t="shared" si="21"/>
        <v>43343</v>
      </c>
      <c r="AL20" s="15">
        <v>4888.5015399999993</v>
      </c>
      <c r="AM20" s="38">
        <f>AL20*0.5+SUM(AP$13:AP19)</f>
        <v>10988.765522256464</v>
      </c>
      <c r="AN20" s="39">
        <f>'Exhibit K (3)'!$F$17</f>
        <v>8.1648460519010424E-3</v>
      </c>
      <c r="AO20" s="137">
        <f t="shared" si="33"/>
        <v>89.72157878966199</v>
      </c>
      <c r="AP20" s="138">
        <f t="shared" si="34"/>
        <v>4978.2231187896614</v>
      </c>
      <c r="AQ20" s="139"/>
      <c r="AR20" s="37">
        <f t="shared" si="22"/>
        <v>43343</v>
      </c>
      <c r="AS20" s="15">
        <f t="shared" si="14"/>
        <v>486181.49999999994</v>
      </c>
      <c r="AT20" s="38">
        <f t="shared" si="35"/>
        <v>1009345.2961216191</v>
      </c>
      <c r="AU20" s="39">
        <f>'Exhibit K (3)'!$F$17</f>
        <v>8.1648460519010424E-3</v>
      </c>
      <c r="AV20" s="137">
        <f t="shared" si="36"/>
        <v>8241.1489560434893</v>
      </c>
      <c r="AW20" s="138">
        <f t="shared" si="37"/>
        <v>494422.64895604341</v>
      </c>
      <c r="AZ20" s="143"/>
    </row>
    <row r="21" spans="1:52">
      <c r="A21" s="27" t="s">
        <v>19</v>
      </c>
      <c r="B21" s="37">
        <f t="shared" si="16"/>
        <v>43373</v>
      </c>
      <c r="C21" s="15">
        <v>5799365.8610699996</v>
      </c>
      <c r="D21" s="38">
        <f>C21*0.5+SUM(G$13:G20)</f>
        <v>3730606.2494891104</v>
      </c>
      <c r="E21" s="39">
        <f>'Exhibit K (3)'!$F$17</f>
        <v>8.1648460519010424E-3</v>
      </c>
      <c r="F21" s="137">
        <f t="shared" si="23"/>
        <v>30459.825707338518</v>
      </c>
      <c r="G21" s="138">
        <f t="shared" si="24"/>
        <v>5829825.6867773384</v>
      </c>
      <c r="H21" s="139"/>
      <c r="I21" s="37">
        <f t="shared" si="17"/>
        <v>43373</v>
      </c>
      <c r="J21" s="15">
        <v>2931579.04593</v>
      </c>
      <c r="K21" s="38">
        <f>J21*0.5+SUM(N$13:N20)</f>
        <v>1791522.3385420432</v>
      </c>
      <c r="L21" s="39">
        <f>'Exhibit K (3)'!$F$17</f>
        <v>8.1648460519010424E-3</v>
      </c>
      <c r="M21" s="137">
        <f t="shared" si="25"/>
        <v>14627.504092737525</v>
      </c>
      <c r="N21" s="138">
        <f t="shared" si="26"/>
        <v>2946206.5500227376</v>
      </c>
      <c r="O21" s="139"/>
      <c r="P21" s="37">
        <f t="shared" si="18"/>
        <v>43373</v>
      </c>
      <c r="Q21" s="15">
        <v>275165.37173000001</v>
      </c>
      <c r="R21" s="38">
        <f>Q21*0.5+SUM(U$13:U20)</f>
        <v>180231.32068906858</v>
      </c>
      <c r="S21" s="39">
        <f>'Exhibit K (3)'!$F$17</f>
        <v>8.1648460519010424E-3</v>
      </c>
      <c r="T21" s="137">
        <f t="shared" si="27"/>
        <v>1471.5609871570523</v>
      </c>
      <c r="U21" s="138">
        <f t="shared" si="28"/>
        <v>276636.93271715706</v>
      </c>
      <c r="W21" s="37">
        <f t="shared" si="19"/>
        <v>43373</v>
      </c>
      <c r="X21" s="15">
        <v>140938.36113</v>
      </c>
      <c r="Y21" s="38">
        <f>X21*0.5+SUM(AB$13:AB20)</f>
        <v>92313.60327976683</v>
      </c>
      <c r="Z21" s="39">
        <f>'Exhibit K (3)'!$F$17</f>
        <v>8.1648460519010424E-3</v>
      </c>
      <c r="AA21" s="137">
        <f t="shared" si="29"/>
        <v>753.72635927556337</v>
      </c>
      <c r="AB21" s="138">
        <f t="shared" si="30"/>
        <v>141692.08748927558</v>
      </c>
      <c r="AC21" s="139"/>
      <c r="AD21" s="37">
        <f t="shared" si="20"/>
        <v>43373</v>
      </c>
      <c r="AE21" s="15">
        <v>167783.76325000002</v>
      </c>
      <c r="AF21" s="38">
        <f>AE21*0.5+SUM(AI$13:AI20)</f>
        <v>109897.14676162718</v>
      </c>
      <c r="AG21" s="39">
        <f>'Exhibit K (3)'!$F$17</f>
        <v>8.1648460519010424E-3</v>
      </c>
      <c r="AH21" s="137">
        <f t="shared" si="31"/>
        <v>897.29328485186113</v>
      </c>
      <c r="AI21" s="138">
        <f t="shared" si="32"/>
        <v>168681.05653485187</v>
      </c>
      <c r="AK21" s="37">
        <f t="shared" si="21"/>
        <v>43373</v>
      </c>
      <c r="AL21" s="15">
        <v>87247.556890000007</v>
      </c>
      <c r="AM21" s="38">
        <f>AL21*0.5+SUM(AP$13:AP20)</f>
        <v>57146.516316046131</v>
      </c>
      <c r="AN21" s="39">
        <f>'Exhibit K (3)'!$F$17</f>
        <v>8.1648460519010424E-3</v>
      </c>
      <c r="AO21" s="137">
        <f t="shared" si="33"/>
        <v>466.59250812296773</v>
      </c>
      <c r="AP21" s="138">
        <f t="shared" si="34"/>
        <v>87714.149398122972</v>
      </c>
      <c r="AQ21" s="139"/>
      <c r="AR21" s="37">
        <f t="shared" si="22"/>
        <v>43373</v>
      </c>
      <c r="AS21" s="15">
        <f t="shared" si="14"/>
        <v>9402079.959999999</v>
      </c>
      <c r="AT21" s="38">
        <f t="shared" si="35"/>
        <v>5961717.1750776619</v>
      </c>
      <c r="AU21" s="39">
        <f>'Exhibit K (3)'!$F$17</f>
        <v>8.1648460519010424E-3</v>
      </c>
      <c r="AV21" s="137">
        <f t="shared" si="36"/>
        <v>48676.502939483486</v>
      </c>
      <c r="AW21" s="138">
        <f t="shared" si="37"/>
        <v>9450756.4629394822</v>
      </c>
      <c r="AZ21" s="143"/>
    </row>
    <row r="22" spans="1:52">
      <c r="A22" s="27" t="s">
        <v>20</v>
      </c>
      <c r="B22" s="37">
        <f t="shared" si="16"/>
        <v>43404</v>
      </c>
      <c r="C22" s="15">
        <v>1485572.0409599999</v>
      </c>
      <c r="D22" s="38">
        <f>C22*0.5+SUM(G$13:G21)</f>
        <v>7403535.026211448</v>
      </c>
      <c r="E22" s="39">
        <f>'Exhibit K (3)'!$F$17</f>
        <v>8.1648460519010424E-3</v>
      </c>
      <c r="F22" s="137">
        <f t="shared" si="23"/>
        <v>60448.723728873621</v>
      </c>
      <c r="G22" s="138">
        <f t="shared" si="24"/>
        <v>1546020.7646888734</v>
      </c>
      <c r="H22" s="139"/>
      <c r="I22" s="37">
        <f t="shared" si="17"/>
        <v>43404</v>
      </c>
      <c r="J22" s="15">
        <v>925619.12503999984</v>
      </c>
      <c r="K22" s="38">
        <f>J22*0.5+SUM(N$13:N21)</f>
        <v>3734748.9281197805</v>
      </c>
      <c r="L22" s="39">
        <f>'Exhibit K (3)'!$F$17</f>
        <v>8.1648460519010424E-3</v>
      </c>
      <c r="M22" s="137">
        <f t="shared" si="25"/>
        <v>30493.650040600442</v>
      </c>
      <c r="N22" s="138">
        <f t="shared" si="26"/>
        <v>956112.77508060029</v>
      </c>
      <c r="O22" s="139"/>
      <c r="P22" s="37">
        <f t="shared" si="18"/>
        <v>43404</v>
      </c>
      <c r="Q22" s="15">
        <v>63937.197440000004</v>
      </c>
      <c r="R22" s="38">
        <f>Q22*0.5+SUM(U$13:U21)</f>
        <v>351254.16626122565</v>
      </c>
      <c r="S22" s="39">
        <f>'Exhibit K (3)'!$F$17</f>
        <v>8.1648460519010424E-3</v>
      </c>
      <c r="T22" s="137">
        <f t="shared" si="27"/>
        <v>2867.9361926117604</v>
      </c>
      <c r="U22" s="138">
        <f t="shared" si="28"/>
        <v>66805.13363261176</v>
      </c>
      <c r="W22" s="37">
        <f t="shared" si="19"/>
        <v>43404</v>
      </c>
      <c r="X22" s="15">
        <v>32748.320639999998</v>
      </c>
      <c r="Y22" s="38">
        <f>X22*0.5+SUM(AB$13:AB21)</f>
        <v>179910.67052404239</v>
      </c>
      <c r="Z22" s="39">
        <f>'Exhibit K (3)'!$F$17</f>
        <v>8.1648460519010424E-3</v>
      </c>
      <c r="AA22" s="137">
        <f t="shared" si="29"/>
        <v>1468.9429279230967</v>
      </c>
      <c r="AB22" s="138">
        <f t="shared" si="30"/>
        <v>34217.263567923095</v>
      </c>
      <c r="AC22" s="139"/>
      <c r="AD22" s="37">
        <f t="shared" si="20"/>
        <v>43404</v>
      </c>
      <c r="AE22" s="15">
        <v>38986.095999999998</v>
      </c>
      <c r="AF22" s="38">
        <f>AE22*0.5+SUM(AI$13:AI21)</f>
        <v>214179.36967147904</v>
      </c>
      <c r="AG22" s="39">
        <f>'Exhibit K (3)'!$F$17</f>
        <v>8.1648460519010424E-3</v>
      </c>
      <c r="AH22" s="137">
        <f t="shared" si="31"/>
        <v>1748.7415808608296</v>
      </c>
      <c r="AI22" s="138">
        <f t="shared" si="32"/>
        <v>40734.837580860825</v>
      </c>
      <c r="AK22" s="37">
        <f t="shared" si="21"/>
        <v>43404</v>
      </c>
      <c r="AL22" s="15">
        <v>20272.769919999999</v>
      </c>
      <c r="AM22" s="38">
        <f>AL22*0.5+SUM(AP$13:AP21)</f>
        <v>111373.27222916909</v>
      </c>
      <c r="AN22" s="39">
        <f>'Exhibit K (3)'!$F$17</f>
        <v>8.1648460519010424E-3</v>
      </c>
      <c r="AO22" s="137">
        <f t="shared" si="33"/>
        <v>909.3456220476312</v>
      </c>
      <c r="AP22" s="138">
        <f t="shared" si="34"/>
        <v>21182.115542047632</v>
      </c>
      <c r="AQ22" s="139"/>
      <c r="AR22" s="37">
        <f t="shared" si="22"/>
        <v>43404</v>
      </c>
      <c r="AS22" s="15">
        <f t="shared" si="14"/>
        <v>2567135.5499999993</v>
      </c>
      <c r="AT22" s="38">
        <f t="shared" si="35"/>
        <v>11995001.433017146</v>
      </c>
      <c r="AU22" s="39">
        <f>'Exhibit K (3)'!$F$17</f>
        <v>8.1648460519010424E-3</v>
      </c>
      <c r="AV22" s="137">
        <f t="shared" si="36"/>
        <v>97937.34009291738</v>
      </c>
      <c r="AW22" s="138">
        <f t="shared" si="37"/>
        <v>2665072.8900929168</v>
      </c>
      <c r="AZ22" s="143"/>
    </row>
    <row r="23" spans="1:52">
      <c r="A23" s="27" t="s">
        <v>20</v>
      </c>
      <c r="B23" s="37">
        <f t="shared" si="16"/>
        <v>43434</v>
      </c>
      <c r="C23" s="15">
        <v>2819165.3281600005</v>
      </c>
      <c r="D23" s="38">
        <f>C23*0.5+SUM(G$13:G22)</f>
        <v>9616352.4345003217</v>
      </c>
      <c r="E23" s="39">
        <f>'Exhibit K (3)'!$F$17</f>
        <v>8.1648460519010424E-3</v>
      </c>
      <c r="F23" s="137">
        <f t="shared" si="23"/>
        <v>78516.03720851893</v>
      </c>
      <c r="G23" s="138">
        <f t="shared" si="24"/>
        <v>2897681.3653685194</v>
      </c>
      <c r="H23" s="139"/>
      <c r="I23" s="37">
        <f t="shared" si="17"/>
        <v>43434</v>
      </c>
      <c r="J23" s="15">
        <v>992055.03055999998</v>
      </c>
      <c r="K23" s="38">
        <f>J23*0.5+SUM(N$13:N22)</f>
        <v>4724079.655960381</v>
      </c>
      <c r="L23" s="39">
        <f>'Exhibit K (3)'!$F$17</f>
        <v>8.1648460519010424E-3</v>
      </c>
      <c r="M23" s="137">
        <f t="shared" si="25"/>
        <v>38571.383127834153</v>
      </c>
      <c r="N23" s="138">
        <f t="shared" si="26"/>
        <v>1030626.4136878342</v>
      </c>
      <c r="O23" s="139"/>
      <c r="P23" s="37">
        <f t="shared" si="18"/>
        <v>43434</v>
      </c>
      <c r="Q23" s="15">
        <v>150100.83190000002</v>
      </c>
      <c r="R23" s="38">
        <f>Q23*0.5+SUM(U$13:U22)</f>
        <v>461141.11712383741</v>
      </c>
      <c r="S23" s="39">
        <f>'Exhibit K (3)'!$F$17</f>
        <v>8.1648460519010424E-3</v>
      </c>
      <c r="T23" s="137">
        <f t="shared" si="27"/>
        <v>3765.1462295177998</v>
      </c>
      <c r="U23" s="138">
        <f t="shared" si="28"/>
        <v>153865.97812951781</v>
      </c>
      <c r="W23" s="37">
        <f t="shared" si="19"/>
        <v>43434</v>
      </c>
      <c r="X23" s="15">
        <v>76880.913900000014</v>
      </c>
      <c r="Y23" s="38">
        <f>X23*0.5+SUM(AB$13:AB22)</f>
        <v>236194.23072196549</v>
      </c>
      <c r="Z23" s="39">
        <f>'Exhibit K (3)'!$F$17</f>
        <v>8.1648460519010424E-3</v>
      </c>
      <c r="AA23" s="137">
        <f t="shared" si="29"/>
        <v>1928.4895321920437</v>
      </c>
      <c r="AB23" s="138">
        <f t="shared" si="30"/>
        <v>78809.403432192063</v>
      </c>
      <c r="AC23" s="139"/>
      <c r="AD23" s="37">
        <f t="shared" si="20"/>
        <v>43434</v>
      </c>
      <c r="AE23" s="15">
        <v>91524.897500000021</v>
      </c>
      <c r="AF23" s="38">
        <f>AE23*0.5+SUM(AI$13:AI22)</f>
        <v>281183.60800233984</v>
      </c>
      <c r="AG23" s="39">
        <f>'Exhibit K (3)'!$F$17</f>
        <v>8.1648460519010424E-3</v>
      </c>
      <c r="AH23" s="137">
        <f t="shared" si="31"/>
        <v>2295.8208716571949</v>
      </c>
      <c r="AI23" s="138">
        <f t="shared" si="32"/>
        <v>93820.718371657218</v>
      </c>
      <c r="AK23" s="37">
        <f t="shared" si="21"/>
        <v>43434</v>
      </c>
      <c r="AL23" s="15">
        <v>47592.946700000008</v>
      </c>
      <c r="AM23" s="38">
        <f>AL23*0.5+SUM(AP$13:AP22)</f>
        <v>146215.47616121673</v>
      </c>
      <c r="AN23" s="39">
        <f>'Exhibit K (3)'!$F$17</f>
        <v>8.1648460519010424E-3</v>
      </c>
      <c r="AO23" s="137">
        <f t="shared" si="33"/>
        <v>1193.8268532617415</v>
      </c>
      <c r="AP23" s="138">
        <f t="shared" si="34"/>
        <v>48786.773553261752</v>
      </c>
      <c r="AQ23" s="139"/>
      <c r="AR23" s="37">
        <f t="shared" si="22"/>
        <v>43434</v>
      </c>
      <c r="AS23" s="15">
        <f t="shared" si="14"/>
        <v>4177319.9487200007</v>
      </c>
      <c r="AT23" s="38">
        <f t="shared" si="35"/>
        <v>15465166.522470063</v>
      </c>
      <c r="AU23" s="39">
        <f>'Exhibit K (3)'!$F$17</f>
        <v>8.1648460519010424E-3</v>
      </c>
      <c r="AV23" s="137">
        <f t="shared" si="36"/>
        <v>126270.70382298186</v>
      </c>
      <c r="AW23" s="138">
        <f t="shared" si="37"/>
        <v>4303590.6525429823</v>
      </c>
      <c r="AZ23" s="143"/>
    </row>
    <row r="24" spans="1:52">
      <c r="A24" s="27" t="s">
        <v>20</v>
      </c>
      <c r="B24" s="37">
        <f t="shared" si="16"/>
        <v>43465</v>
      </c>
      <c r="C24" s="15">
        <v>1426374.6751179998</v>
      </c>
      <c r="D24" s="38">
        <f>C24*0.5+SUM(G$13:G23)</f>
        <v>11817638.473347841</v>
      </c>
      <c r="E24" s="39">
        <f>'Exhibit K (3)'!$F$17</f>
        <v>8.1648460519010424E-3</v>
      </c>
      <c r="F24" s="137">
        <f t="shared" si="23"/>
        <v>96489.198831907983</v>
      </c>
      <c r="G24" s="138">
        <f t="shared" si="24"/>
        <v>1522863.8739499077</v>
      </c>
      <c r="H24" s="139"/>
      <c r="I24" s="37">
        <f t="shared" si="17"/>
        <v>43465</v>
      </c>
      <c r="J24" s="15">
        <v>619196.11244200007</v>
      </c>
      <c r="K24" s="38">
        <f>J24*0.5+SUM(N$13:N23)</f>
        <v>5568276.6105892155</v>
      </c>
      <c r="L24" s="39">
        <f>'Exhibit K (3)'!$F$17</f>
        <v>8.1648460519010424E-3</v>
      </c>
      <c r="M24" s="137">
        <f t="shared" si="25"/>
        <v>45464.121299862272</v>
      </c>
      <c r="N24" s="138">
        <f t="shared" si="26"/>
        <v>664660.23374186235</v>
      </c>
      <c r="O24" s="139"/>
      <c r="P24" s="37">
        <f t="shared" si="18"/>
        <v>43465</v>
      </c>
      <c r="Q24" s="15">
        <v>795804.299902</v>
      </c>
      <c r="R24" s="38">
        <f>Q24*0.5+SUM(U$13:U23)</f>
        <v>937858.82925435528</v>
      </c>
      <c r="S24" s="39">
        <f>'Exhibit K (3)'!$F$17</f>
        <v>8.1648460519010424E-3</v>
      </c>
      <c r="T24" s="137">
        <f t="shared" si="27"/>
        <v>7657.4729592779568</v>
      </c>
      <c r="U24" s="138">
        <f t="shared" si="28"/>
        <v>803461.77286127792</v>
      </c>
      <c r="W24" s="37">
        <f t="shared" si="19"/>
        <v>43465</v>
      </c>
      <c r="X24" s="15">
        <v>36631.329462000002</v>
      </c>
      <c r="Y24" s="38">
        <f>X24*0.5+SUM(AB$13:AB23)</f>
        <v>294878.8419351576</v>
      </c>
      <c r="Z24" s="39">
        <f>'Exhibit K (3)'!$F$17</f>
        <v>8.1648460519010424E-3</v>
      </c>
      <c r="AA24" s="137">
        <f t="shared" si="29"/>
        <v>2407.6403483634231</v>
      </c>
      <c r="AB24" s="138">
        <f t="shared" si="30"/>
        <v>39038.969810363422</v>
      </c>
      <c r="AC24" s="139"/>
      <c r="AD24" s="37">
        <f t="shared" si="20"/>
        <v>43465</v>
      </c>
      <c r="AE24" s="15">
        <v>43608.725550000003</v>
      </c>
      <c r="AF24" s="38">
        <f>AE24*0.5+SUM(AI$13:AI23)</f>
        <v>351046.24039899703</v>
      </c>
      <c r="AG24" s="39">
        <f>'Exhibit K (3)'!$F$17</f>
        <v>8.1648460519010424E-3</v>
      </c>
      <c r="AH24" s="137">
        <f t="shared" si="31"/>
        <v>2866.2385099564553</v>
      </c>
      <c r="AI24" s="138">
        <f t="shared" si="32"/>
        <v>46474.964059956459</v>
      </c>
      <c r="AK24" s="37">
        <f t="shared" si="21"/>
        <v>43465</v>
      </c>
      <c r="AL24" s="15">
        <v>22676.537285999999</v>
      </c>
      <c r="AM24" s="38">
        <f>AL24*0.5+SUM(AP$13:AP23)</f>
        <v>182544.04500747845</v>
      </c>
      <c r="AN24" s="39">
        <f>'Exhibit K (3)'!$F$17</f>
        <v>8.1648460519010424E-3</v>
      </c>
      <c r="AO24" s="137">
        <f t="shared" si="33"/>
        <v>1490.4440251773565</v>
      </c>
      <c r="AP24" s="138">
        <f t="shared" si="34"/>
        <v>24166.981311177355</v>
      </c>
      <c r="AQ24" s="139"/>
      <c r="AR24" s="37">
        <f t="shared" si="22"/>
        <v>43465</v>
      </c>
      <c r="AS24" s="15">
        <f t="shared" si="14"/>
        <v>2944291.6797599997</v>
      </c>
      <c r="AT24" s="38">
        <f t="shared" si="35"/>
        <v>19152243.040533043</v>
      </c>
      <c r="AU24" s="39">
        <f>'Exhibit K (3)'!$F$17</f>
        <v>8.1648460519010424E-3</v>
      </c>
      <c r="AV24" s="137">
        <f t="shared" si="36"/>
        <v>156375.11597454545</v>
      </c>
      <c r="AW24" s="138">
        <f t="shared" si="37"/>
        <v>3100666.7957345452</v>
      </c>
      <c r="AZ24" s="143"/>
    </row>
    <row r="25" spans="1:52">
      <c r="A25" s="27" t="s">
        <v>20</v>
      </c>
      <c r="B25" s="37">
        <f t="shared" si="16"/>
        <v>43496</v>
      </c>
      <c r="C25" s="15">
        <v>1132944.7331320001</v>
      </c>
      <c r="D25" s="38">
        <f>C25*0.5+SUM(G$13:G24)</f>
        <v>13193787.376304749</v>
      </c>
      <c r="E25" s="39">
        <f>'Exhibit K (3)'!$F$17</f>
        <v>8.1648460519010424E-3</v>
      </c>
      <c r="F25" s="137">
        <f t="shared" si="23"/>
        <v>107725.24276904365</v>
      </c>
      <c r="G25" s="138">
        <f t="shared" si="24"/>
        <v>1240669.9759010437</v>
      </c>
      <c r="H25" s="139"/>
      <c r="I25" s="37">
        <f t="shared" si="17"/>
        <v>43496</v>
      </c>
      <c r="J25" s="15">
        <v>604254.36006800004</v>
      </c>
      <c r="K25" s="38">
        <f>J25*0.5+SUM(N$13:N24)</f>
        <v>6225465.9681440787</v>
      </c>
      <c r="L25" s="39">
        <f>'Exhibit K (3)'!$F$17</f>
        <v>8.1648460519010424E-3</v>
      </c>
      <c r="M25" s="137">
        <f t="shared" si="25"/>
        <v>50829.971231245479</v>
      </c>
      <c r="N25" s="138">
        <f t="shared" si="26"/>
        <v>655084.33129924547</v>
      </c>
      <c r="O25" s="139"/>
      <c r="P25" s="37">
        <f t="shared" si="18"/>
        <v>43496</v>
      </c>
      <c r="Q25" s="15">
        <v>50042.75286800001</v>
      </c>
      <c r="R25" s="38">
        <f>Q25*0.5+SUM(U$13:U24)</f>
        <v>1368439.8285986332</v>
      </c>
      <c r="S25" s="39">
        <f>'Exhibit K (3)'!$F$17</f>
        <v>8.1648460519010424E-3</v>
      </c>
      <c r="T25" s="137">
        <f t="shared" si="27"/>
        <v>11173.100531797689</v>
      </c>
      <c r="U25" s="138">
        <f t="shared" si="28"/>
        <v>61215.853399797699</v>
      </c>
      <c r="W25" s="37">
        <f t="shared" si="19"/>
        <v>43496</v>
      </c>
      <c r="X25" s="15">
        <v>25631.653908000008</v>
      </c>
      <c r="Y25" s="38">
        <f>X25*0.5+SUM(AB$13:AB24)</f>
        <v>328417.97396852099</v>
      </c>
      <c r="Z25" s="39">
        <f>'Exhibit K (3)'!$F$17</f>
        <v>8.1648460519010424E-3</v>
      </c>
      <c r="AA25" s="137">
        <f t="shared" si="29"/>
        <v>2681.482198130218</v>
      </c>
      <c r="AB25" s="138">
        <f t="shared" si="30"/>
        <v>28313.136106130227</v>
      </c>
      <c r="AC25" s="139"/>
      <c r="AD25" s="37">
        <f t="shared" si="20"/>
        <v>43496</v>
      </c>
      <c r="AE25" s="15">
        <v>30513.873700000004</v>
      </c>
      <c r="AF25" s="38">
        <f>AE25*0.5+SUM(AI$13:AI24)</f>
        <v>390973.77853395353</v>
      </c>
      <c r="AG25" s="39">
        <f>'Exhibit K (3)'!$F$17</f>
        <v>8.1648460519010424E-3</v>
      </c>
      <c r="AH25" s="137">
        <f t="shared" si="31"/>
        <v>3192.2407120597832</v>
      </c>
      <c r="AI25" s="138">
        <f t="shared" si="32"/>
        <v>33706.114412059789</v>
      </c>
      <c r="AK25" s="37">
        <f t="shared" si="21"/>
        <v>43496</v>
      </c>
      <c r="AL25" s="15">
        <v>15867.214324</v>
      </c>
      <c r="AM25" s="38">
        <f>AL25*0.5+SUM(AP$13:AP24)</f>
        <v>203306.36483765583</v>
      </c>
      <c r="AN25" s="39">
        <f>'Exhibit K (3)'!$F$17</f>
        <v>8.1648460519010424E-3</v>
      </c>
      <c r="AO25" s="137">
        <f t="shared" si="33"/>
        <v>1659.9651702710871</v>
      </c>
      <c r="AP25" s="138">
        <f t="shared" si="34"/>
        <v>17527.179494271088</v>
      </c>
      <c r="AQ25" s="139"/>
      <c r="AR25" s="37">
        <f t="shared" si="22"/>
        <v>43496</v>
      </c>
      <c r="AS25" s="15">
        <f t="shared" si="14"/>
        <v>1859254.5880000002</v>
      </c>
      <c r="AT25" s="38">
        <f t="shared" si="35"/>
        <v>21710391.290387593</v>
      </c>
      <c r="AU25" s="39">
        <f>'Exhibit K (3)'!$F$17</f>
        <v>8.1648460519010424E-3</v>
      </c>
      <c r="AV25" s="137">
        <f t="shared" si="36"/>
        <v>177262.00261254789</v>
      </c>
      <c r="AW25" s="138">
        <f t="shared" si="37"/>
        <v>2036516.5906125482</v>
      </c>
      <c r="AZ25" s="143"/>
    </row>
    <row r="26" spans="1:52">
      <c r="A26" s="27" t="s">
        <v>20</v>
      </c>
      <c r="B26" s="37">
        <f t="shared" si="16"/>
        <v>43524</v>
      </c>
      <c r="C26" s="15">
        <v>919806.15348999994</v>
      </c>
      <c r="D26" s="38">
        <f>C26*0.5+SUM(G$13:G25)</f>
        <v>14327888.062384792</v>
      </c>
      <c r="E26" s="39">
        <f>'Exhibit K (3)'!$F$17</f>
        <v>8.1648460519010424E-3</v>
      </c>
      <c r="F26" s="137">
        <f t="shared" si="23"/>
        <v>116985.00027824254</v>
      </c>
      <c r="G26" s="138">
        <f t="shared" si="24"/>
        <v>1036791.1537682425</v>
      </c>
      <c r="H26" s="139"/>
      <c r="I26" s="37">
        <f t="shared" si="17"/>
        <v>43524</v>
      </c>
      <c r="J26" s="15">
        <v>600750.26550999994</v>
      </c>
      <c r="K26" s="38">
        <f>J26*0.5+SUM(N$13:N25)</f>
        <v>6878798.2521643238</v>
      </c>
      <c r="L26" s="39">
        <f>'Exhibit K (3)'!$F$17</f>
        <v>8.1648460519010424E-3</v>
      </c>
      <c r="M26" s="137">
        <f t="shared" si="25"/>
        <v>56164.32875100767</v>
      </c>
      <c r="N26" s="138">
        <f t="shared" si="26"/>
        <v>656914.59426100762</v>
      </c>
      <c r="O26" s="139"/>
      <c r="P26" s="37">
        <f t="shared" si="18"/>
        <v>43524</v>
      </c>
      <c r="Q26" s="15">
        <v>38768.550810000001</v>
      </c>
      <c r="R26" s="38">
        <f>Q26*0.5+SUM(U$13:U25)</f>
        <v>1424018.580969431</v>
      </c>
      <c r="S26" s="39">
        <f>'Exhibit K (3)'!$F$17</f>
        <v>8.1648460519010424E-3</v>
      </c>
      <c r="T26" s="137">
        <f t="shared" si="27"/>
        <v>11626.892488661982</v>
      </c>
      <c r="U26" s="138">
        <f t="shared" si="28"/>
        <v>50395.443298661979</v>
      </c>
      <c r="W26" s="37">
        <f t="shared" si="19"/>
        <v>43524</v>
      </c>
      <c r="X26" s="15">
        <v>19857.062610000001</v>
      </c>
      <c r="Y26" s="38">
        <f>X26*0.5+SUM(AB$13:AB25)</f>
        <v>353843.81442565122</v>
      </c>
      <c r="Z26" s="39">
        <f>'Exhibit K (3)'!$F$17</f>
        <v>8.1648460519010424E-3</v>
      </c>
      <c r="AA26" s="137">
        <f t="shared" si="29"/>
        <v>2889.0802712028835</v>
      </c>
      <c r="AB26" s="138">
        <f t="shared" si="30"/>
        <v>22746.142881202883</v>
      </c>
      <c r="AC26" s="139"/>
      <c r="AD26" s="37">
        <f t="shared" si="20"/>
        <v>43524</v>
      </c>
      <c r="AE26" s="15">
        <v>23639.360249999998</v>
      </c>
      <c r="AF26" s="38">
        <f>AE26*0.5+SUM(AI$13:AI25)</f>
        <v>421242.63622101332</v>
      </c>
      <c r="AG26" s="39">
        <f>'Exhibit K (3)'!$F$17</f>
        <v>8.1648460519010424E-3</v>
      </c>
      <c r="AH26" s="137">
        <f t="shared" si="31"/>
        <v>3439.3812752415279</v>
      </c>
      <c r="AI26" s="138">
        <f t="shared" si="32"/>
        <v>27078.741525241527</v>
      </c>
      <c r="AK26" s="37">
        <f t="shared" si="21"/>
        <v>43524</v>
      </c>
      <c r="AL26" s="15">
        <v>12292.467329999999</v>
      </c>
      <c r="AM26" s="38">
        <f>AL26*0.5+SUM(AP$13:AP25)</f>
        <v>219046.17083492692</v>
      </c>
      <c r="AN26" s="39">
        <f>'Exhibit K (3)'!$F$17</f>
        <v>8.1648460519010424E-3</v>
      </c>
      <c r="AO26" s="137">
        <f t="shared" si="33"/>
        <v>1788.4782631255944</v>
      </c>
      <c r="AP26" s="138">
        <f t="shared" si="34"/>
        <v>14080.945593125594</v>
      </c>
      <c r="AQ26" s="139"/>
      <c r="AR26" s="37">
        <f t="shared" si="22"/>
        <v>43524</v>
      </c>
      <c r="AS26" s="15">
        <f t="shared" si="14"/>
        <v>1615113.8599999994</v>
      </c>
      <c r="AT26" s="38">
        <f t="shared" si="35"/>
        <v>23624837.517000139</v>
      </c>
      <c r="AU26" s="39">
        <f>'Exhibit K (3)'!$F$17</f>
        <v>8.1648460519010424E-3</v>
      </c>
      <c r="AV26" s="137">
        <f t="shared" si="36"/>
        <v>192893.1613274822</v>
      </c>
      <c r="AW26" s="138">
        <f t="shared" si="37"/>
        <v>1808007.0213274816</v>
      </c>
      <c r="AZ26" s="143"/>
    </row>
    <row r="27" spans="1:52">
      <c r="A27" s="27" t="s">
        <v>20</v>
      </c>
      <c r="B27" s="37">
        <f t="shared" si="16"/>
        <v>43555</v>
      </c>
      <c r="C27" s="15">
        <v>1566669.4616899998</v>
      </c>
      <c r="D27" s="38">
        <f>C27*0.5+SUM(G$13:G26)</f>
        <v>15688110.870253036</v>
      </c>
      <c r="E27" s="39">
        <f>'Exhibit K (3)'!$F$17</f>
        <v>8.1648460519010424E-3</v>
      </c>
      <c r="F27" s="137">
        <f t="shared" si="23"/>
        <v>128091.01010077132</v>
      </c>
      <c r="G27" s="138">
        <f t="shared" si="24"/>
        <v>1694760.471790771</v>
      </c>
      <c r="H27" s="139"/>
      <c r="I27" s="37">
        <f t="shared" si="17"/>
        <v>43555</v>
      </c>
      <c r="J27" s="15">
        <v>803142.81530999986</v>
      </c>
      <c r="K27" s="38">
        <f>J27*0.5+SUM(N$13:N26)</f>
        <v>7636909.1213253308</v>
      </c>
      <c r="L27" s="39">
        <f>'Exhibit K (3)'!$F$17</f>
        <v>8.1648460519010424E-3</v>
      </c>
      <c r="M27" s="137">
        <f t="shared" si="25"/>
        <v>62354.187287980189</v>
      </c>
      <c r="N27" s="138">
        <f t="shared" si="26"/>
        <v>865497.00259798008</v>
      </c>
      <c r="O27" s="139"/>
      <c r="P27" s="37">
        <f t="shared" si="18"/>
        <v>43555</v>
      </c>
      <c r="Q27" s="15">
        <v>65899.776829999988</v>
      </c>
      <c r="R27" s="38">
        <f>Q27*0.5+SUM(U$13:U26)</f>
        <v>1487979.637278093</v>
      </c>
      <c r="S27" s="39">
        <f>'Exhibit K (3)'!$F$17</f>
        <v>8.1648460519010424E-3</v>
      </c>
      <c r="T27" s="137">
        <f t="shared" si="27"/>
        <v>12149.124666739182</v>
      </c>
      <c r="U27" s="138">
        <f t="shared" si="28"/>
        <v>78048.90149673917</v>
      </c>
      <c r="W27" s="37">
        <f t="shared" si="19"/>
        <v>43555</v>
      </c>
      <c r="X27" s="15">
        <v>33753.54423</v>
      </c>
      <c r="Y27" s="38">
        <f>X27*0.5+SUM(AB$13:AB26)</f>
        <v>383538.19811685407</v>
      </c>
      <c r="Z27" s="39">
        <f>'Exhibit K (3)'!$F$17</f>
        <v>8.1648460519010424E-3</v>
      </c>
      <c r="AA27" s="137">
        <f t="shared" si="29"/>
        <v>3131.5303426476357</v>
      </c>
      <c r="AB27" s="138">
        <f t="shared" si="30"/>
        <v>36885.074572647638</v>
      </c>
      <c r="AC27" s="139"/>
      <c r="AD27" s="37">
        <f t="shared" si="20"/>
        <v>43555</v>
      </c>
      <c r="AE27" s="15">
        <v>40182.79075</v>
      </c>
      <c r="AF27" s="38">
        <f>AE27*0.5+SUM(AI$13:AI26)</f>
        <v>456593.09299625485</v>
      </c>
      <c r="AG27" s="39">
        <f>'Exhibit K (3)'!$F$17</f>
        <v>8.1648460519010424E-3</v>
      </c>
      <c r="AH27" s="137">
        <f t="shared" si="31"/>
        <v>3728.0123126757571</v>
      </c>
      <c r="AI27" s="138">
        <f t="shared" si="32"/>
        <v>43910.803062675754</v>
      </c>
      <c r="AK27" s="37">
        <f t="shared" si="21"/>
        <v>43555</v>
      </c>
      <c r="AL27" s="15">
        <v>20895.051189999998</v>
      </c>
      <c r="AM27" s="38">
        <f>AL27*0.5+SUM(AP$13:AP26)</f>
        <v>237428.40835805249</v>
      </c>
      <c r="AN27" s="39">
        <f>'Exhibit K (3)'!$F$17</f>
        <v>8.1648460519010424E-3</v>
      </c>
      <c r="AO27" s="137">
        <f t="shared" si="33"/>
        <v>1938.5664025913934</v>
      </c>
      <c r="AP27" s="138">
        <f t="shared" si="34"/>
        <v>22833.617592591392</v>
      </c>
      <c r="AQ27" s="139"/>
      <c r="AR27" s="37">
        <f t="shared" si="22"/>
        <v>43555</v>
      </c>
      <c r="AS27" s="15">
        <f t="shared" si="14"/>
        <v>2530543.44</v>
      </c>
      <c r="AT27" s="38">
        <f t="shared" si="35"/>
        <v>25890559.328327619</v>
      </c>
      <c r="AU27" s="39">
        <f>'Exhibit K (3)'!$F$17</f>
        <v>8.1648460519010424E-3</v>
      </c>
      <c r="AV27" s="137">
        <f t="shared" si="36"/>
        <v>211392.43111340547</v>
      </c>
      <c r="AW27" s="138">
        <f t="shared" si="37"/>
        <v>2741935.8711134056</v>
      </c>
      <c r="AZ27" s="143"/>
    </row>
    <row r="28" spans="1:52">
      <c r="A28" s="27" t="s">
        <v>20</v>
      </c>
      <c r="B28" s="37">
        <f t="shared" si="16"/>
        <v>43585</v>
      </c>
      <c r="C28" s="15">
        <v>1425360.2366199999</v>
      </c>
      <c r="D28" s="38">
        <f>C28*0.5+SUM(G$13:G27)</f>
        <v>17312216.729508806</v>
      </c>
      <c r="E28" s="39">
        <f>'Exhibit K (3)'!$F$17</f>
        <v>8.1648460519010424E-3</v>
      </c>
      <c r="F28" s="137">
        <f t="shared" si="23"/>
        <v>141351.58441358517</v>
      </c>
      <c r="G28" s="138">
        <f t="shared" si="24"/>
        <v>1566711.8210335851</v>
      </c>
      <c r="H28" s="139"/>
      <c r="I28" s="37">
        <f t="shared" si="17"/>
        <v>43585</v>
      </c>
      <c r="J28" s="15">
        <v>1016415.45138</v>
      </c>
      <c r="K28" s="38">
        <f>J28*0.5+SUM(N$13:N27)</f>
        <v>8609042.4419583119</v>
      </c>
      <c r="L28" s="39">
        <f>'Exhibit K (3)'!$F$17</f>
        <v>8.1648460519010424E-3</v>
      </c>
      <c r="M28" s="137">
        <f t="shared" si="25"/>
        <v>70291.506192871835</v>
      </c>
      <c r="N28" s="138">
        <f t="shared" si="26"/>
        <v>1086706.9575728718</v>
      </c>
      <c r="O28" s="139"/>
      <c r="P28" s="37">
        <f t="shared" si="18"/>
        <v>43585</v>
      </c>
      <c r="Q28" s="15">
        <v>67401.517580000014</v>
      </c>
      <c r="R28" s="38">
        <f>Q28*0.5+SUM(U$13:U27)</f>
        <v>1566779.4091498323</v>
      </c>
      <c r="S28" s="39">
        <f>'Exhibit K (3)'!$F$17</f>
        <v>8.1648460519010424E-3</v>
      </c>
      <c r="T28" s="137">
        <f t="shared" si="27"/>
        <v>12792.512672996856</v>
      </c>
      <c r="U28" s="138">
        <f t="shared" si="28"/>
        <v>80194.030252996876</v>
      </c>
      <c r="W28" s="37">
        <f t="shared" si="19"/>
        <v>43585</v>
      </c>
      <c r="X28" s="15">
        <v>32426.56998</v>
      </c>
      <c r="Y28" s="38">
        <f>X28*0.5+SUM(AB$13:AB27)</f>
        <v>419759.78556450171</v>
      </c>
      <c r="Z28" s="39">
        <f>'Exhibit K (3)'!$F$17</f>
        <v>8.1648460519010424E-3</v>
      </c>
      <c r="AA28" s="137">
        <f t="shared" si="29"/>
        <v>3427.2740279131499</v>
      </c>
      <c r="AB28" s="138">
        <f t="shared" si="30"/>
        <v>35853.844007913147</v>
      </c>
      <c r="AC28" s="139"/>
      <c r="AD28" s="37">
        <f t="shared" si="20"/>
        <v>43585</v>
      </c>
      <c r="AE28" s="15">
        <v>38603.059500000003</v>
      </c>
      <c r="AF28" s="38">
        <f>AE28*0.5+SUM(AI$13:AI27)</f>
        <v>499714.03043393057</v>
      </c>
      <c r="AG28" s="39">
        <f>'Exhibit K (3)'!$F$17</f>
        <v>8.1648460519010424E-3</v>
      </c>
      <c r="AH28" s="137">
        <f t="shared" si="31"/>
        <v>4080.0881284680354</v>
      </c>
      <c r="AI28" s="138">
        <f t="shared" si="32"/>
        <v>42683.147628468039</v>
      </c>
      <c r="AK28" s="37">
        <f t="shared" si="21"/>
        <v>43585</v>
      </c>
      <c r="AL28" s="15">
        <v>20073.590939999998</v>
      </c>
      <c r="AM28" s="38">
        <f>AL28*0.5+SUM(AP$13:AP27)</f>
        <v>259851.2958256439</v>
      </c>
      <c r="AN28" s="39">
        <f>'Exhibit K (3)'!$F$17</f>
        <v>8.1648460519010424E-3</v>
      </c>
      <c r="AO28" s="137">
        <f t="shared" si="33"/>
        <v>2121.6458268033784</v>
      </c>
      <c r="AP28" s="138">
        <f t="shared" si="34"/>
        <v>22195.236766803377</v>
      </c>
      <c r="AQ28" s="139"/>
      <c r="AR28" s="37">
        <f t="shared" si="22"/>
        <v>43585</v>
      </c>
      <c r="AS28" s="15">
        <f t="shared" si="14"/>
        <v>2600280.4260000004</v>
      </c>
      <c r="AT28" s="38">
        <f t="shared" si="35"/>
        <v>28667363.692441028</v>
      </c>
      <c r="AU28" s="39">
        <f>'Exhibit K (3)'!$F$17</f>
        <v>8.1648460519010424E-3</v>
      </c>
      <c r="AV28" s="137">
        <f t="shared" si="36"/>
        <v>234064.61126263841</v>
      </c>
      <c r="AW28" s="138">
        <f t="shared" si="37"/>
        <v>2834345.037262639</v>
      </c>
      <c r="AZ28" s="143"/>
    </row>
    <row r="29" spans="1:52">
      <c r="A29" s="27" t="s">
        <v>20</v>
      </c>
      <c r="B29" s="37">
        <f t="shared" si="16"/>
        <v>43616</v>
      </c>
      <c r="C29" s="15">
        <v>1348203.11524</v>
      </c>
      <c r="D29" s="38">
        <f>C29*0.5+SUM(G$13:G28)</f>
        <v>18840349.989852391</v>
      </c>
      <c r="E29" s="39">
        <f>'Exhibit K (3)'!$F$17</f>
        <v>8.1648460519010424E-3</v>
      </c>
      <c r="F29" s="137">
        <f t="shared" si="23"/>
        <v>153828.55723108014</v>
      </c>
      <c r="G29" s="138">
        <f t="shared" si="24"/>
        <v>1502031.67247108</v>
      </c>
      <c r="H29" s="139"/>
      <c r="I29" s="37">
        <f t="shared" si="17"/>
        <v>43616</v>
      </c>
      <c r="J29" s="15">
        <v>1133868.9327599998</v>
      </c>
      <c r="K29" s="38">
        <f>J29*0.5+SUM(N$13:N28)</f>
        <v>9754476.1402211823</v>
      </c>
      <c r="L29" s="39">
        <f>'Exhibit K (3)'!$F$17</f>
        <v>8.1648460519010424E-3</v>
      </c>
      <c r="M29" s="137">
        <f t="shared" si="25"/>
        <v>79643.796001847833</v>
      </c>
      <c r="N29" s="138">
        <f t="shared" si="26"/>
        <v>1213512.7287618476</v>
      </c>
      <c r="O29" s="139"/>
      <c r="P29" s="37">
        <f t="shared" si="18"/>
        <v>43616</v>
      </c>
      <c r="Q29" s="15">
        <v>58551.45794</v>
      </c>
      <c r="R29" s="38">
        <f>Q29*0.5+SUM(U$13:U28)</f>
        <v>1642548.4095828291</v>
      </c>
      <c r="S29" s="39">
        <f>'Exhibit K (3)'!$F$17</f>
        <v>8.1648460519010424E-3</v>
      </c>
      <c r="T29" s="137">
        <f t="shared" si="27"/>
        <v>13411.154897038699</v>
      </c>
      <c r="U29" s="138">
        <f t="shared" si="28"/>
        <v>71962.612837038701</v>
      </c>
      <c r="W29" s="37">
        <f t="shared" si="19"/>
        <v>43616</v>
      </c>
      <c r="X29" s="15">
        <v>29989.771140000001</v>
      </c>
      <c r="Y29" s="38">
        <f>X29*0.5+SUM(AB$13:AB28)</f>
        <v>454395.23015241482</v>
      </c>
      <c r="Z29" s="39">
        <f>'Exhibit K (3)'!$F$17</f>
        <v>8.1648460519010424E-3</v>
      </c>
      <c r="AA29" s="137">
        <f t="shared" si="29"/>
        <v>3710.0671009126095</v>
      </c>
      <c r="AB29" s="138">
        <f t="shared" si="30"/>
        <v>33699.838240912613</v>
      </c>
      <c r="AC29" s="139"/>
      <c r="AD29" s="37">
        <f t="shared" si="20"/>
        <v>43616</v>
      </c>
      <c r="AE29" s="15">
        <v>35702.108500000002</v>
      </c>
      <c r="AF29" s="38">
        <f>AE29*0.5+SUM(AI$13:AI28)</f>
        <v>540946.70256239863</v>
      </c>
      <c r="AG29" s="39">
        <f>'Exhibit K (3)'!$F$17</f>
        <v>8.1648460519010424E-3</v>
      </c>
      <c r="AH29" s="137">
        <f t="shared" si="31"/>
        <v>4416.7465487054878</v>
      </c>
      <c r="AI29" s="138">
        <f t="shared" si="32"/>
        <v>40118.855048705489</v>
      </c>
      <c r="AK29" s="37">
        <f t="shared" si="21"/>
        <v>43616</v>
      </c>
      <c r="AL29" s="15">
        <v>877459.09641999996</v>
      </c>
      <c r="AM29" s="38">
        <f>AL29*0.5+SUM(AP$13:AP28)</f>
        <v>710739.28533244727</v>
      </c>
      <c r="AN29" s="39">
        <f>'Exhibit K (3)'!$F$17</f>
        <v>8.1648460519010424E-3</v>
      </c>
      <c r="AO29" s="137">
        <f t="shared" si="33"/>
        <v>5803.076847777601</v>
      </c>
      <c r="AP29" s="138">
        <f t="shared" si="34"/>
        <v>883262.17326777754</v>
      </c>
      <c r="AQ29" s="139"/>
      <c r="AR29" s="37">
        <f t="shared" si="22"/>
        <v>43616</v>
      </c>
      <c r="AS29" s="15">
        <f t="shared" si="14"/>
        <v>3483774.4819999994</v>
      </c>
      <c r="AT29" s="38">
        <f t="shared" si="35"/>
        <v>31943455.757703662</v>
      </c>
      <c r="AU29" s="39">
        <f>'Exhibit K (3)'!$F$17</f>
        <v>8.1648460519010424E-3</v>
      </c>
      <c r="AV29" s="137">
        <f t="shared" si="36"/>
        <v>260813.39862736236</v>
      </c>
      <c r="AW29" s="138">
        <f t="shared" si="37"/>
        <v>3744587.8806273616</v>
      </c>
      <c r="AZ29" s="143"/>
    </row>
    <row r="30" spans="1:52">
      <c r="A30" s="27" t="s">
        <v>20</v>
      </c>
      <c r="B30" s="37">
        <f t="shared" si="16"/>
        <v>43646</v>
      </c>
      <c r="C30" s="15">
        <v>1331317.0644499999</v>
      </c>
      <c r="D30" s="38">
        <f>C30*0.5+SUM(G$13:G29)</f>
        <v>20333938.636928473</v>
      </c>
      <c r="E30" s="39">
        <f>'Exhibit K (3)'!$F$17</f>
        <v>8.1648460519010424E-3</v>
      </c>
      <c r="F30" s="137">
        <f t="shared" si="23"/>
        <v>166023.47859932351</v>
      </c>
      <c r="G30" s="138">
        <f t="shared" si="24"/>
        <v>1497340.5430493234</v>
      </c>
      <c r="H30" s="139"/>
      <c r="I30" s="37">
        <f t="shared" si="17"/>
        <v>43646</v>
      </c>
      <c r="J30" s="15">
        <v>1201412.76055</v>
      </c>
      <c r="K30" s="38">
        <f>J30*0.5+SUM(N$13:N29)</f>
        <v>11001760.78287803</v>
      </c>
      <c r="L30" s="39">
        <f>'Exhibit K (3)'!$F$17</f>
        <v>8.1648460519010424E-3</v>
      </c>
      <c r="M30" s="137">
        <f t="shared" si="25"/>
        <v>89827.683092041407</v>
      </c>
      <c r="N30" s="138">
        <f t="shared" si="26"/>
        <v>1291240.4436420414</v>
      </c>
      <c r="O30" s="139"/>
      <c r="P30" s="37">
        <f t="shared" si="18"/>
        <v>43646</v>
      </c>
      <c r="Q30" s="15">
        <v>60651.884469999997</v>
      </c>
      <c r="R30" s="38">
        <f>Q30*0.5+SUM(U$13:U29)</f>
        <v>1715561.2356848677</v>
      </c>
      <c r="S30" s="39">
        <f>'Exhibit K (3)'!$F$17</f>
        <v>8.1648460519010424E-3</v>
      </c>
      <c r="T30" s="137">
        <f t="shared" si="27"/>
        <v>14007.293381976066</v>
      </c>
      <c r="U30" s="138">
        <f t="shared" si="28"/>
        <v>74659.17785197607</v>
      </c>
      <c r="W30" s="37">
        <f t="shared" si="19"/>
        <v>43646</v>
      </c>
      <c r="X30" s="15">
        <v>29206.33107</v>
      </c>
      <c r="Y30" s="38">
        <f>X30*0.5+SUM(AB$13:AB29)</f>
        <v>487703.34835832741</v>
      </c>
      <c r="Z30" s="39">
        <f>'Exhibit K (3)'!$F$17</f>
        <v>8.1648460519010424E-3</v>
      </c>
      <c r="AA30" s="137">
        <f t="shared" si="29"/>
        <v>3982.0227583424085</v>
      </c>
      <c r="AB30" s="138">
        <f t="shared" si="30"/>
        <v>33188.353828342406</v>
      </c>
      <c r="AC30" s="139"/>
      <c r="AD30" s="37">
        <f t="shared" si="20"/>
        <v>43646</v>
      </c>
      <c r="AE30" s="15">
        <v>34769.441749999998</v>
      </c>
      <c r="AF30" s="38">
        <f>AE30*0.5+SUM(AI$13:AI29)</f>
        <v>580599.22423610417</v>
      </c>
      <c r="AG30" s="39">
        <f>'Exhibit K (3)'!$F$17</f>
        <v>8.1648460519010424E-3</v>
      </c>
      <c r="AH30" s="137">
        <f t="shared" si="31"/>
        <v>4740.5032837409635</v>
      </c>
      <c r="AI30" s="138">
        <f t="shared" si="32"/>
        <v>39509.945033740965</v>
      </c>
      <c r="AK30" s="37">
        <f t="shared" si="21"/>
        <v>43646</v>
      </c>
      <c r="AL30" s="15">
        <v>18080.109709999997</v>
      </c>
      <c r="AM30" s="38">
        <f>AL30*0.5+SUM(AP$13:AP29)</f>
        <v>1164311.9652452248</v>
      </c>
      <c r="AN30" s="39">
        <f>'Exhibit K (3)'!$F$17</f>
        <v>8.1648460519010424E-3</v>
      </c>
      <c r="AO30" s="137">
        <f t="shared" si="33"/>
        <v>9506.4279526136179</v>
      </c>
      <c r="AP30" s="138">
        <f t="shared" si="34"/>
        <v>27586.537662613613</v>
      </c>
      <c r="AQ30" s="139"/>
      <c r="AR30" s="37">
        <f t="shared" si="22"/>
        <v>43646</v>
      </c>
      <c r="AS30" s="15">
        <f t="shared" si="14"/>
        <v>2675437.5919999997</v>
      </c>
      <c r="AT30" s="38">
        <f t="shared" si="35"/>
        <v>35283875.193331026</v>
      </c>
      <c r="AU30" s="39">
        <f>'Exhibit K (3)'!$F$17</f>
        <v>8.1648460519010424E-3</v>
      </c>
      <c r="AV30" s="137">
        <f t="shared" si="36"/>
        <v>288087.40906803799</v>
      </c>
      <c r="AW30" s="138">
        <f t="shared" si="37"/>
        <v>2963525.0010680379</v>
      </c>
      <c r="AZ30" s="143"/>
    </row>
    <row r="31" spans="1:52">
      <c r="A31" s="27" t="s">
        <v>20</v>
      </c>
      <c r="B31" s="37">
        <f t="shared" si="16"/>
        <v>43677</v>
      </c>
      <c r="C31" s="15">
        <v>1395373.2613599999</v>
      </c>
      <c r="D31" s="38">
        <f>C31*0.5+SUM(G$13:G30)</f>
        <v>21863307.278432794</v>
      </c>
      <c r="E31" s="39">
        <f>'Exhibit K (3)'!$F$17</f>
        <v>8.1648460519010424E-3</v>
      </c>
      <c r="F31" s="137">
        <f t="shared" si="23"/>
        <v>178510.53811381132</v>
      </c>
      <c r="G31" s="138">
        <f t="shared" si="24"/>
        <v>1573883.7994738112</v>
      </c>
      <c r="H31" s="139"/>
      <c r="I31" s="37">
        <f t="shared" si="17"/>
        <v>43677</v>
      </c>
      <c r="J31" s="15">
        <v>1157267.79064</v>
      </c>
      <c r="K31" s="38">
        <f>J31*0.5+SUM(N$13:N30)</f>
        <v>12270928.741565071</v>
      </c>
      <c r="L31" s="39">
        <f>'Exhibit K (3)'!$F$17</f>
        <v>8.1648460519010424E-3</v>
      </c>
      <c r="M31" s="137">
        <f t="shared" si="25"/>
        <v>100190.2440887266</v>
      </c>
      <c r="N31" s="138">
        <f t="shared" si="26"/>
        <v>1257458.0347287266</v>
      </c>
      <c r="O31" s="139"/>
      <c r="P31" s="37">
        <f t="shared" si="18"/>
        <v>43677</v>
      </c>
      <c r="Q31" s="15">
        <v>61230.828440000005</v>
      </c>
      <c r="R31" s="38">
        <f>Q31*0.5+SUM(U$13:U30)</f>
        <v>1790509.8855218438</v>
      </c>
      <c r="S31" s="39">
        <f>'Exhibit K (3)'!$F$17</f>
        <v>8.1648460519010424E-3</v>
      </c>
      <c r="T31" s="137">
        <f t="shared" si="27"/>
        <v>14619.237569692814</v>
      </c>
      <c r="U31" s="138">
        <f t="shared" si="28"/>
        <v>75850.066009692819</v>
      </c>
      <c r="W31" s="37">
        <f t="shared" si="19"/>
        <v>43677</v>
      </c>
      <c r="X31" s="15">
        <v>31362.131640000003</v>
      </c>
      <c r="Y31" s="38">
        <f>X31*0.5+SUM(AB$13:AB30)</f>
        <v>521969.60247166984</v>
      </c>
      <c r="Z31" s="39">
        <f>'Exhibit K (3)'!$F$17</f>
        <v>8.1648460519010424E-3</v>
      </c>
      <c r="AA31" s="137">
        <f t="shared" si="29"/>
        <v>4261.8014479531703</v>
      </c>
      <c r="AB31" s="138">
        <f t="shared" si="30"/>
        <v>35623.933087953177</v>
      </c>
      <c r="AC31" s="139"/>
      <c r="AD31" s="37">
        <f t="shared" si="20"/>
        <v>43677</v>
      </c>
      <c r="AE31" s="15">
        <v>37335.870999999999</v>
      </c>
      <c r="AF31" s="38">
        <f>AE31*0.5+SUM(AI$13:AI30)</f>
        <v>621392.38389484514</v>
      </c>
      <c r="AG31" s="39">
        <f>'Exhibit K (3)'!$F$17</f>
        <v>8.1648460519010424E-3</v>
      </c>
      <c r="AH31" s="137">
        <f t="shared" si="31"/>
        <v>5073.5731523252034</v>
      </c>
      <c r="AI31" s="138">
        <f t="shared" si="32"/>
        <v>42409.444152325203</v>
      </c>
      <c r="AK31" s="37">
        <f t="shared" si="21"/>
        <v>43677</v>
      </c>
      <c r="AL31" s="15">
        <v>19414.65292</v>
      </c>
      <c r="AM31" s="38">
        <f>AL31*0.5+SUM(AP$13:AP30)</f>
        <v>1192565.7745128383</v>
      </c>
      <c r="AN31" s="39">
        <f>'Exhibit K (3)'!$F$17</f>
        <v>8.1648460519010424E-3</v>
      </c>
      <c r="AO31" s="137">
        <f t="shared" si="33"/>
        <v>9737.1159556634575</v>
      </c>
      <c r="AP31" s="138">
        <f t="shared" si="34"/>
        <v>29151.76887566346</v>
      </c>
      <c r="AQ31" s="139"/>
      <c r="AR31" s="37">
        <f t="shared" si="22"/>
        <v>43677</v>
      </c>
      <c r="AS31" s="15">
        <f t="shared" si="14"/>
        <v>2701984.5359999994</v>
      </c>
      <c r="AT31" s="38">
        <f t="shared" si="35"/>
        <v>38260673.666399062</v>
      </c>
      <c r="AU31" s="39">
        <f>'Exhibit K (3)'!$F$17</f>
        <v>8.1648460519010424E-3</v>
      </c>
      <c r="AV31" s="137">
        <f t="shared" si="36"/>
        <v>312392.51032817259</v>
      </c>
      <c r="AW31" s="138">
        <f t="shared" si="37"/>
        <v>3014377.0463281721</v>
      </c>
      <c r="AZ31" s="143"/>
    </row>
    <row r="32" spans="1:52">
      <c r="A32" s="27" t="s">
        <v>20</v>
      </c>
      <c r="B32" s="37">
        <f t="shared" si="16"/>
        <v>43708</v>
      </c>
      <c r="C32" s="15">
        <v>1524389.9416200002</v>
      </c>
      <c r="D32" s="38">
        <f>C32*0.5+SUM(G$13:G31)</f>
        <v>23501699.418036606</v>
      </c>
      <c r="E32" s="39">
        <f>'Exhibit K (3)'!$F$17</f>
        <v>8.1648460519010424E-3</v>
      </c>
      <c r="F32" s="137">
        <f t="shared" si="23"/>
        <v>191887.75770632122</v>
      </c>
      <c r="G32" s="138">
        <f t="shared" si="24"/>
        <v>1716277.6993263215</v>
      </c>
      <c r="H32" s="139"/>
      <c r="I32" s="37">
        <f t="shared" si="17"/>
        <v>43708</v>
      </c>
      <c r="J32" s="15">
        <v>1076837.4423800001</v>
      </c>
      <c r="K32" s="38">
        <f>J32*0.5+SUM(N$13:N31)</f>
        <v>13488171.602163797</v>
      </c>
      <c r="L32" s="39">
        <f>'Exhibit K (3)'!$F$17</f>
        <v>8.1648460519010424E-3</v>
      </c>
      <c r="M32" s="137">
        <f t="shared" si="25"/>
        <v>110128.84465329084</v>
      </c>
      <c r="N32" s="138">
        <f t="shared" si="26"/>
        <v>1186966.2870332911</v>
      </c>
      <c r="O32" s="139"/>
      <c r="P32" s="37">
        <f t="shared" si="18"/>
        <v>43708</v>
      </c>
      <c r="Q32" s="15">
        <v>58173.47812</v>
      </c>
      <c r="R32" s="38">
        <f>Q32*0.5+SUM(U$13:U31)</f>
        <v>1864831.2763715368</v>
      </c>
      <c r="S32" s="39">
        <f>'Exhibit K (3)'!$F$17</f>
        <v>8.1648460519010424E-3</v>
      </c>
      <c r="T32" s="137">
        <f t="shared" si="27"/>
        <v>15226.060284343725</v>
      </c>
      <c r="U32" s="138">
        <f t="shared" si="28"/>
        <v>73399.538404343723</v>
      </c>
      <c r="W32" s="37">
        <f t="shared" si="19"/>
        <v>43708</v>
      </c>
      <c r="X32" s="15">
        <v>29796.171720000002</v>
      </c>
      <c r="Y32" s="38">
        <f>X32*0.5+SUM(AB$13:AB31)</f>
        <v>556810.55559962301</v>
      </c>
      <c r="Z32" s="39">
        <f>'Exhibit K (3)'!$F$17</f>
        <v>8.1648460519010424E-3</v>
      </c>
      <c r="AA32" s="137">
        <f t="shared" si="29"/>
        <v>4546.2724665444075</v>
      </c>
      <c r="AB32" s="138">
        <f t="shared" si="30"/>
        <v>34342.44418654441</v>
      </c>
      <c r="AC32" s="139"/>
      <c r="AD32" s="37">
        <f t="shared" si="20"/>
        <v>43708</v>
      </c>
      <c r="AE32" s="15">
        <v>35471.633000000002</v>
      </c>
      <c r="AF32" s="38">
        <f>AE32*0.5+SUM(AI$13:AI31)</f>
        <v>662869.70904717024</v>
      </c>
      <c r="AG32" s="39">
        <f>'Exhibit K (3)'!$F$17</f>
        <v>8.1648460519010424E-3</v>
      </c>
      <c r="AH32" s="137">
        <f t="shared" si="31"/>
        <v>5412.2291268385807</v>
      </c>
      <c r="AI32" s="138">
        <f t="shared" si="32"/>
        <v>40883.862126838583</v>
      </c>
      <c r="AK32" s="37">
        <f t="shared" si="21"/>
        <v>43708</v>
      </c>
      <c r="AL32" s="15">
        <v>18445.249159999999</v>
      </c>
      <c r="AM32" s="38">
        <f>AL32*0.5+SUM(AP$13:AP31)</f>
        <v>1221232.8415085019</v>
      </c>
      <c r="AN32" s="39">
        <f>'Exhibit K (3)'!$F$17</f>
        <v>8.1648460519010424E-3</v>
      </c>
      <c r="AO32" s="137">
        <f t="shared" si="33"/>
        <v>9971.1781444425833</v>
      </c>
      <c r="AP32" s="138">
        <f t="shared" si="34"/>
        <v>28416.427304442583</v>
      </c>
      <c r="AQ32" s="139"/>
      <c r="AR32" s="37">
        <f t="shared" si="22"/>
        <v>43708</v>
      </c>
      <c r="AS32" s="15">
        <f t="shared" si="14"/>
        <v>2743113.9160000007</v>
      </c>
      <c r="AT32" s="38">
        <f t="shared" si="35"/>
        <v>41295615.402727231</v>
      </c>
      <c r="AU32" s="39">
        <f>'Exhibit K (3)'!$F$17</f>
        <v>8.1648460519010424E-3</v>
      </c>
      <c r="AV32" s="137">
        <f t="shared" si="36"/>
        <v>337172.34238178132</v>
      </c>
      <c r="AW32" s="138">
        <f t="shared" si="37"/>
        <v>3080286.2583817821</v>
      </c>
      <c r="AZ32" s="143"/>
    </row>
    <row r="33" spans="1:52">
      <c r="A33" s="27" t="s">
        <v>20</v>
      </c>
      <c r="B33" s="37">
        <f t="shared" si="16"/>
        <v>43738</v>
      </c>
      <c r="C33" s="15">
        <v>2020348.2460599996</v>
      </c>
      <c r="D33" s="38">
        <f>C33*0.5+SUM(G$13:G32)</f>
        <v>25465956.269582927</v>
      </c>
      <c r="E33" s="39">
        <f>'Exhibit K (3)'!$F$17</f>
        <v>8.1648460519010424E-3</v>
      </c>
      <c r="F33" s="137">
        <f t="shared" si="23"/>
        <v>207925.61250558877</v>
      </c>
      <c r="G33" s="138">
        <f t="shared" si="24"/>
        <v>2228273.8585655885</v>
      </c>
      <c r="H33" s="139"/>
      <c r="I33" s="37">
        <f t="shared" si="17"/>
        <v>43738</v>
      </c>
      <c r="J33" s="15">
        <v>1362635.0059400001</v>
      </c>
      <c r="K33" s="38">
        <f>J33*0.5+SUM(N$13:N32)</f>
        <v>14818036.67097709</v>
      </c>
      <c r="L33" s="39">
        <f>'Exhibit K (3)'!$F$17</f>
        <v>8.1648460519010424E-3</v>
      </c>
      <c r="M33" s="137">
        <f t="shared" si="25"/>
        <v>120986.98820995215</v>
      </c>
      <c r="N33" s="138">
        <f t="shared" si="26"/>
        <v>1483621.9941499522</v>
      </c>
      <c r="O33" s="139"/>
      <c r="P33" s="37">
        <f t="shared" si="18"/>
        <v>43738</v>
      </c>
      <c r="Q33" s="15">
        <v>62635.884799999993</v>
      </c>
      <c r="R33" s="38">
        <f>Q33*0.5+SUM(U$13:U32)</f>
        <v>1940462.0181158804</v>
      </c>
      <c r="S33" s="39">
        <f>'Exhibit K (3)'!$F$17</f>
        <v>8.1648460519010424E-3</v>
      </c>
      <c r="T33" s="137">
        <f t="shared" si="27"/>
        <v>15843.573647477375</v>
      </c>
      <c r="U33" s="138">
        <f t="shared" si="28"/>
        <v>78479.458447477373</v>
      </c>
      <c r="W33" s="37">
        <f t="shared" si="19"/>
        <v>43738</v>
      </c>
      <c r="X33" s="15">
        <v>31068.928799999994</v>
      </c>
      <c r="Y33" s="38">
        <f>X33*0.5+SUM(AB$13:AB32)</f>
        <v>591789.37832616735</v>
      </c>
      <c r="Z33" s="39">
        <f>'Exhibit K (3)'!$F$17</f>
        <v>8.1648460519010424E-3</v>
      </c>
      <c r="AA33" s="137">
        <f t="shared" si="29"/>
        <v>4831.8691691833801</v>
      </c>
      <c r="AB33" s="138">
        <f t="shared" si="30"/>
        <v>35900.797969183375</v>
      </c>
      <c r="AC33" s="139"/>
      <c r="AD33" s="37">
        <f t="shared" si="20"/>
        <v>43738</v>
      </c>
      <c r="AE33" s="15">
        <v>36986.819999999992</v>
      </c>
      <c r="AF33" s="38">
        <f>AE33*0.5+SUM(AI$13:AI32)</f>
        <v>704511.16467400885</v>
      </c>
      <c r="AG33" s="39">
        <f>'Exhibit K (3)'!$F$17</f>
        <v>8.1648460519010424E-3</v>
      </c>
      <c r="AH33" s="137">
        <f t="shared" si="31"/>
        <v>5752.2252014087862</v>
      </c>
      <c r="AI33" s="138">
        <f t="shared" si="32"/>
        <v>42739.045201408779</v>
      </c>
      <c r="AK33" s="37">
        <f t="shared" si="21"/>
        <v>43738</v>
      </c>
      <c r="AL33" s="15">
        <v>19233.146399999994</v>
      </c>
      <c r="AM33" s="38">
        <f>AL33*0.5+SUM(AP$13:AP32)</f>
        <v>1250043.2174329443</v>
      </c>
      <c r="AN33" s="39">
        <f>'Exhibit K (3)'!$F$17</f>
        <v>8.1648460519010424E-3</v>
      </c>
      <c r="AO33" s="137">
        <f t="shared" si="33"/>
        <v>10206.410428563051</v>
      </c>
      <c r="AP33" s="138">
        <f t="shared" si="34"/>
        <v>29439.556828563043</v>
      </c>
      <c r="AQ33" s="139"/>
      <c r="AR33" s="37">
        <f t="shared" si="22"/>
        <v>43738</v>
      </c>
      <c r="AS33" s="15">
        <f t="shared" si="14"/>
        <v>3532908.0319999992</v>
      </c>
      <c r="AT33" s="38">
        <f t="shared" si="35"/>
        <v>44770798.719109014</v>
      </c>
      <c r="AU33" s="39">
        <f>'Exhibit K (3)'!$F$17</f>
        <v>8.1648460519010424E-3</v>
      </c>
      <c r="AV33" s="137">
        <f t="shared" si="36"/>
        <v>365546.67916217353</v>
      </c>
      <c r="AW33" s="138">
        <f t="shared" si="37"/>
        <v>3898454.7111621727</v>
      </c>
      <c r="AZ33" s="143"/>
    </row>
    <row r="34" spans="1:52">
      <c r="A34" s="27" t="s">
        <v>20</v>
      </c>
      <c r="B34" s="37">
        <f t="shared" si="16"/>
        <v>43769</v>
      </c>
      <c r="C34" s="15">
        <v>1126050.27125</v>
      </c>
      <c r="D34" s="38">
        <f>C34*0.5+SUM(G$13:G33)</f>
        <v>27247081.140743516</v>
      </c>
      <c r="E34" s="39">
        <f>'Exhibit K (3)'!$F$17</f>
        <v>8.1648460519010424E-3</v>
      </c>
      <c r="F34" s="137">
        <f t="shared" si="23"/>
        <v>222468.22287782704</v>
      </c>
      <c r="G34" s="138">
        <f t="shared" si="24"/>
        <v>1348518.494127827</v>
      </c>
      <c r="H34" s="139"/>
      <c r="I34" s="37">
        <f t="shared" si="17"/>
        <v>43769</v>
      </c>
      <c r="J34" s="15">
        <v>890072.08975000004</v>
      </c>
      <c r="K34" s="38">
        <f>J34*0.5+SUM(N$13:N33)</f>
        <v>16065377.20703204</v>
      </c>
      <c r="L34" s="39">
        <f>'Exhibit K (3)'!$F$17</f>
        <v>8.1648460519010424E-3</v>
      </c>
      <c r="M34" s="137">
        <f t="shared" si="25"/>
        <v>131171.33166113656</v>
      </c>
      <c r="N34" s="138">
        <f t="shared" si="26"/>
        <v>1021243.4214111366</v>
      </c>
      <c r="O34" s="139"/>
      <c r="P34" s="37">
        <f t="shared" si="18"/>
        <v>43769</v>
      </c>
      <c r="Q34" s="15">
        <v>176600.53245000003</v>
      </c>
      <c r="R34" s="38">
        <f>Q34*0.5+SUM(U$13:U33)</f>
        <v>2075923.8003883576</v>
      </c>
      <c r="S34" s="39">
        <f>'Exhibit K (3)'!$F$17</f>
        <v>8.1648460519010424E-3</v>
      </c>
      <c r="T34" s="137">
        <f t="shared" si="27"/>
        <v>16949.598245648289</v>
      </c>
      <c r="U34" s="138">
        <f t="shared" si="28"/>
        <v>193550.13069564832</v>
      </c>
      <c r="W34" s="37">
        <f t="shared" si="19"/>
        <v>43769</v>
      </c>
      <c r="X34" s="15">
        <v>25950.213450000003</v>
      </c>
      <c r="Y34" s="38">
        <f>X34*0.5+SUM(AB$13:AB33)</f>
        <v>625130.81862035079</v>
      </c>
      <c r="Z34" s="39">
        <f>'Exhibit K (3)'!$F$17</f>
        <v>8.1648460519010424E-3</v>
      </c>
      <c r="AA34" s="137">
        <f t="shared" si="29"/>
        <v>5104.0968963340374</v>
      </c>
      <c r="AB34" s="138">
        <f t="shared" si="30"/>
        <v>31054.310346334041</v>
      </c>
      <c r="AC34" s="139"/>
      <c r="AD34" s="37">
        <f t="shared" si="20"/>
        <v>43769</v>
      </c>
      <c r="AE34" s="15">
        <v>30893.111250000002</v>
      </c>
      <c r="AF34" s="38">
        <f>AE34*0.5+SUM(AI$13:AI33)</f>
        <v>744203.35550041765</v>
      </c>
      <c r="AG34" s="39">
        <f>'Exhibit K (3)'!$F$17</f>
        <v>8.1648460519010424E-3</v>
      </c>
      <c r="AH34" s="137">
        <f t="shared" si="31"/>
        <v>6076.3058289690925</v>
      </c>
      <c r="AI34" s="138">
        <f t="shared" si="32"/>
        <v>36969.417078969098</v>
      </c>
      <c r="AK34" s="37">
        <f t="shared" si="21"/>
        <v>43769</v>
      </c>
      <c r="AL34" s="15">
        <v>16064.417849999998</v>
      </c>
      <c r="AM34" s="38">
        <f>AL34*0.5+SUM(AP$13:AP33)</f>
        <v>1277898.4099865074</v>
      </c>
      <c r="AN34" s="39">
        <f>'Exhibit K (3)'!$F$17</f>
        <v>8.1648460519010424E-3</v>
      </c>
      <c r="AO34" s="137">
        <f t="shared" si="33"/>
        <v>10433.843787508955</v>
      </c>
      <c r="AP34" s="138">
        <f t="shared" si="34"/>
        <v>26498.261637508953</v>
      </c>
      <c r="AQ34" s="139"/>
      <c r="AR34" s="37">
        <f t="shared" si="22"/>
        <v>43769</v>
      </c>
      <c r="AS34" s="15">
        <f t="shared" si="14"/>
        <v>2265630.6359999999</v>
      </c>
      <c r="AT34" s="38">
        <f t="shared" si="35"/>
        <v>48035614.732271187</v>
      </c>
      <c r="AU34" s="39">
        <f>'Exhibit K (3)'!$F$17</f>
        <v>8.1648460519010424E-3</v>
      </c>
      <c r="AV34" s="137">
        <f t="shared" si="36"/>
        <v>392203.39929742401</v>
      </c>
      <c r="AW34" s="138">
        <f t="shared" si="37"/>
        <v>2657834.0352974241</v>
      </c>
      <c r="AZ34" s="143"/>
    </row>
    <row r="35" spans="1:52">
      <c r="A35" s="27" t="s">
        <v>20</v>
      </c>
      <c r="B35" s="37">
        <f t="shared" si="16"/>
        <v>43799</v>
      </c>
      <c r="C35" s="15">
        <v>1414390.6143100001</v>
      </c>
      <c r="D35" s="38">
        <f>C35*0.5+SUM(G$13:G34)</f>
        <v>28739769.806401342</v>
      </c>
      <c r="E35" s="39">
        <f>'Exhibit K (3)'!$F$17</f>
        <v>8.1648460519010424E-3</v>
      </c>
      <c r="F35" s="137">
        <f t="shared" si="23"/>
        <v>234655.79603634079</v>
      </c>
      <c r="G35" s="138">
        <f t="shared" si="24"/>
        <v>1649046.4103463409</v>
      </c>
      <c r="H35" s="139"/>
      <c r="I35" s="37">
        <f t="shared" si="17"/>
        <v>43799</v>
      </c>
      <c r="J35" s="15">
        <v>533387.33469000005</v>
      </c>
      <c r="K35" s="38">
        <f>J35*0.5+SUM(N$13:N34)</f>
        <v>16908278.250913177</v>
      </c>
      <c r="L35" s="39">
        <f>'Exhibit K (3)'!$F$17</f>
        <v>8.1648460519010424E-3</v>
      </c>
      <c r="M35" s="137">
        <f t="shared" si="25"/>
        <v>138053.4889214127</v>
      </c>
      <c r="N35" s="138">
        <f t="shared" si="26"/>
        <v>671440.82361141278</v>
      </c>
      <c r="O35" s="139"/>
      <c r="P35" s="37">
        <f t="shared" si="18"/>
        <v>43799</v>
      </c>
      <c r="Q35" s="15">
        <v>51652.934510000006</v>
      </c>
      <c r="R35" s="38">
        <f>Q35*0.5+SUM(U$13:U34)</f>
        <v>2207000.1321140062</v>
      </c>
      <c r="S35" s="39">
        <f>'Exhibit K (3)'!$F$17</f>
        <v>8.1648460519010424E-3</v>
      </c>
      <c r="T35" s="137">
        <f t="shared" si="27"/>
        <v>18019.816315236123</v>
      </c>
      <c r="U35" s="138">
        <f t="shared" si="28"/>
        <v>69672.750825236129</v>
      </c>
      <c r="W35" s="37">
        <f t="shared" si="19"/>
        <v>43799</v>
      </c>
      <c r="X35" s="15">
        <v>22863.332310000002</v>
      </c>
      <c r="Y35" s="38">
        <f>X35*0.5+SUM(AB$13:AB34)</f>
        <v>654641.68839668483</v>
      </c>
      <c r="Z35" s="39">
        <f>'Exhibit K (3)'!$F$17</f>
        <v>8.1648460519010424E-3</v>
      </c>
      <c r="AA35" s="137">
        <f t="shared" si="29"/>
        <v>5345.0486049155043</v>
      </c>
      <c r="AB35" s="138">
        <f t="shared" si="30"/>
        <v>28208.380914915506</v>
      </c>
      <c r="AC35" s="139"/>
      <c r="AD35" s="37">
        <f t="shared" si="20"/>
        <v>43799</v>
      </c>
      <c r="AE35" s="15">
        <v>27218.25275</v>
      </c>
      <c r="AF35" s="38">
        <f>AE35*0.5+SUM(AI$13:AI34)</f>
        <v>779335.34332938667</v>
      </c>
      <c r="AG35" s="39">
        <f>'Exhibit K (3)'!$F$17</f>
        <v>8.1648460519010424E-3</v>
      </c>
      <c r="AH35" s="137">
        <f t="shared" si="31"/>
        <v>6363.1531010898861</v>
      </c>
      <c r="AI35" s="138">
        <f t="shared" si="32"/>
        <v>33581.405851089883</v>
      </c>
      <c r="AK35" s="37">
        <f t="shared" si="21"/>
        <v>43799</v>
      </c>
      <c r="AL35" s="15">
        <v>14153.491430000002</v>
      </c>
      <c r="AM35" s="38">
        <f>AL35*0.5+SUM(AP$13:AP34)</f>
        <v>1303441.2084140163</v>
      </c>
      <c r="AN35" s="39">
        <f>'Exhibit K (3)'!$F$17</f>
        <v>8.1648460519010424E-3</v>
      </c>
      <c r="AO35" s="137">
        <f t="shared" si="33"/>
        <v>10642.396804404305</v>
      </c>
      <c r="AP35" s="138">
        <f t="shared" si="34"/>
        <v>24795.888234404309</v>
      </c>
      <c r="AQ35" s="139"/>
      <c r="AR35" s="37">
        <f t="shared" si="22"/>
        <v>43799</v>
      </c>
      <c r="AS35" s="15">
        <f t="shared" si="14"/>
        <v>2063665.96</v>
      </c>
      <c r="AT35" s="38">
        <f t="shared" si="35"/>
        <v>50592466.429568611</v>
      </c>
      <c r="AU35" s="39">
        <f>'Exhibit K (3)'!$F$17</f>
        <v>8.1648460519010424E-3</v>
      </c>
      <c r="AV35" s="137">
        <f t="shared" si="36"/>
        <v>413079.69978339935</v>
      </c>
      <c r="AW35" s="138">
        <f t="shared" si="37"/>
        <v>2476745.6597833992</v>
      </c>
      <c r="AZ35" s="143"/>
    </row>
    <row r="36" spans="1:52">
      <c r="A36" s="27" t="s">
        <v>20</v>
      </c>
      <c r="B36" s="37">
        <f t="shared" si="16"/>
        <v>43830</v>
      </c>
      <c r="C36" s="15">
        <v>1350883.9893</v>
      </c>
      <c r="D36" s="38">
        <f>C36*0.5+SUM(G$13:G35)</f>
        <v>30357062.904242683</v>
      </c>
      <c r="E36" s="39">
        <f>'Exhibit K (3)'!$F$17</f>
        <v>8.1648460519010424E-3</v>
      </c>
      <c r="F36" s="137">
        <f t="shared" si="23"/>
        <v>247860.74520101747</v>
      </c>
      <c r="G36" s="138">
        <f t="shared" si="24"/>
        <v>1598744.7345010175</v>
      </c>
      <c r="H36" s="139"/>
      <c r="I36" s="37">
        <f t="shared" si="17"/>
        <v>43830</v>
      </c>
      <c r="J36" s="15">
        <v>745873.25270000007</v>
      </c>
      <c r="K36" s="38">
        <f>J36*0.5+SUM(N$13:N35)</f>
        <v>17685962.033529591</v>
      </c>
      <c r="L36" s="39">
        <f>'Exhibit K (3)'!$F$17</f>
        <v>8.1648460519010424E-3</v>
      </c>
      <c r="M36" s="137">
        <f t="shared" si="25"/>
        <v>144403.15728353581</v>
      </c>
      <c r="N36" s="138">
        <f t="shared" si="26"/>
        <v>890276.40998353588</v>
      </c>
      <c r="O36" s="139"/>
      <c r="P36" s="37">
        <f t="shared" si="18"/>
        <v>43830</v>
      </c>
      <c r="Q36" s="15">
        <v>368255.83017999999</v>
      </c>
      <c r="R36" s="38">
        <f>Q36*0.5+SUM(U$13:U35)</f>
        <v>2434974.3307742421</v>
      </c>
      <c r="S36" s="39">
        <f>'Exhibit K (3)'!$F$17</f>
        <v>8.1648460519010424E-3</v>
      </c>
      <c r="T36" s="137">
        <f t="shared" si="27"/>
        <v>19881.190551102452</v>
      </c>
      <c r="U36" s="138">
        <f t="shared" si="28"/>
        <v>388137.02073110244</v>
      </c>
      <c r="W36" s="37">
        <f t="shared" si="19"/>
        <v>43830</v>
      </c>
      <c r="X36" s="15">
        <v>31065.32058</v>
      </c>
      <c r="Y36" s="38">
        <f>X36*0.5+SUM(AB$13:AB35)</f>
        <v>686951.06344660034</v>
      </c>
      <c r="Z36" s="39">
        <f>'Exhibit K (3)'!$F$17</f>
        <v>8.1648460519010424E-3</v>
      </c>
      <c r="AA36" s="137">
        <f t="shared" si="29"/>
        <v>5608.8496782311977</v>
      </c>
      <c r="AB36" s="138">
        <f t="shared" si="30"/>
        <v>36674.170258231199</v>
      </c>
      <c r="AC36" s="139"/>
      <c r="AD36" s="37">
        <f t="shared" si="20"/>
        <v>43830</v>
      </c>
      <c r="AE36" s="15">
        <v>36982.5245</v>
      </c>
      <c r="AF36" s="38">
        <f>AE36*0.5+SUM(AI$13:AI35)</f>
        <v>817798.88505547657</v>
      </c>
      <c r="AG36" s="39">
        <f>'Exhibit K (3)'!$F$17</f>
        <v>8.1648460519010424E-3</v>
      </c>
      <c r="AH36" s="137">
        <f t="shared" si="31"/>
        <v>6677.2019978942826</v>
      </c>
      <c r="AI36" s="138">
        <f t="shared" si="32"/>
        <v>43659.726497894284</v>
      </c>
      <c r="AK36" s="37">
        <f t="shared" si="21"/>
        <v>43830</v>
      </c>
      <c r="AL36" s="15">
        <v>19230.91274</v>
      </c>
      <c r="AM36" s="38">
        <f>AL36*0.5+SUM(AP$13:AP35)</f>
        <v>1330775.8073034207</v>
      </c>
      <c r="AN36" s="39">
        <f>'Exhibit K (3)'!$F$17</f>
        <v>8.1648460519010424E-3</v>
      </c>
      <c r="AO36" s="137">
        <f t="shared" si="33"/>
        <v>10865.579596226757</v>
      </c>
      <c r="AP36" s="138">
        <f t="shared" si="34"/>
        <v>30096.492336226758</v>
      </c>
      <c r="AQ36" s="139"/>
      <c r="AR36" s="37">
        <f t="shared" si="22"/>
        <v>43830</v>
      </c>
      <c r="AS36" s="15">
        <f t="shared" si="14"/>
        <v>2552291.83</v>
      </c>
      <c r="AT36" s="38">
        <f t="shared" si="35"/>
        <v>53313525.024352014</v>
      </c>
      <c r="AU36" s="39">
        <f>'Exhibit K (3)'!$F$17</f>
        <v>8.1648460519010424E-3</v>
      </c>
      <c r="AV36" s="137">
        <f t="shared" si="36"/>
        <v>435296.72430800798</v>
      </c>
      <c r="AW36" s="138">
        <f t="shared" si="37"/>
        <v>2987588.5543080079</v>
      </c>
      <c r="AZ36" s="143"/>
    </row>
    <row r="37" spans="1:52">
      <c r="A37" s="27" t="s">
        <v>20</v>
      </c>
      <c r="B37" s="37">
        <f t="shared" si="16"/>
        <v>43861</v>
      </c>
      <c r="C37" s="15">
        <v>853962.29982999992</v>
      </c>
      <c r="D37" s="38">
        <f>C37*0.5+SUM(G$13:G36)</f>
        <v>31707346.794008702</v>
      </c>
      <c r="E37" s="39">
        <f>'Exhibit K (3)'!$F$17</f>
        <v>8.1648460519010424E-3</v>
      </c>
      <c r="F37" s="137">
        <f t="shared" si="23"/>
        <v>258885.60528731914</v>
      </c>
      <c r="G37" s="138">
        <f t="shared" si="24"/>
        <v>1112847.905117319</v>
      </c>
      <c r="H37" s="139"/>
      <c r="I37" s="37">
        <f t="shared" si="17"/>
        <v>43861</v>
      </c>
      <c r="J37" s="15">
        <v>644548.64716999989</v>
      </c>
      <c r="K37" s="38">
        <f>J37*0.5+SUM(N$13:N36)</f>
        <v>18525576.140748125</v>
      </c>
      <c r="L37" s="39">
        <f>'Exhibit K (3)'!$F$17</f>
        <v>8.1648460519010424E-3</v>
      </c>
      <c r="M37" s="137">
        <f t="shared" si="25"/>
        <v>151258.47721197948</v>
      </c>
      <c r="N37" s="138">
        <f t="shared" si="26"/>
        <v>795807.12438197935</v>
      </c>
      <c r="O37" s="139"/>
      <c r="P37" s="37">
        <f t="shared" si="18"/>
        <v>43861</v>
      </c>
      <c r="Q37" s="15">
        <v>62676.807509999999</v>
      </c>
      <c r="R37" s="38">
        <f>Q37*0.5+SUM(U$13:U36)</f>
        <v>2670321.8401703443</v>
      </c>
      <c r="S37" s="39">
        <f>'Exhibit K (3)'!$F$17</f>
        <v>8.1648460519010424E-3</v>
      </c>
      <c r="T37" s="137">
        <f t="shared" si="27"/>
        <v>21802.766734019962</v>
      </c>
      <c r="U37" s="138">
        <f t="shared" si="28"/>
        <v>84479.574244019954</v>
      </c>
      <c r="W37" s="37">
        <f t="shared" si="19"/>
        <v>43861</v>
      </c>
      <c r="X37" s="15">
        <v>20842.14531</v>
      </c>
      <c r="Y37" s="38">
        <f>X37*0.5+SUM(AB$13:AB36)</f>
        <v>718513.64606983156</v>
      </c>
      <c r="Z37" s="39">
        <f>'Exhibit K (3)'!$F$17</f>
        <v>8.1648460519010424E-3</v>
      </c>
      <c r="AA37" s="137">
        <f t="shared" si="29"/>
        <v>5866.5533063502871</v>
      </c>
      <c r="AB37" s="138">
        <f t="shared" si="30"/>
        <v>26708.698616350288</v>
      </c>
      <c r="AC37" s="139"/>
      <c r="AD37" s="37">
        <f t="shared" si="20"/>
        <v>43861</v>
      </c>
      <c r="AE37" s="15">
        <v>24812.07775</v>
      </c>
      <c r="AF37" s="38">
        <f>AE37*0.5+SUM(AI$13:AI36)</f>
        <v>855373.38817837078</v>
      </c>
      <c r="AG37" s="39">
        <f>'Exhibit K (3)'!$F$17</f>
        <v>8.1648460519010424E-3</v>
      </c>
      <c r="AH37" s="137">
        <f t="shared" si="31"/>
        <v>6983.9920313693883</v>
      </c>
      <c r="AI37" s="138">
        <f t="shared" si="32"/>
        <v>31796.069781369388</v>
      </c>
      <c r="AK37" s="37">
        <f t="shared" si="21"/>
        <v>43861</v>
      </c>
      <c r="AL37" s="15">
        <v>12902.280429999999</v>
      </c>
      <c r="AM37" s="38">
        <f>AL37*0.5+SUM(AP$13:AP36)</f>
        <v>1357707.9834846475</v>
      </c>
      <c r="AN37" s="39">
        <f>'Exhibit K (3)'!$F$17</f>
        <v>8.1648460519010424E-3</v>
      </c>
      <c r="AO37" s="137">
        <f t="shared" si="33"/>
        <v>11085.47666858915</v>
      </c>
      <c r="AP37" s="138">
        <f t="shared" si="34"/>
        <v>23987.757098589151</v>
      </c>
      <c r="AQ37" s="139"/>
      <c r="AR37" s="37">
        <f t="shared" si="22"/>
        <v>43861</v>
      </c>
      <c r="AS37" s="15">
        <f t="shared" si="14"/>
        <v>1619744.2579999997</v>
      </c>
      <c r="AT37" s="38">
        <f t="shared" si="35"/>
        <v>55834839.79266002</v>
      </c>
      <c r="AU37" s="39">
        <f>'Exhibit K (3)'!$F$17</f>
        <v>8.1648460519010424E-3</v>
      </c>
      <c r="AV37" s="137">
        <f t="shared" si="36"/>
        <v>455882.87123962736</v>
      </c>
      <c r="AW37" s="138">
        <f t="shared" si="37"/>
        <v>2075627.1292396272</v>
      </c>
      <c r="AZ37" s="143"/>
    </row>
    <row r="38" spans="1:52">
      <c r="A38" s="27" t="s">
        <v>20</v>
      </c>
      <c r="B38" s="37">
        <f t="shared" si="16"/>
        <v>43890</v>
      </c>
      <c r="C38" s="15">
        <v>942882.1555199998</v>
      </c>
      <c r="D38" s="38">
        <f>C38*0.5+SUM(G$13:G37)</f>
        <v>32864654.626971021</v>
      </c>
      <c r="E38" s="39">
        <f>'Exhibit K (3)'!$F$17</f>
        <v>8.1648460519010424E-3</v>
      </c>
      <c r="F38" s="137">
        <f t="shared" si="23"/>
        <v>268334.84557811567</v>
      </c>
      <c r="G38" s="138">
        <f t="shared" si="24"/>
        <v>1211217.0010981155</v>
      </c>
      <c r="H38" s="139"/>
      <c r="I38" s="37">
        <f t="shared" si="17"/>
        <v>43890</v>
      </c>
      <c r="J38" s="15">
        <v>1051805.4204799999</v>
      </c>
      <c r="K38" s="38">
        <f>J38*0.5+SUM(N$13:N37)</f>
        <v>19525011.651785102</v>
      </c>
      <c r="L38" s="39">
        <f>'Exhibit K (3)'!$F$17</f>
        <v>8.1648460519010424E-3</v>
      </c>
      <c r="M38" s="137">
        <f t="shared" si="25"/>
        <v>159418.71429839943</v>
      </c>
      <c r="N38" s="138">
        <f t="shared" si="26"/>
        <v>1211224.1347783993</v>
      </c>
      <c r="O38" s="139"/>
      <c r="P38" s="37">
        <f t="shared" si="18"/>
        <v>43890</v>
      </c>
      <c r="Q38" s="15">
        <v>23847.760200000001</v>
      </c>
      <c r="R38" s="38">
        <f>Q38*0.5+SUM(U$13:U37)</f>
        <v>2735386.8907593647</v>
      </c>
      <c r="S38" s="39">
        <f>'Exhibit K (3)'!$F$17</f>
        <v>8.1648460519010424E-3</v>
      </c>
      <c r="T38" s="137">
        <f t="shared" si="27"/>
        <v>22334.012855438468</v>
      </c>
      <c r="U38" s="138">
        <f t="shared" si="28"/>
        <v>46181.773055438469</v>
      </c>
      <c r="W38" s="37">
        <f t="shared" si="19"/>
        <v>43890</v>
      </c>
      <c r="X38" s="15">
        <v>23475.316200000001</v>
      </c>
      <c r="Y38" s="38">
        <f>X38*0.5+SUM(AB$13:AB37)</f>
        <v>746538.93013118184</v>
      </c>
      <c r="Z38" s="39">
        <f>'Exhibit K (3)'!$F$17</f>
        <v>8.1648460519010424E-3</v>
      </c>
      <c r="AA38" s="137">
        <f t="shared" si="29"/>
        <v>6095.3754362720083</v>
      </c>
      <c r="AB38" s="138">
        <f t="shared" si="30"/>
        <v>29570.691636272008</v>
      </c>
      <c r="AC38" s="139"/>
      <c r="AD38" s="37">
        <f t="shared" si="20"/>
        <v>43890</v>
      </c>
      <c r="AE38" s="15">
        <v>27946.805</v>
      </c>
      <c r="AF38" s="38">
        <f>AE38*0.5+SUM(AI$13:AI37)</f>
        <v>888736.82158474019</v>
      </c>
      <c r="AG38" s="39">
        <f>'Exhibit K (3)'!$F$17</f>
        <v>8.1648460519010424E-3</v>
      </c>
      <c r="AH38" s="137">
        <f t="shared" si="31"/>
        <v>7256.399328895247</v>
      </c>
      <c r="AI38" s="138">
        <f t="shared" si="32"/>
        <v>35203.204328895248</v>
      </c>
      <c r="AK38" s="37">
        <f t="shared" si="21"/>
        <v>43890</v>
      </c>
      <c r="AL38" s="15">
        <v>14532.338599999999</v>
      </c>
      <c r="AM38" s="38">
        <f>AL38*0.5+SUM(AP$13:AP37)</f>
        <v>1382510.7696682366</v>
      </c>
      <c r="AN38" s="39">
        <f>'Exhibit K (3)'!$F$17</f>
        <v>8.1648460519010424E-3</v>
      </c>
      <c r="AO38" s="137">
        <f t="shared" si="33"/>
        <v>11287.987599436374</v>
      </c>
      <c r="AP38" s="138">
        <f t="shared" si="34"/>
        <v>25820.326199436371</v>
      </c>
      <c r="AQ38" s="139"/>
      <c r="AR38" s="37">
        <f t="shared" si="22"/>
        <v>43890</v>
      </c>
      <c r="AS38" s="15">
        <f t="shared" si="14"/>
        <v>2084489.7959999994</v>
      </c>
      <c r="AT38" s="38">
        <f t="shared" si="35"/>
        <v>58142839.690899648</v>
      </c>
      <c r="AU38" s="39">
        <f>'Exhibit K (3)'!$F$17</f>
        <v>8.1648460519010424E-3</v>
      </c>
      <c r="AV38" s="137">
        <f t="shared" si="36"/>
        <v>474727.33509655716</v>
      </c>
      <c r="AW38" s="138">
        <f t="shared" si="37"/>
        <v>2559217.1310965568</v>
      </c>
      <c r="AZ38" s="143"/>
    </row>
    <row r="39" spans="1:52">
      <c r="A39" s="27" t="s">
        <v>20</v>
      </c>
      <c r="B39" s="37">
        <f t="shared" si="16"/>
        <v>43921</v>
      </c>
      <c r="C39" s="15">
        <v>1341618.6368879999</v>
      </c>
      <c r="D39" s="38">
        <f>C39*0.5+SUM(G$13:G38)</f>
        <v>34275239.868753135</v>
      </c>
      <c r="E39" s="39">
        <f>'Exhibit K (3)'!$F$17</f>
        <v>8.1648460519010424E-3</v>
      </c>
      <c r="F39" s="137">
        <f t="shared" si="23"/>
        <v>279852.05692035024</v>
      </c>
      <c r="G39" s="138">
        <f t="shared" si="24"/>
        <v>1621470.6938083502</v>
      </c>
      <c r="H39" s="139"/>
      <c r="I39" s="37">
        <f t="shared" si="17"/>
        <v>43921</v>
      </c>
      <c r="J39" s="15">
        <v>663948.18711200007</v>
      </c>
      <c r="K39" s="38">
        <f>J39*0.5+SUM(N$13:N38)</f>
        <v>20542307.169879504</v>
      </c>
      <c r="L39" s="39">
        <f>'Exhibit K (3)'!$F$17</f>
        <v>8.1648460519010424E-3</v>
      </c>
      <c r="M39" s="137">
        <f t="shared" si="25"/>
        <v>167724.77559292913</v>
      </c>
      <c r="N39" s="138">
        <f t="shared" si="26"/>
        <v>831672.96270492917</v>
      </c>
      <c r="O39" s="139"/>
      <c r="P39" s="37">
        <f t="shared" si="18"/>
        <v>43921</v>
      </c>
      <c r="Q39" s="15">
        <v>69163.691800000001</v>
      </c>
      <c r="R39" s="38">
        <f>Q39*0.5+SUM(U$13:U38)</f>
        <v>2804226.629614803</v>
      </c>
      <c r="S39" s="39">
        <f>'Exhibit K (3)'!$F$17</f>
        <v>8.1648460519010424E-3</v>
      </c>
      <c r="T39" s="137">
        <f t="shared" si="27"/>
        <v>22896.07872544619</v>
      </c>
      <c r="U39" s="138">
        <f t="shared" si="28"/>
        <v>92059.770525446191</v>
      </c>
      <c r="W39" s="37">
        <f t="shared" si="19"/>
        <v>43921</v>
      </c>
      <c r="X39" s="15">
        <v>24164.695800000001</v>
      </c>
      <c r="Y39" s="38">
        <f>X39*0.5+SUM(AB$13:AB38)</f>
        <v>776454.3115674539</v>
      </c>
      <c r="Z39" s="39">
        <f>'Exhibit K (3)'!$F$17</f>
        <v>8.1648460519010424E-3</v>
      </c>
      <c r="AA39" s="137">
        <f t="shared" si="29"/>
        <v>6339.6299202830678</v>
      </c>
      <c r="AB39" s="138">
        <f t="shared" si="30"/>
        <v>30504.325720283068</v>
      </c>
      <c r="AC39" s="139"/>
      <c r="AD39" s="37">
        <f t="shared" si="20"/>
        <v>43921</v>
      </c>
      <c r="AE39" s="15">
        <v>28767.495000000003</v>
      </c>
      <c r="AF39" s="38">
        <f>AE39*0.5+SUM(AI$13:AI38)</f>
        <v>924350.37091363547</v>
      </c>
      <c r="AG39" s="39">
        <f>'Exhibit K (3)'!$F$17</f>
        <v>8.1648460519010424E-3</v>
      </c>
      <c r="AH39" s="137">
        <f t="shared" si="31"/>
        <v>7547.1784765274606</v>
      </c>
      <c r="AI39" s="138">
        <f t="shared" si="32"/>
        <v>36314.67347652746</v>
      </c>
      <c r="AK39" s="37">
        <f t="shared" si="21"/>
        <v>43921</v>
      </c>
      <c r="AL39" s="15">
        <v>14959.097399999999</v>
      </c>
      <c r="AM39" s="38">
        <f>AL39*0.5+SUM(AP$13:AP38)</f>
        <v>1408544.4752676729</v>
      </c>
      <c r="AN39" s="39">
        <f>'Exhibit K (3)'!$F$17</f>
        <v>8.1648460519010424E-3</v>
      </c>
      <c r="AO39" s="137">
        <f t="shared" si="33"/>
        <v>11500.548797816286</v>
      </c>
      <c r="AP39" s="138">
        <f t="shared" si="34"/>
        <v>26459.646197816284</v>
      </c>
      <c r="AQ39" s="139"/>
      <c r="AR39" s="37">
        <f t="shared" si="22"/>
        <v>43921</v>
      </c>
      <c r="AS39" s="15">
        <f t="shared" si="14"/>
        <v>2142621.804</v>
      </c>
      <c r="AT39" s="38">
        <f t="shared" si="35"/>
        <v>60731122.825996205</v>
      </c>
      <c r="AU39" s="39">
        <f>'Exhibit K (3)'!$F$17</f>
        <v>8.1648460519010424E-3</v>
      </c>
      <c r="AV39" s="137">
        <f t="shared" si="36"/>
        <v>495860.26843335235</v>
      </c>
      <c r="AW39" s="138">
        <f t="shared" si="37"/>
        <v>2638482.0724333525</v>
      </c>
      <c r="AZ39" s="143"/>
    </row>
    <row r="40" spans="1:52">
      <c r="A40" s="27" t="s">
        <v>20</v>
      </c>
      <c r="B40" s="37">
        <f t="shared" si="16"/>
        <v>43951</v>
      </c>
      <c r="C40" s="15">
        <v>1200934.2145</v>
      </c>
      <c r="D40" s="38">
        <f>C40*0.5+SUM(G$13:G39)</f>
        <v>35826368.351367481</v>
      </c>
      <c r="E40" s="39">
        <f>'Exhibit K (3)'!$F$17</f>
        <v>8.1648460519010424E-3</v>
      </c>
      <c r="F40" s="137">
        <f t="shared" si="23"/>
        <v>292516.78218761523</v>
      </c>
      <c r="G40" s="138">
        <f t="shared" si="24"/>
        <v>1493450.9966876153</v>
      </c>
      <c r="H40" s="139"/>
      <c r="I40" s="37">
        <f t="shared" si="17"/>
        <v>43951</v>
      </c>
      <c r="J40" s="15">
        <v>716227.94550000003</v>
      </c>
      <c r="K40" s="38">
        <f>J40*0.5+SUM(N$13:N39)</f>
        <v>21400120.011778433</v>
      </c>
      <c r="L40" s="39">
        <f>'Exhibit K (3)'!$F$17</f>
        <v>8.1648460519010424E-3</v>
      </c>
      <c r="M40" s="137">
        <f t="shared" si="25"/>
        <v>174728.68538837763</v>
      </c>
      <c r="N40" s="138">
        <f t="shared" si="26"/>
        <v>890956.63088837767</v>
      </c>
      <c r="O40" s="139"/>
      <c r="P40" s="37">
        <f t="shared" si="18"/>
        <v>43951</v>
      </c>
      <c r="Q40" s="15">
        <v>49119.378899999996</v>
      </c>
      <c r="R40" s="38">
        <f>Q40*0.5+SUM(U$13:U39)</f>
        <v>2886264.243690249</v>
      </c>
      <c r="S40" s="39">
        <f>'Exhibit K (3)'!$F$17</f>
        <v>8.1648460519010424E-3</v>
      </c>
      <c r="T40" s="137">
        <f t="shared" si="27"/>
        <v>23565.903214837479</v>
      </c>
      <c r="U40" s="138">
        <f t="shared" si="28"/>
        <v>72685.282114837479</v>
      </c>
      <c r="W40" s="37">
        <f t="shared" si="19"/>
        <v>43951</v>
      </c>
      <c r="X40" s="15">
        <v>23622.120899999998</v>
      </c>
      <c r="Y40" s="38">
        <f>X40*0.5+SUM(AB$13:AB39)</f>
        <v>806687.34983773693</v>
      </c>
      <c r="Z40" s="39">
        <f>'Exhibit K (3)'!$F$17</f>
        <v>8.1648460519010424E-3</v>
      </c>
      <c r="AA40" s="137">
        <f t="shared" si="29"/>
        <v>6586.478023441161</v>
      </c>
      <c r="AB40" s="138">
        <f t="shared" si="30"/>
        <v>30208.598923441161</v>
      </c>
      <c r="AC40" s="139"/>
      <c r="AD40" s="37">
        <f t="shared" si="20"/>
        <v>43951</v>
      </c>
      <c r="AE40" s="15">
        <v>28121.572500000002</v>
      </c>
      <c r="AF40" s="38">
        <f>AE40*0.5+SUM(AI$13:AI39)</f>
        <v>960342.08314016287</v>
      </c>
      <c r="AG40" s="39">
        <f>'Exhibit K (3)'!$F$17</f>
        <v>8.1648460519010424E-3</v>
      </c>
      <c r="AH40" s="137">
        <f t="shared" si="31"/>
        <v>7841.0452660013816</v>
      </c>
      <c r="AI40" s="138">
        <f t="shared" si="32"/>
        <v>35962.617766001385</v>
      </c>
      <c r="AK40" s="37">
        <f t="shared" si="21"/>
        <v>43951</v>
      </c>
      <c r="AL40" s="15">
        <v>15343.217699999997</v>
      </c>
      <c r="AM40" s="38">
        <f>AL40*0.5+SUM(AP$13:AP39)</f>
        <v>1435196.1816154893</v>
      </c>
      <c r="AN40" s="39">
        <f>'Exhibit K (3)'!$F$17</f>
        <v>8.1648460519010424E-3</v>
      </c>
      <c r="AO40" s="137">
        <f t="shared" si="33"/>
        <v>11718.155877166679</v>
      </c>
      <c r="AP40" s="138">
        <f t="shared" si="34"/>
        <v>27061.373577166676</v>
      </c>
      <c r="AQ40" s="139"/>
      <c r="AR40" s="37">
        <f t="shared" si="22"/>
        <v>43951</v>
      </c>
      <c r="AS40" s="15">
        <f t="shared" si="14"/>
        <v>2033368.45</v>
      </c>
      <c r="AT40" s="38">
        <f t="shared" si="35"/>
        <v>63314978.221429557</v>
      </c>
      <c r="AU40" s="39">
        <f>'Exhibit K (3)'!$F$17</f>
        <v>8.1648460519010424E-3</v>
      </c>
      <c r="AV40" s="137">
        <f t="shared" si="36"/>
        <v>516957.04995743954</v>
      </c>
      <c r="AW40" s="138">
        <f t="shared" si="37"/>
        <v>2550325.4999574395</v>
      </c>
      <c r="AZ40" s="143"/>
    </row>
    <row r="41" spans="1:52">
      <c r="A41" s="27" t="s">
        <v>20</v>
      </c>
      <c r="B41" s="37">
        <f t="shared" si="16"/>
        <v>43982</v>
      </c>
      <c r="C41" s="15">
        <v>1271065.1736019996</v>
      </c>
      <c r="D41" s="38">
        <f>C41*0.5+SUM(G$13:G40)</f>
        <v>37354884.827606097</v>
      </c>
      <c r="E41" s="39">
        <f>'Exhibit K (3)'!$F$17</f>
        <v>8.1648460519010424E-3</v>
      </c>
      <c r="F41" s="137">
        <f t="shared" si="23"/>
        <v>304996.88390389777</v>
      </c>
      <c r="G41" s="138">
        <f t="shared" si="24"/>
        <v>1576062.0575058975</v>
      </c>
      <c r="H41" s="139"/>
      <c r="I41" s="37">
        <f t="shared" si="17"/>
        <v>43982</v>
      </c>
      <c r="J41" s="15">
        <v>1127409.7825980003</v>
      </c>
      <c r="K41" s="38">
        <f>J41*0.5+SUM(N$13:N40)</f>
        <v>22496667.56121581</v>
      </c>
      <c r="L41" s="39">
        <f>'Exhibit K (3)'!$F$17</f>
        <v>8.1648460519010424E-3</v>
      </c>
      <c r="M41" s="137">
        <f t="shared" si="25"/>
        <v>183681.82731812316</v>
      </c>
      <c r="N41" s="138">
        <f t="shared" si="26"/>
        <v>1311091.6099161233</v>
      </c>
      <c r="O41" s="139"/>
      <c r="P41" s="37">
        <f t="shared" si="18"/>
        <v>43982</v>
      </c>
      <c r="Q41" s="15">
        <v>57495.602937999989</v>
      </c>
      <c r="R41" s="38">
        <f>Q41*0.5+SUM(U$13:U40)</f>
        <v>2963137.6378240865</v>
      </c>
      <c r="S41" s="39">
        <f>'Exhibit K (3)'!$F$17</f>
        <v>8.1648460519010424E-3</v>
      </c>
      <c r="T41" s="137">
        <f t="shared" si="27"/>
        <v>24193.562643427373</v>
      </c>
      <c r="U41" s="138">
        <f t="shared" si="28"/>
        <v>81689.165581427369</v>
      </c>
      <c r="W41" s="37">
        <f t="shared" si="19"/>
        <v>43982</v>
      </c>
      <c r="X41" s="15">
        <v>29268.418577999993</v>
      </c>
      <c r="Y41" s="38">
        <f>X41*0.5+SUM(AB$13:AB40)</f>
        <v>839719.09760017809</v>
      </c>
      <c r="Z41" s="39">
        <f>'Exhibit K (3)'!$F$17</f>
        <v>8.1648460519010424E-3</v>
      </c>
      <c r="AA41" s="137">
        <f t="shared" si="29"/>
        <v>6856.1771587467201</v>
      </c>
      <c r="AB41" s="138">
        <f t="shared" si="30"/>
        <v>36124.595736746713</v>
      </c>
      <c r="AC41" s="139"/>
      <c r="AD41" s="37">
        <f t="shared" si="20"/>
        <v>43982</v>
      </c>
      <c r="AE41" s="15">
        <v>34843.355449999988</v>
      </c>
      <c r="AF41" s="38">
        <f>AE41*0.5+SUM(AI$13:AI40)</f>
        <v>999665.5923811642</v>
      </c>
      <c r="AG41" s="39">
        <f>'Exhibit K (3)'!$F$17</f>
        <v>8.1648460519010424E-3</v>
      </c>
      <c r="AH41" s="137">
        <f t="shared" si="31"/>
        <v>8162.1156651746651</v>
      </c>
      <c r="AI41" s="138">
        <f t="shared" si="32"/>
        <v>43005.471115174652</v>
      </c>
      <c r="AK41" s="37">
        <f t="shared" si="21"/>
        <v>43982</v>
      </c>
      <c r="AL41" s="15">
        <v>18118.544833999997</v>
      </c>
      <c r="AM41" s="38">
        <f>AL41*0.5+SUM(AP$13:AP40)</f>
        <v>1463645.218759656</v>
      </c>
      <c r="AN41" s="39">
        <f>'Exhibit K (3)'!$F$17</f>
        <v>8.1648460519010424E-3</v>
      </c>
      <c r="AO41" s="137">
        <f t="shared" si="33"/>
        <v>11950.437885773614</v>
      </c>
      <c r="AP41" s="138">
        <f t="shared" si="34"/>
        <v>30068.982719773609</v>
      </c>
      <c r="AQ41" s="139"/>
      <c r="AR41" s="37">
        <f t="shared" si="22"/>
        <v>43982</v>
      </c>
      <c r="AS41" s="15">
        <f t="shared" si="14"/>
        <v>2538200.878</v>
      </c>
      <c r="AT41" s="38">
        <f t="shared" si="35"/>
        <v>66117719.935386993</v>
      </c>
      <c r="AU41" s="39">
        <f>'Exhibit K (3)'!$F$17</f>
        <v>8.1648460519010424E-3</v>
      </c>
      <c r="AV41" s="137">
        <f t="shared" si="36"/>
        <v>539841.00457514334</v>
      </c>
      <c r="AW41" s="138">
        <f t="shared" si="37"/>
        <v>3078041.8825751431</v>
      </c>
      <c r="AZ41" s="143"/>
    </row>
    <row r="42" spans="1:52">
      <c r="A42" s="27" t="s">
        <v>20</v>
      </c>
      <c r="B42" s="37">
        <f t="shared" si="16"/>
        <v>44012</v>
      </c>
      <c r="C42" s="15">
        <v>1287231.1744185898</v>
      </c>
      <c r="D42" s="38">
        <f>C42*0.5+SUM(G$13:G41)</f>
        <v>38939029.885520287</v>
      </c>
      <c r="E42" s="39">
        <f>'Exhibit K (3)'!$F$17</f>
        <v>8.1648460519010424E-3</v>
      </c>
      <c r="F42" s="137">
        <f t="shared" si="23"/>
        <v>317931.18442564702</v>
      </c>
      <c r="G42" s="138">
        <f t="shared" si="24"/>
        <v>1605162.3588442369</v>
      </c>
      <c r="H42" s="139"/>
      <c r="I42" s="37">
        <f t="shared" si="17"/>
        <v>44012</v>
      </c>
      <c r="J42" s="15">
        <v>892346.89052540308</v>
      </c>
      <c r="K42" s="38">
        <f>J42*0.5+SUM(N$13:N41)</f>
        <v>23690227.725095633</v>
      </c>
      <c r="L42" s="39">
        <f>'Exhibit K (3)'!$F$17</f>
        <v>8.1648460519010424E-3</v>
      </c>
      <c r="M42" s="137">
        <f t="shared" si="25"/>
        <v>193427.06230988371</v>
      </c>
      <c r="N42" s="138">
        <f t="shared" si="26"/>
        <v>1085773.9528352867</v>
      </c>
      <c r="O42" s="139"/>
      <c r="P42" s="37">
        <f t="shared" si="18"/>
        <v>44012</v>
      </c>
      <c r="Q42" s="15">
        <v>69594.534740781906</v>
      </c>
      <c r="R42" s="38">
        <f>Q42*0.5+SUM(U$13:U41)</f>
        <v>3050876.2693069051</v>
      </c>
      <c r="S42" s="39">
        <f>'Exhibit K (3)'!$F$17</f>
        <v>8.1648460519010424E-3</v>
      </c>
      <c r="T42" s="137">
        <f t="shared" si="27"/>
        <v>24909.935062289067</v>
      </c>
      <c r="U42" s="138">
        <f t="shared" si="28"/>
        <v>94504.46980307097</v>
      </c>
      <c r="W42" s="37">
        <f t="shared" si="19"/>
        <v>44012</v>
      </c>
      <c r="X42" s="15">
        <v>35645.981208693178</v>
      </c>
      <c r="Y42" s="38">
        <f>X42*0.5+SUM(AB$13:AB41)</f>
        <v>879032.47465227137</v>
      </c>
      <c r="Z42" s="39">
        <f>'Exhibit K (3)'!$F$17</f>
        <v>8.1648460519010424E-3</v>
      </c>
      <c r="AA42" s="137">
        <f t="shared" si="29"/>
        <v>7177.1648301574014</v>
      </c>
      <c r="AB42" s="138">
        <f t="shared" si="30"/>
        <v>42823.14603885058</v>
      </c>
      <c r="AC42" s="139"/>
      <c r="AD42" s="37">
        <f t="shared" si="20"/>
        <v>44012</v>
      </c>
      <c r="AE42" s="15">
        <v>42435.691915110918</v>
      </c>
      <c r="AF42" s="38">
        <f>AE42*0.5+SUM(AI$13:AI41)</f>
        <v>1046467.2317288944</v>
      </c>
      <c r="AG42" s="39">
        <f>'Exhibit K (3)'!$F$17</f>
        <v>8.1648460519010424E-3</v>
      </c>
      <c r="AH42" s="137">
        <f t="shared" si="31"/>
        <v>8544.243845425477</v>
      </c>
      <c r="AI42" s="138">
        <f t="shared" si="32"/>
        <v>50979.935760536391</v>
      </c>
      <c r="AK42" s="37">
        <f t="shared" si="21"/>
        <v>44012</v>
      </c>
      <c r="AL42" s="15">
        <v>21346.559795857676</v>
      </c>
      <c r="AM42" s="38">
        <f>AL42*0.5+SUM(AP$13:AP41)</f>
        <v>1495328.2089603585</v>
      </c>
      <c r="AN42" s="39">
        <f>'Exhibit K (3)'!$F$17</f>
        <v>8.1648460519010424E-3</v>
      </c>
      <c r="AO42" s="137">
        <f t="shared" si="33"/>
        <v>12209.12462322624</v>
      </c>
      <c r="AP42" s="138">
        <f t="shared" si="34"/>
        <v>33555.684419083918</v>
      </c>
      <c r="AQ42" s="139"/>
      <c r="AR42" s="37">
        <f t="shared" si="22"/>
        <v>44012</v>
      </c>
      <c r="AS42" s="15">
        <f t="shared" si="14"/>
        <v>2348600.8326044367</v>
      </c>
      <c r="AT42" s="38">
        <f t="shared" si="35"/>
        <v>69100961.795264348</v>
      </c>
      <c r="AU42" s="39">
        <f>'Exhibit K (3)'!$F$17</f>
        <v>8.1648460519010424E-3</v>
      </c>
      <c r="AV42" s="137">
        <f t="shared" si="36"/>
        <v>564198.71509662899</v>
      </c>
      <c r="AW42" s="138">
        <f t="shared" si="37"/>
        <v>2912799.5477010654</v>
      </c>
      <c r="AZ42" s="143"/>
    </row>
    <row r="43" spans="1:52">
      <c r="A43" s="27" t="s">
        <v>20</v>
      </c>
      <c r="B43" s="37">
        <f t="shared" si="16"/>
        <v>44043</v>
      </c>
      <c r="C43" s="15">
        <v>1009437.47153</v>
      </c>
      <c r="D43" s="38">
        <f>C43*0.5+SUM(G$13:G42)</f>
        <v>40405295.392920233</v>
      </c>
      <c r="E43" s="39">
        <f>'Exhibit K (3)'!$F$17</f>
        <v>8.1648460519010424E-3</v>
      </c>
      <c r="F43" s="137">
        <f t="shared" si="23"/>
        <v>329903.01656478015</v>
      </c>
      <c r="G43" s="138">
        <f t="shared" si="24"/>
        <v>1339340.4880947801</v>
      </c>
      <c r="H43" s="139"/>
      <c r="I43" s="37">
        <f t="shared" si="17"/>
        <v>44043</v>
      </c>
      <c r="J43" s="15">
        <v>365556.65346999996</v>
      </c>
      <c r="K43" s="38">
        <f>J43*0.5+SUM(N$13:N42)</f>
        <v>24512606.559403222</v>
      </c>
      <c r="L43" s="39">
        <f>'Exhibit K (3)'!$F$17</f>
        <v>8.1648460519010424E-3</v>
      </c>
      <c r="M43" s="137">
        <f t="shared" si="25"/>
        <v>200141.65888834698</v>
      </c>
      <c r="N43" s="138">
        <f t="shared" si="26"/>
        <v>565698.312358347</v>
      </c>
      <c r="O43" s="139"/>
      <c r="P43" s="37">
        <f t="shared" si="18"/>
        <v>44043</v>
      </c>
      <c r="Q43" s="15">
        <v>51590.047850000003</v>
      </c>
      <c r="R43" s="38">
        <f>Q43*0.5+SUM(U$13:U42)</f>
        <v>3136378.4956645849</v>
      </c>
      <c r="S43" s="39">
        <f>'Exhibit K (3)'!$F$17</f>
        <v>8.1648460519010424E-3</v>
      </c>
      <c r="T43" s="137">
        <f t="shared" si="27"/>
        <v>25608.047577594316</v>
      </c>
      <c r="U43" s="138">
        <f t="shared" si="28"/>
        <v>77198.095427594322</v>
      </c>
      <c r="W43" s="37">
        <f t="shared" si="19"/>
        <v>44043</v>
      </c>
      <c r="X43" s="15">
        <v>60994.210850000003</v>
      </c>
      <c r="Y43" s="38">
        <f>X43*0.5+SUM(AB$13:AB42)</f>
        <v>934529.73551177524</v>
      </c>
      <c r="Z43" s="39">
        <f>'Exhibit K (3)'!$F$17</f>
        <v>8.1648460519010424E-3</v>
      </c>
      <c r="AA43" s="137">
        <f t="shared" si="29"/>
        <v>7630.2914213774438</v>
      </c>
      <c r="AB43" s="138">
        <f t="shared" si="30"/>
        <v>68624.502271377452</v>
      </c>
      <c r="AC43" s="139"/>
      <c r="AD43" s="37">
        <f t="shared" si="20"/>
        <v>44043</v>
      </c>
      <c r="AE43" s="15">
        <v>31457.346250000002</v>
      </c>
      <c r="AF43" s="38">
        <f>AE43*0.5+SUM(AI$13:AI42)</f>
        <v>1091957.9946568753</v>
      </c>
      <c r="AG43" s="39">
        <f>'Exhibit K (3)'!$F$17</f>
        <v>8.1648460519010424E-3</v>
      </c>
      <c r="AH43" s="137">
        <f t="shared" si="31"/>
        <v>8915.6689215159677</v>
      </c>
      <c r="AI43" s="138">
        <f t="shared" si="32"/>
        <v>40373.015171515974</v>
      </c>
      <c r="AK43" s="37">
        <f t="shared" si="21"/>
        <v>44043</v>
      </c>
      <c r="AL43" s="15">
        <v>16357.820049999998</v>
      </c>
      <c r="AM43" s="38">
        <f>AL43*0.5+SUM(AP$13:AP42)</f>
        <v>1526389.5235065136</v>
      </c>
      <c r="AN43" s="39">
        <f>'Exhibit K (3)'!$F$17</f>
        <v>8.1648460519010424E-3</v>
      </c>
      <c r="AO43" s="137">
        <f t="shared" si="33"/>
        <v>12462.735474665271</v>
      </c>
      <c r="AP43" s="138">
        <f t="shared" si="34"/>
        <v>28820.555524665269</v>
      </c>
      <c r="AQ43" s="139"/>
      <c r="AR43" s="37">
        <f t="shared" si="22"/>
        <v>44043</v>
      </c>
      <c r="AS43" s="15">
        <f t="shared" si="14"/>
        <v>1535393.5499999998</v>
      </c>
      <c r="AT43" s="38">
        <f t="shared" si="35"/>
        <v>71607157.701663196</v>
      </c>
      <c r="AU43" s="39">
        <f>'Exhibit K (3)'!$F$17</f>
        <v>8.1648460519010424E-3</v>
      </c>
      <c r="AV43" s="137">
        <f t="shared" si="36"/>
        <v>584661.4188482801</v>
      </c>
      <c r="AW43" s="138">
        <f t="shared" si="37"/>
        <v>2120054.9688482797</v>
      </c>
      <c r="AZ43" s="143"/>
    </row>
    <row r="44" spans="1:52">
      <c r="A44" s="27"/>
      <c r="B44" s="37">
        <f t="shared" si="16"/>
        <v>44074</v>
      </c>
      <c r="C44" s="15">
        <v>1262335.386067875</v>
      </c>
      <c r="D44" s="38">
        <f>C44*0.5+SUM(G$13:G43)</f>
        <v>41871084.838283949</v>
      </c>
      <c r="E44" s="39">
        <f>'Exhibit K (3)'!$F$17</f>
        <v>8.1648460519010424E-3</v>
      </c>
      <c r="F44" s="137">
        <f t="shared" si="23"/>
        <v>341870.9617306763</v>
      </c>
      <c r="G44" s="138">
        <f t="shared" si="24"/>
        <v>1604206.3477985512</v>
      </c>
      <c r="H44" s="139"/>
      <c r="I44" s="37">
        <f t="shared" si="17"/>
        <v>44074</v>
      </c>
      <c r="J44" s="15">
        <v>554985.48558315076</v>
      </c>
      <c r="K44" s="38">
        <f>J44*0.5+SUM(N$13:N43)</f>
        <v>25173019.287818141</v>
      </c>
      <c r="L44" s="39">
        <f>'Exhibit K (3)'!$F$17</f>
        <v>8.1648460519010424E-3</v>
      </c>
      <c r="M44" s="137">
        <f t="shared" si="25"/>
        <v>205533.82714657075</v>
      </c>
      <c r="N44" s="138">
        <f t="shared" si="26"/>
        <v>760519.31272972154</v>
      </c>
      <c r="O44" s="139"/>
      <c r="P44" s="37">
        <f t="shared" si="18"/>
        <v>44074</v>
      </c>
      <c r="Q44" s="15">
        <v>64405.289230768976</v>
      </c>
      <c r="R44" s="38">
        <f>Q44*0.5+SUM(U$13:U43)</f>
        <v>3219984.2117825635</v>
      </c>
      <c r="S44" s="39">
        <f>'Exhibit K (3)'!$F$17</f>
        <v>8.1648460519010424E-3</v>
      </c>
      <c r="T44" s="137">
        <f t="shared" si="27"/>
        <v>26290.675378756554</v>
      </c>
      <c r="U44" s="138">
        <f t="shared" si="28"/>
        <v>90695.96460952553</v>
      </c>
      <c r="W44" s="37">
        <f t="shared" si="19"/>
        <v>44074</v>
      </c>
      <c r="X44" s="15">
        <v>32988.074971857277</v>
      </c>
      <c r="Y44" s="38">
        <f>X44*0.5+SUM(AB$13:AB43)</f>
        <v>989151.16984408139</v>
      </c>
      <c r="Z44" s="39">
        <f>'Exhibit K (3)'!$F$17</f>
        <v>8.1648460519010424E-3</v>
      </c>
      <c r="AA44" s="137">
        <f t="shared" si="29"/>
        <v>8076.2670238347455</v>
      </c>
      <c r="AB44" s="138">
        <f t="shared" si="30"/>
        <v>41064.341995692026</v>
      </c>
      <c r="AC44" s="139"/>
      <c r="AD44" s="37">
        <f t="shared" si="20"/>
        <v>44074</v>
      </c>
      <c r="AE44" s="15">
        <v>39271.517823639617</v>
      </c>
      <c r="AF44" s="38">
        <f>AE44*0.5+SUM(AI$13:AI43)</f>
        <v>1136238.0956152112</v>
      </c>
      <c r="AG44" s="39">
        <f>'Exhibit K (3)'!$F$17</f>
        <v>8.1648460519010424E-3</v>
      </c>
      <c r="AH44" s="137">
        <f t="shared" si="31"/>
        <v>9277.2091290034168</v>
      </c>
      <c r="AI44" s="138">
        <f t="shared" si="32"/>
        <v>48548.726952643032</v>
      </c>
      <c r="AK44" s="37">
        <f t="shared" si="21"/>
        <v>44074</v>
      </c>
      <c r="AL44" s="15">
        <v>20421.189268292597</v>
      </c>
      <c r="AM44" s="38">
        <f>AL44*0.5+SUM(AP$13:AP43)</f>
        <v>1557241.7636403248</v>
      </c>
      <c r="AN44" s="39">
        <f>'Exhibit K (3)'!$F$17</f>
        <v>8.1648460519010424E-3</v>
      </c>
      <c r="AO44" s="137">
        <f t="shared" si="33"/>
        <v>12714.639265714122</v>
      </c>
      <c r="AP44" s="138">
        <f t="shared" si="34"/>
        <v>33135.828534006723</v>
      </c>
      <c r="AQ44" s="139"/>
      <c r="AR44" s="37">
        <f t="shared" si="22"/>
        <v>44074</v>
      </c>
      <c r="AS44" s="15">
        <f t="shared" si="14"/>
        <v>1974406.9429455842</v>
      </c>
      <c r="AT44" s="38">
        <f t="shared" si="35"/>
        <v>73946719.366984278</v>
      </c>
      <c r="AU44" s="39">
        <f>'Exhibit K (3)'!$F$17</f>
        <v>8.1648460519010424E-3</v>
      </c>
      <c r="AV44" s="137">
        <f t="shared" si="36"/>
        <v>603763.57967455592</v>
      </c>
      <c r="AW44" s="138">
        <f t="shared" si="37"/>
        <v>2578170.5226201401</v>
      </c>
      <c r="AZ44" s="143"/>
    </row>
    <row r="45" spans="1:52">
      <c r="A45" s="27"/>
      <c r="B45" s="37">
        <f t="shared" si="16"/>
        <v>44104</v>
      </c>
      <c r="C45" s="15">
        <v>1032948.0633985895</v>
      </c>
      <c r="D45" s="38">
        <f>C45*0.5+SUM(G$13:G44)</f>
        <v>43360597.524747849</v>
      </c>
      <c r="E45" s="39">
        <f>'Exhibit K (3)'!$F$17</f>
        <v>8.1648460519010424E-3</v>
      </c>
      <c r="F45" s="137">
        <f t="shared" si="23"/>
        <v>354032.6035080076</v>
      </c>
      <c r="G45" s="138">
        <f t="shared" si="24"/>
        <v>1386980.6669065971</v>
      </c>
      <c r="H45" s="139"/>
      <c r="I45" s="37">
        <f t="shared" si="17"/>
        <v>44104</v>
      </c>
      <c r="J45" s="15">
        <v>920726.57754540292</v>
      </c>
      <c r="K45" s="38">
        <f>J45*0.5+SUM(N$13:N44)</f>
        <v>26116409.146528989</v>
      </c>
      <c r="L45" s="39">
        <f>'Exhibit K (3)'!$F$17</f>
        <v>8.1648460519010424E-3</v>
      </c>
      <c r="M45" s="137">
        <f t="shared" si="25"/>
        <v>213236.46010986948</v>
      </c>
      <c r="N45" s="138">
        <f t="shared" si="26"/>
        <v>1133963.0376552725</v>
      </c>
      <c r="O45" s="139"/>
      <c r="P45" s="37">
        <f t="shared" si="18"/>
        <v>44104</v>
      </c>
      <c r="Q45" s="15">
        <v>52828.768820781886</v>
      </c>
      <c r="R45" s="38">
        <f>Q45*0.5+SUM(U$13:U44)</f>
        <v>3304891.9161870959</v>
      </c>
      <c r="S45" s="39">
        <f>'Exhibit K (3)'!$F$17</f>
        <v>8.1648460519010424E-3</v>
      </c>
      <c r="T45" s="137">
        <f t="shared" si="27"/>
        <v>26983.933713839881</v>
      </c>
      <c r="U45" s="138">
        <f t="shared" si="28"/>
        <v>79812.702534621771</v>
      </c>
      <c r="W45" s="37">
        <f t="shared" si="19"/>
        <v>44104</v>
      </c>
      <c r="X45" s="15">
        <v>27058.637688693161</v>
      </c>
      <c r="Y45" s="38">
        <f>X45*0.5+SUM(AB$13:AB44)</f>
        <v>1027250.7931981913</v>
      </c>
      <c r="Z45" s="39">
        <f>'Exhibit K (3)'!$F$17</f>
        <v>8.1648460519010424E-3</v>
      </c>
      <c r="AA45" s="137">
        <f t="shared" si="29"/>
        <v>8387.3445831564659</v>
      </c>
      <c r="AB45" s="138">
        <f t="shared" si="30"/>
        <v>35445.982271849629</v>
      </c>
      <c r="AC45" s="139"/>
      <c r="AD45" s="37">
        <f t="shared" si="20"/>
        <v>44104</v>
      </c>
      <c r="AE45" s="15">
        <v>32212.663915110908</v>
      </c>
      <c r="AF45" s="38">
        <f>AE45*0.5+SUM(AI$13:AI44)</f>
        <v>1181257.3956135898</v>
      </c>
      <c r="AG45" s="39">
        <f>'Exhibit K (3)'!$F$17</f>
        <v>8.1648460519010424E-3</v>
      </c>
      <c r="AH45" s="137">
        <f t="shared" si="31"/>
        <v>9644.7847828545255</v>
      </c>
      <c r="AI45" s="138">
        <f t="shared" si="32"/>
        <v>41857.448697965432</v>
      </c>
      <c r="AK45" s="37">
        <f t="shared" si="21"/>
        <v>44104</v>
      </c>
      <c r="AL45" s="15">
        <v>16750.58523585767</v>
      </c>
      <c r="AM45" s="38">
        <f>AL45*0.5+SUM(AP$13:AP44)</f>
        <v>1588542.2901581142</v>
      </c>
      <c r="AN45" s="39">
        <f>'Exhibit K (3)'!$F$17</f>
        <v>8.1648460519010424E-3</v>
      </c>
      <c r="AO45" s="137">
        <f t="shared" si="33"/>
        <v>12970.203246075318</v>
      </c>
      <c r="AP45" s="138">
        <f t="shared" si="34"/>
        <v>29720.788481932988</v>
      </c>
      <c r="AQ45" s="139"/>
      <c r="AR45" s="37">
        <f t="shared" si="22"/>
        <v>44104</v>
      </c>
      <c r="AS45" s="15">
        <f t="shared" si="14"/>
        <v>2082525.2966044361</v>
      </c>
      <c r="AT45" s="38">
        <f t="shared" si="35"/>
        <v>76578949.066433832</v>
      </c>
      <c r="AU45" s="39">
        <f>'Exhibit K (3)'!$F$17</f>
        <v>8.1648460519010424E-3</v>
      </c>
      <c r="AV45" s="137">
        <f t="shared" si="36"/>
        <v>625255.32994380326</v>
      </c>
      <c r="AW45" s="138">
        <f t="shared" si="37"/>
        <v>2707780.6265482395</v>
      </c>
      <c r="AZ45" s="143"/>
    </row>
    <row r="46" spans="1:52">
      <c r="A46" s="27"/>
      <c r="B46" s="37">
        <f t="shared" si="16"/>
        <v>44135</v>
      </c>
      <c r="C46" s="15">
        <v>653383.26582858956</v>
      </c>
      <c r="D46" s="38">
        <f>C46*0.5+SUM(G$13:G45)</f>
        <v>44557795.792869449</v>
      </c>
      <c r="E46" s="39">
        <f>'Exhibit K (3)'!$F$17</f>
        <v>8.1648460519010424E-3</v>
      </c>
      <c r="F46" s="137">
        <f t="shared" si="23"/>
        <v>363807.54306082299</v>
      </c>
      <c r="G46" s="138">
        <f t="shared" si="24"/>
        <v>1017190.8088894126</v>
      </c>
      <c r="H46" s="139"/>
      <c r="I46" s="37">
        <f t="shared" si="17"/>
        <v>44135</v>
      </c>
      <c r="J46" s="15">
        <v>281984.76011540293</v>
      </c>
      <c r="K46" s="38">
        <f>J46*0.5+SUM(N$13:N45)</f>
        <v>26931001.275469258</v>
      </c>
      <c r="L46" s="39">
        <f>'Exhibit K (3)'!$F$17</f>
        <v>8.1648460519010424E-3</v>
      </c>
      <c r="M46" s="137">
        <f t="shared" si="25"/>
        <v>219887.47943775711</v>
      </c>
      <c r="N46" s="138">
        <f t="shared" si="26"/>
        <v>501872.23955316003</v>
      </c>
      <c r="O46" s="139"/>
      <c r="P46" s="37">
        <f t="shared" si="18"/>
        <v>44135</v>
      </c>
      <c r="Q46" s="15">
        <v>42825.077870781883</v>
      </c>
      <c r="R46" s="38">
        <f>Q46*0.5+SUM(U$13:U45)</f>
        <v>3379702.7732467172</v>
      </c>
      <c r="S46" s="39">
        <f>'Exhibit K (3)'!$F$17</f>
        <v>8.1648460519010424E-3</v>
      </c>
      <c r="T46" s="137">
        <f t="shared" si="27"/>
        <v>27594.752844742463</v>
      </c>
      <c r="U46" s="138">
        <f t="shared" si="28"/>
        <v>70419.830715524353</v>
      </c>
      <c r="W46" s="37">
        <f t="shared" si="19"/>
        <v>44135</v>
      </c>
      <c r="X46" s="15">
        <v>18390.40573869316</v>
      </c>
      <c r="Y46" s="38">
        <f>X46*0.5+SUM(AB$13:AB45)</f>
        <v>1058362.659495041</v>
      </c>
      <c r="Z46" s="39">
        <f>'Exhibit K (3)'!$F$17</f>
        <v>8.1648460519010424E-3</v>
      </c>
      <c r="AA46" s="137">
        <f t="shared" si="29"/>
        <v>8641.3681818575733</v>
      </c>
      <c r="AB46" s="138">
        <f t="shared" si="30"/>
        <v>27031.773920550731</v>
      </c>
      <c r="AC46" s="139"/>
      <c r="AD46" s="37">
        <f t="shared" si="20"/>
        <v>44135</v>
      </c>
      <c r="AE46" s="15">
        <v>21893.340165110905</v>
      </c>
      <c r="AF46" s="38">
        <f>AE46*0.5+SUM(AI$13:AI45)</f>
        <v>1217955.1824365552</v>
      </c>
      <c r="AG46" s="39">
        <f>'Exhibit K (3)'!$F$17</f>
        <v>8.1648460519010424E-3</v>
      </c>
      <c r="AH46" s="137">
        <f t="shared" si="31"/>
        <v>9944.4165627095208</v>
      </c>
      <c r="AI46" s="138">
        <f t="shared" si="32"/>
        <v>31837.756727820426</v>
      </c>
      <c r="AK46" s="37">
        <f t="shared" si="21"/>
        <v>44135</v>
      </c>
      <c r="AL46" s="15">
        <v>11384.536885857669</v>
      </c>
      <c r="AM46" s="38">
        <f>AL46*0.5+SUM(AP$13:AP45)</f>
        <v>1615580.0544650471</v>
      </c>
      <c r="AN46" s="39">
        <f>'Exhibit K (3)'!$F$17</f>
        <v>8.1648460519010424E-3</v>
      </c>
      <c r="AO46" s="137">
        <f t="shared" si="33"/>
        <v>13190.96242922901</v>
      </c>
      <c r="AP46" s="138">
        <f t="shared" si="34"/>
        <v>24575.499315086679</v>
      </c>
      <c r="AQ46" s="139"/>
      <c r="AR46" s="37">
        <f t="shared" si="22"/>
        <v>44135</v>
      </c>
      <c r="AS46" s="15">
        <f t="shared" si="14"/>
        <v>1029861.3866044361</v>
      </c>
      <c r="AT46" s="38">
        <f t="shared" si="35"/>
        <v>78760397.737982064</v>
      </c>
      <c r="AU46" s="39">
        <f>'Exhibit K (3)'!$F$17</f>
        <v>8.1648460519010424E-3</v>
      </c>
      <c r="AV46" s="137">
        <f t="shared" si="36"/>
        <v>643066.5225171186</v>
      </c>
      <c r="AW46" s="138">
        <f t="shared" si="37"/>
        <v>1672927.9091215548</v>
      </c>
      <c r="AZ46" s="143"/>
    </row>
    <row r="47" spans="1:52">
      <c r="A47" s="27"/>
      <c r="B47" s="37">
        <f t="shared" si="16"/>
        <v>44165</v>
      </c>
      <c r="C47" s="15">
        <v>818580.2181874644</v>
      </c>
      <c r="D47" s="38">
        <f>C47*0.5+SUM(G$13:G46)</f>
        <v>45657585.077938296</v>
      </c>
      <c r="E47" s="39">
        <f>'Exhibit K (3)'!$F$17</f>
        <v>8.1648460519010424E-3</v>
      </c>
      <c r="F47" s="137">
        <f t="shared" si="23"/>
        <v>372787.15326294047</v>
      </c>
      <c r="G47" s="138">
        <f t="shared" si="24"/>
        <v>1191367.3714504049</v>
      </c>
      <c r="H47" s="139"/>
      <c r="I47" s="37">
        <f t="shared" si="17"/>
        <v>44165</v>
      </c>
      <c r="J47" s="15">
        <v>219980.2072349528</v>
      </c>
      <c r="K47" s="38">
        <f>J47*0.5+SUM(N$13:N46)</f>
        <v>27401871.238582198</v>
      </c>
      <c r="L47" s="39">
        <f>'Exhibit K (3)'!$F$17</f>
        <v>8.1648460519010424E-3</v>
      </c>
      <c r="M47" s="137">
        <f t="shared" si="25"/>
        <v>223732.06019703858</v>
      </c>
      <c r="N47" s="138">
        <f t="shared" si="26"/>
        <v>443712.26743199141</v>
      </c>
      <c r="O47" s="139"/>
      <c r="P47" s="37">
        <f t="shared" si="18"/>
        <v>44165</v>
      </c>
      <c r="Q47" s="15">
        <v>42391.546169243462</v>
      </c>
      <c r="R47" s="38">
        <f>Q47*0.5+SUM(U$13:U46)</f>
        <v>3449905.8381114728</v>
      </c>
      <c r="S47" s="39">
        <f>'Exhibit K (3)'!$F$17</f>
        <v>8.1648460519010424E-3</v>
      </c>
      <c r="T47" s="137">
        <f t="shared" si="27"/>
        <v>28167.950061734817</v>
      </c>
      <c r="U47" s="138">
        <f t="shared" si="28"/>
        <v>70559.496230978286</v>
      </c>
      <c r="W47" s="37">
        <f t="shared" si="19"/>
        <v>44165</v>
      </c>
      <c r="X47" s="15">
        <v>21712.743159856407</v>
      </c>
      <c r="Y47" s="38">
        <f>X47*0.5+SUM(AB$13:AB46)</f>
        <v>1087055.6021261732</v>
      </c>
      <c r="Z47" s="39">
        <f>'Exhibit K (3)'!$F$17</f>
        <v>8.1648460519010424E-3</v>
      </c>
      <c r="AA47" s="137">
        <f t="shared" si="29"/>
        <v>8875.6416412167964</v>
      </c>
      <c r="AB47" s="138">
        <f t="shared" si="30"/>
        <v>30588.384801073204</v>
      </c>
      <c r="AC47" s="139"/>
      <c r="AD47" s="37">
        <f t="shared" si="20"/>
        <v>44165</v>
      </c>
      <c r="AE47" s="15">
        <v>25848.503761733817</v>
      </c>
      <c r="AF47" s="38">
        <f>AE47*0.5+SUM(AI$13:AI46)</f>
        <v>1251770.5209626872</v>
      </c>
      <c r="AG47" s="39">
        <f>'Exhibit K (3)'!$F$17</f>
        <v>8.1648460519010424E-3</v>
      </c>
      <c r="AH47" s="137">
        <f t="shared" si="31"/>
        <v>10220.513595968308</v>
      </c>
      <c r="AI47" s="138">
        <f t="shared" si="32"/>
        <v>36069.017357702127</v>
      </c>
      <c r="AK47" s="37">
        <f t="shared" si="21"/>
        <v>44165</v>
      </c>
      <c r="AL47" s="15">
        <v>13441.221956101583</v>
      </c>
      <c r="AM47" s="38">
        <f>AL47*0.5+SUM(AP$13:AP46)</f>
        <v>1641183.8963152559</v>
      </c>
      <c r="AN47" s="39">
        <f>'Exhibit K (3)'!$F$17</f>
        <v>8.1648460519010424E-3</v>
      </c>
      <c r="AO47" s="137">
        <f t="shared" si="33"/>
        <v>13400.013856273186</v>
      </c>
      <c r="AP47" s="138">
        <f t="shared" si="34"/>
        <v>26841.235812374769</v>
      </c>
      <c r="AQ47" s="139"/>
      <c r="AR47" s="37">
        <f t="shared" si="22"/>
        <v>44165</v>
      </c>
      <c r="AS47" s="15">
        <f t="shared" si="14"/>
        <v>1141954.4404693525</v>
      </c>
      <c r="AT47" s="38">
        <f t="shared" si="35"/>
        <v>80489372.174036086</v>
      </c>
      <c r="AU47" s="39">
        <f>'Exhibit K (3)'!$F$17</f>
        <v>8.1648460519010424E-3</v>
      </c>
      <c r="AV47" s="137">
        <f t="shared" si="36"/>
        <v>657183.33261517214</v>
      </c>
      <c r="AW47" s="138">
        <f t="shared" si="37"/>
        <v>1799137.7730845246</v>
      </c>
      <c r="AZ47" s="143"/>
    </row>
    <row r="48" spans="1:52">
      <c r="A48" s="27"/>
      <c r="B48" s="37">
        <f t="shared" si="16"/>
        <v>44196</v>
      </c>
      <c r="C48" s="15">
        <v>2128346.6963800006</v>
      </c>
      <c r="D48" s="38">
        <f>C48*0.5+SUM(G$13:G47)</f>
        <v>47503835.688484967</v>
      </c>
      <c r="E48" s="39">
        <f>'Exhibit K (3)'!$F$17</f>
        <v>8.1648460519010424E-3</v>
      </c>
      <c r="F48" s="137">
        <f t="shared" si="23"/>
        <v>387861.50527128234</v>
      </c>
      <c r="G48" s="138">
        <f t="shared" si="24"/>
        <v>2516208.2016512831</v>
      </c>
      <c r="H48" s="139"/>
      <c r="I48" s="37">
        <f t="shared" si="17"/>
        <v>44196</v>
      </c>
      <c r="J48" s="15">
        <v>284932.76162</v>
      </c>
      <c r="K48" s="38">
        <f>J48*0.5+SUM(N$13:N47)</f>
        <v>27878059.783206712</v>
      </c>
      <c r="L48" s="39">
        <f>'Exhibit K (3)'!$F$17</f>
        <v>8.1648460519010424E-3</v>
      </c>
      <c r="M48" s="137">
        <f t="shared" si="25"/>
        <v>227620.06635557656</v>
      </c>
      <c r="N48" s="138">
        <f t="shared" si="26"/>
        <v>512552.82797557657</v>
      </c>
      <c r="O48" s="139"/>
      <c r="P48" s="37">
        <f t="shared" si="18"/>
        <v>44196</v>
      </c>
      <c r="Q48" s="15">
        <v>52744.568820000008</v>
      </c>
      <c r="R48" s="38">
        <f>Q48*0.5+SUM(U$13:U47)</f>
        <v>3525641.8456678288</v>
      </c>
      <c r="S48" s="39">
        <f>'Exhibit K (3)'!$F$17</f>
        <v>8.1648460519010424E-3</v>
      </c>
      <c r="T48" s="137">
        <f t="shared" si="27"/>
        <v>28786.322904018078</v>
      </c>
      <c r="U48" s="138">
        <f t="shared" si="28"/>
        <v>81530.891724018089</v>
      </c>
      <c r="W48" s="37">
        <f t="shared" si="19"/>
        <v>44196</v>
      </c>
      <c r="X48" s="15">
        <v>24078.138420000007</v>
      </c>
      <c r="Y48" s="38">
        <f>X48*0.5+SUM(AB$13:AB47)</f>
        <v>1118826.6845573185</v>
      </c>
      <c r="Z48" s="39">
        <f>'Exhibit K (3)'!$F$17</f>
        <v>8.1648460519010424E-3</v>
      </c>
      <c r="AA48" s="137">
        <f t="shared" si="29"/>
        <v>9135.0476381693552</v>
      </c>
      <c r="AB48" s="138">
        <f t="shared" si="30"/>
        <v>33213.186058169362</v>
      </c>
      <c r="AC48" s="139"/>
      <c r="AD48" s="37">
        <f t="shared" si="20"/>
        <v>44196</v>
      </c>
      <c r="AE48" s="15">
        <v>28664.450500000006</v>
      </c>
      <c r="AF48" s="38">
        <f>AE48*0.5+SUM(AI$13:AI47)</f>
        <v>1289247.5116895223</v>
      </c>
      <c r="AG48" s="39">
        <f>'Exhibit K (3)'!$F$17</f>
        <v>8.1648460519010424E-3</v>
      </c>
      <c r="AH48" s="137">
        <f t="shared" si="31"/>
        <v>10526.507455741439</v>
      </c>
      <c r="AI48" s="138">
        <f t="shared" si="32"/>
        <v>39190.957955741447</v>
      </c>
      <c r="AK48" s="37">
        <f t="shared" si="21"/>
        <v>44196</v>
      </c>
      <c r="AL48" s="15">
        <v>14905.51426</v>
      </c>
      <c r="AM48" s="38">
        <f>AL48*0.5+SUM(AP$13:AP47)</f>
        <v>1668757.2782795799</v>
      </c>
      <c r="AN48" s="39">
        <f>'Exhibit K (3)'!$F$17</f>
        <v>8.1648460519010424E-3</v>
      </c>
      <c r="AO48" s="137">
        <f t="shared" si="33"/>
        <v>13625.146275142157</v>
      </c>
      <c r="AP48" s="138">
        <f t="shared" si="34"/>
        <v>28530.660535142157</v>
      </c>
      <c r="AQ48" s="139"/>
      <c r="AR48" s="37">
        <f t="shared" si="22"/>
        <v>44196</v>
      </c>
      <c r="AS48" s="15">
        <f t="shared" si="14"/>
        <v>2533672.1300000008</v>
      </c>
      <c r="AT48" s="38">
        <f t="shared" si="35"/>
        <v>82984368.791885927</v>
      </c>
      <c r="AU48" s="39">
        <f>'Exhibit K (3)'!$F$17</f>
        <v>8.1648460519010424E-3</v>
      </c>
      <c r="AV48" s="137">
        <f t="shared" si="36"/>
        <v>677554.59589992999</v>
      </c>
      <c r="AW48" s="138">
        <f t="shared" si="37"/>
        <v>3211226.725899931</v>
      </c>
      <c r="AZ48" s="143"/>
    </row>
    <row r="49" spans="1:52">
      <c r="A49" s="27"/>
      <c r="B49" s="37">
        <f t="shared" si="16"/>
        <v>44227</v>
      </c>
      <c r="C49" s="15">
        <v>319133.76686999999</v>
      </c>
      <c r="D49" s="38">
        <f>C49*0.5+SUM(G$13:G48)</f>
        <v>49115437.425381251</v>
      </c>
      <c r="E49" s="39">
        <f>'Exhibit K (3)'!$F$17</f>
        <v>8.1648460519010424E-3</v>
      </c>
      <c r="F49" s="142"/>
      <c r="G49" s="138">
        <f t="shared" si="24"/>
        <v>319133.76686999999</v>
      </c>
      <c r="H49" s="139"/>
      <c r="I49" s="37">
        <f t="shared" si="17"/>
        <v>44227</v>
      </c>
      <c r="J49" s="15">
        <v>138254.39013000001</v>
      </c>
      <c r="K49" s="38">
        <f>J49*0.5+SUM(N$13:N48)</f>
        <v>28317273.425437286</v>
      </c>
      <c r="L49" s="39">
        <f>'Exhibit K (3)'!$F$17</f>
        <v>8.1648460519010424E-3</v>
      </c>
      <c r="M49" s="142"/>
      <c r="N49" s="138">
        <f t="shared" si="26"/>
        <v>138254.39013000001</v>
      </c>
      <c r="O49" s="139"/>
      <c r="P49" s="37">
        <f t="shared" si="18"/>
        <v>44227</v>
      </c>
      <c r="Q49" s="15">
        <v>23460.647929999999</v>
      </c>
      <c r="R49" s="38">
        <f>Q49*0.5+SUM(U$13:U48)</f>
        <v>3592530.7769468469</v>
      </c>
      <c r="S49" s="39">
        <f>'Exhibit K (3)'!$F$17</f>
        <v>8.1648460519010424E-3</v>
      </c>
      <c r="T49" s="142"/>
      <c r="U49" s="138">
        <f t="shared" si="28"/>
        <v>23460.647929999999</v>
      </c>
      <c r="W49" s="37">
        <f t="shared" si="19"/>
        <v>44227</v>
      </c>
      <c r="X49" s="15">
        <v>7610.3733300000004</v>
      </c>
      <c r="Y49" s="38">
        <f>X49*0.5+SUM(AB$13:AB48)</f>
        <v>1143805.9880704877</v>
      </c>
      <c r="Z49" s="39">
        <f>'Exhibit K (3)'!$F$17</f>
        <v>8.1648460519010424E-3</v>
      </c>
      <c r="AA49" s="142"/>
      <c r="AB49" s="138">
        <f t="shared" si="30"/>
        <v>7610.3733300000004</v>
      </c>
      <c r="AC49" s="139"/>
      <c r="AD49" s="37">
        <f t="shared" si="20"/>
        <v>44227</v>
      </c>
      <c r="AE49" s="15">
        <v>9059.9682500000017</v>
      </c>
      <c r="AF49" s="38">
        <f>AE49*0.5+SUM(AI$13:AI48)</f>
        <v>1318636.2285202639</v>
      </c>
      <c r="AG49" s="39">
        <f>'Exhibit K (3)'!$F$17</f>
        <v>8.1648460519010424E-3</v>
      </c>
      <c r="AH49" s="142"/>
      <c r="AI49" s="138">
        <f t="shared" si="32"/>
        <v>9059.9682500000017</v>
      </c>
      <c r="AK49" s="37">
        <f t="shared" si="21"/>
        <v>44227</v>
      </c>
      <c r="AL49" s="15">
        <v>4711.1834899999994</v>
      </c>
      <c r="AM49" s="38">
        <f>AL49*0.5+SUM(AP$13:AP48)</f>
        <v>1692190.7734297221</v>
      </c>
      <c r="AN49" s="39">
        <f>'Exhibit K (3)'!$F$17</f>
        <v>8.1648460519010424E-3</v>
      </c>
      <c r="AO49" s="142"/>
      <c r="AP49" s="138">
        <f t="shared" si="34"/>
        <v>4711.1834899999994</v>
      </c>
      <c r="AQ49" s="139"/>
      <c r="AR49" s="37">
        <f t="shared" si="22"/>
        <v>44227</v>
      </c>
      <c r="AS49" s="15">
        <f t="shared" si="14"/>
        <v>502230.32999999996</v>
      </c>
      <c r="AT49" s="38">
        <f t="shared" si="35"/>
        <v>85179874.617785856</v>
      </c>
      <c r="AU49" s="39">
        <f>'Exhibit K (3)'!$F$17</f>
        <v>8.1648460519010424E-3</v>
      </c>
      <c r="AV49" s="142"/>
      <c r="AW49" s="138">
        <f t="shared" si="37"/>
        <v>502230.32999999996</v>
      </c>
      <c r="AZ49" s="143"/>
    </row>
    <row r="50" spans="1:52">
      <c r="A50" s="27"/>
      <c r="B50" s="37">
        <f t="shared" si="16"/>
        <v>44255</v>
      </c>
      <c r="C50" s="15">
        <v>337683.73905333335</v>
      </c>
      <c r="D50" s="38">
        <f>C50*0.5+SUM(G$13:G49)</f>
        <v>49443846.178342916</v>
      </c>
      <c r="E50" s="39">
        <f>'Exhibit K (3)'!$F$17</f>
        <v>8.1648460519010424E-3</v>
      </c>
      <c r="F50" s="142"/>
      <c r="G50" s="138">
        <f t="shared" si="24"/>
        <v>337683.73905333335</v>
      </c>
      <c r="H50" s="139"/>
      <c r="I50" s="37">
        <f t="shared" si="17"/>
        <v>44255</v>
      </c>
      <c r="J50" s="15">
        <v>131690.16294666668</v>
      </c>
      <c r="K50" s="38">
        <f>J50*0.5+SUM(N$13:N49)</f>
        <v>28452245.701975618</v>
      </c>
      <c r="L50" s="39">
        <f>'Exhibit K (3)'!$F$17</f>
        <v>8.1648460519010424E-3</v>
      </c>
      <c r="M50" s="142"/>
      <c r="N50" s="138">
        <f t="shared" si="26"/>
        <v>131690.16294666668</v>
      </c>
      <c r="O50" s="139"/>
      <c r="P50" s="37">
        <f t="shared" si="18"/>
        <v>44255</v>
      </c>
      <c r="Q50" s="15">
        <v>3604.4064133333345</v>
      </c>
      <c r="R50" s="38">
        <f>Q50*0.5+SUM(U$13:U49)</f>
        <v>3606063.3041185136</v>
      </c>
      <c r="S50" s="39">
        <f>'Exhibit K (3)'!$F$17</f>
        <v>8.1648460519010424E-3</v>
      </c>
      <c r="T50" s="142"/>
      <c r="U50" s="138">
        <f t="shared" si="28"/>
        <v>3604.4064133333345</v>
      </c>
      <c r="W50" s="37">
        <f t="shared" si="19"/>
        <v>44255</v>
      </c>
      <c r="X50" s="15">
        <v>6252.2154800000008</v>
      </c>
      <c r="Y50" s="38">
        <f>X50*0.5+SUM(AB$13:AB49)</f>
        <v>1150737.2824754878</v>
      </c>
      <c r="Z50" s="39">
        <f>'Exhibit K (3)'!$F$17</f>
        <v>8.1648460519010424E-3</v>
      </c>
      <c r="AA50" s="142"/>
      <c r="AB50" s="138">
        <f t="shared" si="30"/>
        <v>6252.2154800000008</v>
      </c>
      <c r="AC50" s="139"/>
      <c r="AD50" s="37">
        <f t="shared" si="20"/>
        <v>44255</v>
      </c>
      <c r="AE50" s="15">
        <v>7443.113666666668</v>
      </c>
      <c r="AF50" s="38">
        <f>AE50*0.5+SUM(AI$13:AI49)</f>
        <v>1326887.7694785972</v>
      </c>
      <c r="AG50" s="39">
        <f>'Exhibit K (3)'!$F$17</f>
        <v>8.1648460519010424E-3</v>
      </c>
      <c r="AH50" s="142"/>
      <c r="AI50" s="138">
        <f t="shared" si="32"/>
        <v>7443.113666666668</v>
      </c>
      <c r="AK50" s="37">
        <f t="shared" si="21"/>
        <v>44255</v>
      </c>
      <c r="AL50" s="15">
        <v>3870.4191066666663</v>
      </c>
      <c r="AM50" s="38">
        <f>AL50*0.5+SUM(AP$13:AP49)</f>
        <v>1696481.5747280552</v>
      </c>
      <c r="AN50" s="39">
        <f>'Exhibit K (3)'!$F$17</f>
        <v>8.1648460519010424E-3</v>
      </c>
      <c r="AO50" s="142"/>
      <c r="AP50" s="138">
        <f t="shared" si="34"/>
        <v>3870.4191066666663</v>
      </c>
      <c r="AQ50" s="139"/>
      <c r="AR50" s="37">
        <f t="shared" si="22"/>
        <v>44255</v>
      </c>
      <c r="AS50" s="15">
        <f t="shared" si="14"/>
        <v>490544.05666666664</v>
      </c>
      <c r="AT50" s="38">
        <f t="shared" si="35"/>
        <v>85676261.811119199</v>
      </c>
      <c r="AU50" s="39">
        <f>'Exhibit K (3)'!$F$17</f>
        <v>8.1648460519010424E-3</v>
      </c>
      <c r="AV50" s="142"/>
      <c r="AW50" s="138">
        <f t="shared" si="37"/>
        <v>490544.05666666664</v>
      </c>
      <c r="AZ50" s="143"/>
    </row>
    <row r="51" spans="1:52">
      <c r="A51" s="27"/>
      <c r="B51" s="37">
        <f t="shared" si="16"/>
        <v>44286</v>
      </c>
      <c r="C51" s="15">
        <v>1145030.3300433333</v>
      </c>
      <c r="D51" s="38">
        <f>C51*0.5+SUM(G$13:G50)</f>
        <v>50185203.212891243</v>
      </c>
      <c r="E51" s="39">
        <f>'Exhibit K (3)'!$F$17</f>
        <v>8.1648460519010424E-3</v>
      </c>
      <c r="F51" s="142"/>
      <c r="G51" s="138">
        <f t="shared" si="24"/>
        <v>1145030.3300433333</v>
      </c>
      <c r="H51" s="139"/>
      <c r="I51" s="37">
        <f t="shared" si="17"/>
        <v>44286</v>
      </c>
      <c r="J51" s="15">
        <v>511221.0709566666</v>
      </c>
      <c r="K51" s="38">
        <f>J51*0.5+SUM(N$13:N50)</f>
        <v>28773701.318927288</v>
      </c>
      <c r="L51" s="39">
        <f>'Exhibit K (3)'!$F$17</f>
        <v>8.1648460519010424E-3</v>
      </c>
      <c r="M51" s="142"/>
      <c r="N51" s="138">
        <f t="shared" si="26"/>
        <v>511221.0709566666</v>
      </c>
      <c r="O51" s="139"/>
      <c r="P51" s="37">
        <f t="shared" si="18"/>
        <v>44286</v>
      </c>
      <c r="Q51" s="15">
        <v>120509.22502333335</v>
      </c>
      <c r="R51" s="38">
        <f>Q51*0.5+SUM(U$13:U50)</f>
        <v>3668120.1198368468</v>
      </c>
      <c r="S51" s="39">
        <f>'Exhibit K (3)'!$F$17</f>
        <v>8.1648460519010424E-3</v>
      </c>
      <c r="T51" s="142"/>
      <c r="U51" s="138">
        <f t="shared" si="28"/>
        <v>120509.22502333335</v>
      </c>
      <c r="W51" s="37">
        <f t="shared" si="19"/>
        <v>44286</v>
      </c>
      <c r="X51" s="15">
        <v>26996.229889999995</v>
      </c>
      <c r="Y51" s="38">
        <f>X51*0.5+SUM(AB$13:AB50)</f>
        <v>1167361.505160488</v>
      </c>
      <c r="Z51" s="39">
        <f>'Exhibit K (3)'!$F$17</f>
        <v>8.1648460519010424E-3</v>
      </c>
      <c r="AA51" s="142"/>
      <c r="AB51" s="138">
        <f t="shared" si="30"/>
        <v>26996.229889999995</v>
      </c>
      <c r="AC51" s="139"/>
      <c r="AD51" s="37">
        <f t="shared" si="20"/>
        <v>44286</v>
      </c>
      <c r="AE51" s="15">
        <v>32138.368916666666</v>
      </c>
      <c r="AF51" s="38">
        <f>AE51*0.5+SUM(AI$13:AI50)</f>
        <v>1346678.5107702638</v>
      </c>
      <c r="AG51" s="39">
        <f>'Exhibit K (3)'!$F$17</f>
        <v>8.1648460519010424E-3</v>
      </c>
      <c r="AH51" s="142"/>
      <c r="AI51" s="138">
        <f t="shared" si="32"/>
        <v>32138.368916666666</v>
      </c>
      <c r="AK51" s="37">
        <f t="shared" si="21"/>
        <v>44286</v>
      </c>
      <c r="AL51" s="15">
        <v>16711.951836666663</v>
      </c>
      <c r="AM51" s="38">
        <f>AL51*0.5+SUM(AP$13:AP50)</f>
        <v>1706772.7601997219</v>
      </c>
      <c r="AN51" s="39">
        <f>'Exhibit K (3)'!$F$17</f>
        <v>8.1648460519010424E-3</v>
      </c>
      <c r="AO51" s="142"/>
      <c r="AP51" s="138">
        <f t="shared" si="34"/>
        <v>16711.951836666663</v>
      </c>
      <c r="AQ51" s="139"/>
      <c r="AR51" s="37">
        <f t="shared" si="22"/>
        <v>44286</v>
      </c>
      <c r="AS51" s="15">
        <f t="shared" si="14"/>
        <v>1852607.1766666668</v>
      </c>
      <c r="AT51" s="38">
        <f t="shared" si="35"/>
        <v>86847837.427785844</v>
      </c>
      <c r="AU51" s="39">
        <f>'Exhibit K (3)'!$F$17</f>
        <v>8.1648460519010424E-3</v>
      </c>
      <c r="AV51" s="142"/>
      <c r="AW51" s="138">
        <f t="shared" si="37"/>
        <v>1852607.1766666668</v>
      </c>
      <c r="AZ51" s="143"/>
    </row>
    <row r="52" spans="1:52">
      <c r="A52" s="27"/>
      <c r="B52" s="37">
        <f t="shared" si="16"/>
        <v>44316</v>
      </c>
      <c r="C52" s="15">
        <v>370882.14403333329</v>
      </c>
      <c r="D52" s="38">
        <f>C52*0.5+SUM(G$13:G51)</f>
        <v>50943159.449929573</v>
      </c>
      <c r="E52" s="39">
        <f>'Exhibit K (3)'!$F$17</f>
        <v>8.1648460519010424E-3</v>
      </c>
      <c r="F52" s="142"/>
      <c r="G52" s="138">
        <f t="shared" si="24"/>
        <v>370882.14403333329</v>
      </c>
      <c r="H52" s="139"/>
      <c r="I52" s="37">
        <f t="shared" si="17"/>
        <v>44316</v>
      </c>
      <c r="J52" s="15">
        <v>167105.64596666666</v>
      </c>
      <c r="K52" s="38">
        <f>J52*0.5+SUM(N$13:N51)</f>
        <v>29112864.677388951</v>
      </c>
      <c r="L52" s="39">
        <f>'Exhibit K (3)'!$F$17</f>
        <v>8.1648460519010424E-3</v>
      </c>
      <c r="M52" s="142"/>
      <c r="N52" s="138">
        <f t="shared" si="26"/>
        <v>167105.64596666666</v>
      </c>
      <c r="O52" s="139"/>
      <c r="P52" s="37">
        <f t="shared" si="18"/>
        <v>44316</v>
      </c>
      <c r="Q52" s="15">
        <v>24035.100633333335</v>
      </c>
      <c r="R52" s="38">
        <f>Q52*0.5+SUM(U$13:U51)</f>
        <v>3740392.2826651805</v>
      </c>
      <c r="S52" s="39">
        <f>'Exhibit K (3)'!$F$17</f>
        <v>8.1648460519010424E-3</v>
      </c>
      <c r="T52" s="142"/>
      <c r="U52" s="138">
        <f t="shared" si="28"/>
        <v>24035.100633333335</v>
      </c>
      <c r="W52" s="37">
        <f t="shared" si="19"/>
        <v>44316</v>
      </c>
      <c r="X52" s="15">
        <v>12310.6613</v>
      </c>
      <c r="Y52" s="38">
        <f>X52*0.5+SUM(AB$13:AB51)</f>
        <v>1187014.9507554879</v>
      </c>
      <c r="Z52" s="39">
        <f>'Exhibit K (3)'!$F$17</f>
        <v>8.1648460519010424E-3</v>
      </c>
      <c r="AA52" s="142"/>
      <c r="AB52" s="138">
        <f t="shared" si="30"/>
        <v>12310.6613</v>
      </c>
      <c r="AC52" s="139"/>
      <c r="AD52" s="37">
        <f t="shared" si="20"/>
        <v>44316</v>
      </c>
      <c r="AE52" s="15">
        <v>14655.549166666668</v>
      </c>
      <c r="AF52" s="38">
        <f>AE52*0.5+SUM(AI$13:AI51)</f>
        <v>1370075.4698119306</v>
      </c>
      <c r="AG52" s="39">
        <f>'Exhibit K (3)'!$F$17</f>
        <v>8.1648460519010424E-3</v>
      </c>
      <c r="AH52" s="142"/>
      <c r="AI52" s="138">
        <f t="shared" si="32"/>
        <v>14655.549166666668</v>
      </c>
      <c r="AK52" s="37">
        <f t="shared" si="21"/>
        <v>44316</v>
      </c>
      <c r="AL52" s="15">
        <v>7620.8855666666659</v>
      </c>
      <c r="AM52" s="38">
        <f>AL52*0.5+SUM(AP$13:AP51)</f>
        <v>1718939.1789013885</v>
      </c>
      <c r="AN52" s="39">
        <f>'Exhibit K (3)'!$F$17</f>
        <v>8.1648460519010424E-3</v>
      </c>
      <c r="AO52" s="142"/>
      <c r="AP52" s="138">
        <f t="shared" si="34"/>
        <v>7620.8855666666659</v>
      </c>
      <c r="AQ52" s="139"/>
      <c r="AR52" s="37">
        <f t="shared" si="22"/>
        <v>44316</v>
      </c>
      <c r="AS52" s="15">
        <f t="shared" si="14"/>
        <v>596609.98666666669</v>
      </c>
      <c r="AT52" s="38">
        <f t="shared" si="35"/>
        <v>88072446.009452522</v>
      </c>
      <c r="AU52" s="39">
        <f>'Exhibit K (3)'!$F$17</f>
        <v>8.1648460519010424E-3</v>
      </c>
      <c r="AV52" s="142"/>
      <c r="AW52" s="138">
        <f t="shared" si="37"/>
        <v>596609.98666666669</v>
      </c>
      <c r="AZ52" s="143"/>
    </row>
    <row r="53" spans="1:52">
      <c r="A53" s="27"/>
      <c r="B53" s="37">
        <f t="shared" si="16"/>
        <v>44347</v>
      </c>
      <c r="C53" s="15">
        <v>708604.69492333324</v>
      </c>
      <c r="D53" s="38">
        <f>C53*0.5+SUM(G$13:G52)</f>
        <v>51482902.869407907</v>
      </c>
      <c r="E53" s="39">
        <f>'Exhibit K (3)'!$F$17</f>
        <v>8.1648460519010424E-3</v>
      </c>
      <c r="F53" s="142"/>
      <c r="G53" s="138">
        <f t="shared" si="24"/>
        <v>708604.69492333324</v>
      </c>
      <c r="H53" s="139"/>
      <c r="I53" s="37">
        <f t="shared" si="17"/>
        <v>44347</v>
      </c>
      <c r="J53" s="15">
        <v>-42094.275923333327</v>
      </c>
      <c r="K53" s="38">
        <f>J53*0.5+SUM(N$13:N52)</f>
        <v>29175370.36241062</v>
      </c>
      <c r="L53" s="39">
        <f>'Exhibit K (3)'!$F$17</f>
        <v>8.1648460519010424E-3</v>
      </c>
      <c r="M53" s="142"/>
      <c r="N53" s="138">
        <f t="shared" si="26"/>
        <v>-42094.275923333327</v>
      </c>
      <c r="O53" s="139"/>
      <c r="P53" s="37">
        <f t="shared" si="18"/>
        <v>44347</v>
      </c>
      <c r="Q53" s="15">
        <v>18767.925343333336</v>
      </c>
      <c r="R53" s="38">
        <f>Q53*0.5+SUM(U$13:U52)</f>
        <v>3761793.7956535141</v>
      </c>
      <c r="S53" s="39">
        <f>'Exhibit K (3)'!$F$17</f>
        <v>8.1648460519010424E-3</v>
      </c>
      <c r="T53" s="142"/>
      <c r="U53" s="138">
        <f t="shared" si="28"/>
        <v>18767.925343333336</v>
      </c>
      <c r="W53" s="37">
        <f t="shared" si="19"/>
        <v>44347</v>
      </c>
      <c r="X53" s="15">
        <v>9612.8398100000013</v>
      </c>
      <c r="Y53" s="38">
        <f>X53*0.5+SUM(AB$13:AB52)</f>
        <v>1197976.7013104879</v>
      </c>
      <c r="Z53" s="39">
        <f>'Exhibit K (3)'!$F$17</f>
        <v>8.1648460519010424E-3</v>
      </c>
      <c r="AA53" s="142"/>
      <c r="AB53" s="138">
        <f t="shared" si="30"/>
        <v>9612.8398100000013</v>
      </c>
      <c r="AC53" s="139"/>
      <c r="AD53" s="37">
        <f t="shared" si="20"/>
        <v>44347</v>
      </c>
      <c r="AE53" s="15">
        <v>175882.85691666667</v>
      </c>
      <c r="AF53" s="38">
        <f>AE53*0.5+SUM(AI$13:AI52)</f>
        <v>1465344.672853597</v>
      </c>
      <c r="AG53" s="39">
        <f>'Exhibit K (3)'!$F$17</f>
        <v>8.1648460519010424E-3</v>
      </c>
      <c r="AH53" s="142"/>
      <c r="AI53" s="138">
        <f t="shared" si="32"/>
        <v>175882.85691666667</v>
      </c>
      <c r="AK53" s="37">
        <f t="shared" si="21"/>
        <v>44347</v>
      </c>
      <c r="AL53" s="15">
        <v>5950.8055966666661</v>
      </c>
      <c r="AM53" s="38">
        <f>AL53*0.5+SUM(AP$13:AP52)</f>
        <v>1725725.0244830553</v>
      </c>
      <c r="AN53" s="39">
        <f>'Exhibit K (3)'!$F$17</f>
        <v>8.1648460519010424E-3</v>
      </c>
      <c r="AO53" s="142"/>
      <c r="AP53" s="138">
        <f t="shared" si="34"/>
        <v>5950.8055966666661</v>
      </c>
      <c r="AQ53" s="139"/>
      <c r="AR53" s="37">
        <f t="shared" si="22"/>
        <v>44347</v>
      </c>
      <c r="AS53" s="15">
        <f t="shared" si="14"/>
        <v>876724.84666666668</v>
      </c>
      <c r="AT53" s="38">
        <f t="shared" si="35"/>
        <v>88809113.426119179</v>
      </c>
      <c r="AU53" s="39">
        <f>'Exhibit K (3)'!$F$17</f>
        <v>8.1648460519010424E-3</v>
      </c>
      <c r="AV53" s="142"/>
      <c r="AW53" s="138">
        <f t="shared" si="37"/>
        <v>876724.84666666668</v>
      </c>
      <c r="AZ53" s="143"/>
    </row>
    <row r="54" spans="1:52">
      <c r="A54" s="27"/>
      <c r="B54" s="37">
        <f t="shared" si="16"/>
        <v>44377</v>
      </c>
      <c r="C54" s="15">
        <v>1177325.1965533334</v>
      </c>
      <c r="D54" s="38">
        <f>C54*0.5+SUM(G$13:G53)</f>
        <v>52425867.815146245</v>
      </c>
      <c r="E54" s="39">
        <f>'Exhibit K (3)'!$F$17</f>
        <v>8.1648460519010424E-3</v>
      </c>
      <c r="F54" s="142"/>
      <c r="G54" s="138">
        <f t="shared" si="24"/>
        <v>1177325.1965533334</v>
      </c>
      <c r="H54" s="139"/>
      <c r="I54" s="37">
        <f t="shared" si="17"/>
        <v>44377</v>
      </c>
      <c r="J54" s="15">
        <v>624502.10544666683</v>
      </c>
      <c r="K54" s="38">
        <f>J54*0.5+SUM(N$13:N53)</f>
        <v>29466574.277172286</v>
      </c>
      <c r="L54" s="39">
        <f>'Exhibit K (3)'!$F$17</f>
        <v>8.1648460519010424E-3</v>
      </c>
      <c r="M54" s="142"/>
      <c r="N54" s="138">
        <f t="shared" si="26"/>
        <v>624502.10544666683</v>
      </c>
      <c r="O54" s="139"/>
      <c r="P54" s="37">
        <f t="shared" si="18"/>
        <v>44377</v>
      </c>
      <c r="Q54" s="15">
        <v>38354.558913333341</v>
      </c>
      <c r="R54" s="38">
        <f>Q54*0.5+SUM(U$13:U53)</f>
        <v>3790355.0377818472</v>
      </c>
      <c r="S54" s="39">
        <f>'Exhibit K (3)'!$F$17</f>
        <v>8.1648460519010424E-3</v>
      </c>
      <c r="T54" s="142"/>
      <c r="U54" s="138">
        <f t="shared" si="28"/>
        <v>38354.558913333341</v>
      </c>
      <c r="W54" s="37">
        <f t="shared" si="19"/>
        <v>44377</v>
      </c>
      <c r="X54" s="15">
        <v>19645.017980000001</v>
      </c>
      <c r="Y54" s="38">
        <f>X54*0.5+SUM(AB$13:AB53)</f>
        <v>1212605.6302054881</v>
      </c>
      <c r="Z54" s="39">
        <f>'Exhibit K (3)'!$F$17</f>
        <v>8.1648460519010424E-3</v>
      </c>
      <c r="AA54" s="142"/>
      <c r="AB54" s="138">
        <f t="shared" si="30"/>
        <v>19645.017980000001</v>
      </c>
      <c r="AC54" s="139"/>
      <c r="AD54" s="37">
        <f t="shared" si="20"/>
        <v>44377</v>
      </c>
      <c r="AE54" s="15">
        <v>23386.926166666672</v>
      </c>
      <c r="AF54" s="38">
        <f>AE54*0.5+SUM(AI$13:AI53)</f>
        <v>1564979.5643952638</v>
      </c>
      <c r="AG54" s="39">
        <f>'Exhibit K (3)'!$F$17</f>
        <v>8.1648460519010424E-3</v>
      </c>
      <c r="AH54" s="142"/>
      <c r="AI54" s="138">
        <f t="shared" si="32"/>
        <v>23386.926166666672</v>
      </c>
      <c r="AK54" s="37">
        <f t="shared" si="21"/>
        <v>44377</v>
      </c>
      <c r="AL54" s="15">
        <v>12161.201606666669</v>
      </c>
      <c r="AM54" s="38">
        <f>AL54*0.5+SUM(AP$13:AP53)</f>
        <v>1734781.0280847219</v>
      </c>
      <c r="AN54" s="39">
        <f>'Exhibit K (3)'!$F$17</f>
        <v>8.1648460519010424E-3</v>
      </c>
      <c r="AO54" s="142"/>
      <c r="AP54" s="138">
        <f t="shared" si="34"/>
        <v>12161.201606666669</v>
      </c>
      <c r="AQ54" s="139"/>
      <c r="AR54" s="37">
        <f t="shared" si="22"/>
        <v>44377</v>
      </c>
      <c r="AS54" s="15">
        <f t="shared" si="14"/>
        <v>1895375.0066666668</v>
      </c>
      <c r="AT54" s="38">
        <f t="shared" si="35"/>
        <v>90195163.352785856</v>
      </c>
      <c r="AU54" s="39">
        <f>'Exhibit K (3)'!$F$17</f>
        <v>8.1648460519010424E-3</v>
      </c>
      <c r="AV54" s="142"/>
      <c r="AW54" s="138">
        <f t="shared" si="37"/>
        <v>1895375.0066666668</v>
      </c>
      <c r="AZ54" s="143"/>
    </row>
    <row r="55" spans="1:52">
      <c r="A55" s="27"/>
      <c r="B55" s="37">
        <f t="shared" si="16"/>
        <v>44408</v>
      </c>
      <c r="C55" s="15">
        <v>331348.24464333331</v>
      </c>
      <c r="D55" s="38">
        <f>C55*0.5+SUM(G$13:G54)</f>
        <v>53180204.535744578</v>
      </c>
      <c r="E55" s="39">
        <f>'Exhibit K (3)'!$F$17</f>
        <v>8.1648460519010424E-3</v>
      </c>
      <c r="F55" s="142"/>
      <c r="G55" s="138">
        <f t="shared" si="24"/>
        <v>331348.24464333331</v>
      </c>
      <c r="H55" s="139"/>
      <c r="I55" s="37">
        <f t="shared" si="17"/>
        <v>44408</v>
      </c>
      <c r="J55" s="15">
        <v>129495.71635666666</v>
      </c>
      <c r="K55" s="38">
        <f>J55*0.5+SUM(N$13:N54)</f>
        <v>29843573.188073952</v>
      </c>
      <c r="L55" s="39">
        <f>'Exhibit K (3)'!$F$17</f>
        <v>8.1648460519010424E-3</v>
      </c>
      <c r="M55" s="142"/>
      <c r="N55" s="138">
        <f t="shared" si="26"/>
        <v>129495.71635666666</v>
      </c>
      <c r="O55" s="139"/>
      <c r="P55" s="37">
        <f t="shared" si="18"/>
        <v>44408</v>
      </c>
      <c r="Q55" s="15">
        <v>18492.154423333337</v>
      </c>
      <c r="R55" s="38">
        <f>Q55*0.5+SUM(U$13:U54)</f>
        <v>3818778.3944501807</v>
      </c>
      <c r="S55" s="39">
        <f>'Exhibit K (3)'!$F$17</f>
        <v>8.1648460519010424E-3</v>
      </c>
      <c r="T55" s="142"/>
      <c r="U55" s="138">
        <f t="shared" si="28"/>
        <v>18492.154423333337</v>
      </c>
      <c r="W55" s="37">
        <f t="shared" si="19"/>
        <v>44408</v>
      </c>
      <c r="X55" s="15">
        <v>9471.5912900000003</v>
      </c>
      <c r="Y55" s="38">
        <f>X55*0.5+SUM(AB$13:AB54)</f>
        <v>1227163.934840488</v>
      </c>
      <c r="Z55" s="39">
        <f>'Exhibit K (3)'!$F$17</f>
        <v>8.1648460519010424E-3</v>
      </c>
      <c r="AA55" s="142"/>
      <c r="AB55" s="138">
        <f t="shared" si="30"/>
        <v>9471.5912900000003</v>
      </c>
      <c r="AC55" s="139"/>
      <c r="AD55" s="37">
        <f t="shared" si="20"/>
        <v>44408</v>
      </c>
      <c r="AE55" s="15">
        <v>11275.703916666667</v>
      </c>
      <c r="AF55" s="38">
        <f>AE55*0.5+SUM(AI$13:AI54)</f>
        <v>1582310.8794369304</v>
      </c>
      <c r="AG55" s="39">
        <f>'Exhibit K (3)'!$F$17</f>
        <v>8.1648460519010424E-3</v>
      </c>
      <c r="AH55" s="142"/>
      <c r="AI55" s="138">
        <f t="shared" si="32"/>
        <v>11275.703916666667</v>
      </c>
      <c r="AK55" s="37">
        <f t="shared" si="21"/>
        <v>44408</v>
      </c>
      <c r="AL55" s="15">
        <v>5863.3660366666663</v>
      </c>
      <c r="AM55" s="38">
        <f>AL55*0.5+SUM(AP$13:AP54)</f>
        <v>1743793.3119063885</v>
      </c>
      <c r="AN55" s="39">
        <f>'Exhibit K (3)'!$F$17</f>
        <v>8.1648460519010424E-3</v>
      </c>
      <c r="AO55" s="142"/>
      <c r="AP55" s="138">
        <f t="shared" si="34"/>
        <v>5863.3660366666663</v>
      </c>
      <c r="AQ55" s="139"/>
      <c r="AR55" s="37">
        <f t="shared" si="22"/>
        <v>44408</v>
      </c>
      <c r="AS55" s="15">
        <f t="shared" si="14"/>
        <v>505946.77666666667</v>
      </c>
      <c r="AT55" s="38">
        <f t="shared" si="35"/>
        <v>91395824.244452521</v>
      </c>
      <c r="AU55" s="39">
        <f>'Exhibit K (3)'!$F$17</f>
        <v>8.1648460519010424E-3</v>
      </c>
      <c r="AV55" s="142"/>
      <c r="AW55" s="138">
        <f t="shared" si="37"/>
        <v>505946.77666666667</v>
      </c>
      <c r="AZ55" s="143"/>
    </row>
    <row r="56" spans="1:52">
      <c r="A56" s="27"/>
      <c r="B56" s="37">
        <f t="shared" si="16"/>
        <v>44439</v>
      </c>
      <c r="C56" s="15">
        <v>197654.91827372008</v>
      </c>
      <c r="D56" s="38">
        <f>C56*0.5+SUM(G$13:G55)</f>
        <v>53444706.117203102</v>
      </c>
      <c r="E56" s="39">
        <f>'Exhibit K (3)'!$F$17</f>
        <v>8.1648460519010424E-3</v>
      </c>
      <c r="F56" s="142"/>
      <c r="G56" s="138">
        <f t="shared" si="24"/>
        <v>197654.91827372008</v>
      </c>
      <c r="H56" s="139"/>
      <c r="I56" s="37">
        <f t="shared" si="17"/>
        <v>44439</v>
      </c>
      <c r="J56" s="15">
        <v>101294.20594005226</v>
      </c>
      <c r="K56" s="38">
        <f>J56*0.5+SUM(N$13:N55)</f>
        <v>29958968.149222311</v>
      </c>
      <c r="L56" s="39">
        <f>'Exhibit K (3)'!$F$17</f>
        <v>8.1648460519010424E-3</v>
      </c>
      <c r="M56" s="142"/>
      <c r="N56" s="138">
        <f t="shared" si="26"/>
        <v>101294.20594005226</v>
      </c>
      <c r="O56" s="139"/>
      <c r="P56" s="37">
        <f t="shared" si="18"/>
        <v>44439</v>
      </c>
      <c r="Q56" s="15">
        <v>11205.589323333334</v>
      </c>
      <c r="R56" s="38">
        <f>Q56*0.5+SUM(U$13:U55)</f>
        <v>3833627.2663235138</v>
      </c>
      <c r="S56" s="39">
        <f>'Exhibit K (3)'!$F$17</f>
        <v>8.1648460519010424E-3</v>
      </c>
      <c r="T56" s="142"/>
      <c r="U56" s="138">
        <f t="shared" si="28"/>
        <v>11205.589323333334</v>
      </c>
      <c r="W56" s="37">
        <f t="shared" si="19"/>
        <v>44439</v>
      </c>
      <c r="X56" s="15">
        <v>5739.448190000001</v>
      </c>
      <c r="Y56" s="38">
        <f>X56*0.5+SUM(AB$13:AB55)</f>
        <v>1234769.4545804879</v>
      </c>
      <c r="Z56" s="39">
        <f>'Exhibit K (3)'!$F$17</f>
        <v>8.1648460519010424E-3</v>
      </c>
      <c r="AA56" s="142"/>
      <c r="AB56" s="138">
        <f t="shared" si="30"/>
        <v>5739.448190000001</v>
      </c>
      <c r="AC56" s="139"/>
      <c r="AD56" s="37">
        <f t="shared" si="20"/>
        <v>44439</v>
      </c>
      <c r="AE56" s="15">
        <v>6832.676416666668</v>
      </c>
      <c r="AF56" s="38">
        <f>AE56*0.5+SUM(AI$13:AI55)</f>
        <v>1591365.069603597</v>
      </c>
      <c r="AG56" s="39">
        <f>'Exhibit K (3)'!$F$17</f>
        <v>8.1648460519010424E-3</v>
      </c>
      <c r="AH56" s="142"/>
      <c r="AI56" s="138">
        <f t="shared" si="32"/>
        <v>6832.676416666668</v>
      </c>
      <c r="AK56" s="37">
        <f t="shared" si="21"/>
        <v>44439</v>
      </c>
      <c r="AL56" s="15">
        <v>3552.9917366666668</v>
      </c>
      <c r="AM56" s="38">
        <f>AL56*0.5+SUM(AP$13:AP55)</f>
        <v>1748501.4907930552</v>
      </c>
      <c r="AN56" s="39">
        <f>'Exhibit K (3)'!$F$17</f>
        <v>8.1648460519010424E-3</v>
      </c>
      <c r="AO56" s="142"/>
      <c r="AP56" s="138">
        <f t="shared" si="34"/>
        <v>3552.9917366666668</v>
      </c>
      <c r="AQ56" s="139"/>
      <c r="AR56" s="37">
        <f t="shared" si="22"/>
        <v>44439</v>
      </c>
      <c r="AS56" s="15">
        <f t="shared" si="14"/>
        <v>326279.82988043904</v>
      </c>
      <c r="AT56" s="38">
        <f t="shared" si="35"/>
        <v>91811937.547726065</v>
      </c>
      <c r="AU56" s="39">
        <f>'Exhibit K (3)'!$F$17</f>
        <v>8.1648460519010424E-3</v>
      </c>
      <c r="AV56" s="142"/>
      <c r="AW56" s="138">
        <f t="shared" si="37"/>
        <v>326279.82988043904</v>
      </c>
      <c r="AZ56" s="143"/>
    </row>
    <row r="57" spans="1:52">
      <c r="A57" s="27"/>
      <c r="B57" s="37">
        <f t="shared" si="16"/>
        <v>44469</v>
      </c>
      <c r="C57" s="15">
        <v>176046.69525038672</v>
      </c>
      <c r="D57" s="38">
        <f>C57*0.5+SUM(G$13:G56)</f>
        <v>53631556.923965156</v>
      </c>
      <c r="E57" s="39">
        <f>'Exhibit K (3)'!$F$17</f>
        <v>8.1648460519010424E-3</v>
      </c>
      <c r="F57" s="142"/>
      <c r="G57" s="138">
        <f t="shared" si="24"/>
        <v>176046.69525038672</v>
      </c>
      <c r="H57" s="139"/>
      <c r="I57" s="37">
        <f t="shared" si="17"/>
        <v>44469</v>
      </c>
      <c r="J57" s="15">
        <v>96508.16128</v>
      </c>
      <c r="K57" s="38">
        <f>J57*0.5+SUM(N$13:N56)</f>
        <v>30057869.332832336</v>
      </c>
      <c r="L57" s="39">
        <f>'Exhibit K (3)'!$F$17</f>
        <v>8.1648460519010424E-3</v>
      </c>
      <c r="M57" s="142"/>
      <c r="N57" s="138">
        <f t="shared" si="26"/>
        <v>96508.16128</v>
      </c>
      <c r="O57" s="139"/>
      <c r="P57" s="37">
        <f t="shared" si="18"/>
        <v>44469</v>
      </c>
      <c r="Q57" s="15">
        <v>7410.4580799999985</v>
      </c>
      <c r="R57" s="38">
        <f>Q57*0.5+SUM(U$13:U56)</f>
        <v>3842935.2900251807</v>
      </c>
      <c r="S57" s="39">
        <f>'Exhibit K (3)'!$F$17</f>
        <v>8.1648460519010424E-3</v>
      </c>
      <c r="T57" s="142"/>
      <c r="U57" s="138">
        <f t="shared" si="28"/>
        <v>7410.4580799999985</v>
      </c>
      <c r="W57" s="37">
        <f t="shared" si="19"/>
        <v>44469</v>
      </c>
      <c r="X57" s="15">
        <v>3795.6004799999996</v>
      </c>
      <c r="Y57" s="38">
        <f>X57*0.5+SUM(AB$13:AB56)</f>
        <v>1239536.9789154879</v>
      </c>
      <c r="Z57" s="39">
        <f>'Exhibit K (3)'!$F$17</f>
        <v>8.1648460519010424E-3</v>
      </c>
      <c r="AA57" s="142"/>
      <c r="AB57" s="138">
        <f t="shared" si="30"/>
        <v>3795.6004799999996</v>
      </c>
      <c r="AC57" s="139"/>
      <c r="AD57" s="37">
        <f t="shared" si="20"/>
        <v>44469</v>
      </c>
      <c r="AE57" s="15">
        <v>4518.5720000000001</v>
      </c>
      <c r="AF57" s="38">
        <f>AE57*0.5+SUM(AI$13:AI56)</f>
        <v>1597040.6938119305</v>
      </c>
      <c r="AG57" s="39">
        <f>'Exhibit K (3)'!$F$17</f>
        <v>8.1648460519010424E-3</v>
      </c>
      <c r="AH57" s="142"/>
      <c r="AI57" s="138">
        <f t="shared" si="32"/>
        <v>4518.5720000000001</v>
      </c>
      <c r="AK57" s="37">
        <f t="shared" si="21"/>
        <v>44469</v>
      </c>
      <c r="AL57" s="15">
        <v>2349.6574399999995</v>
      </c>
      <c r="AM57" s="38">
        <f>AL57*0.5+SUM(AP$13:AP56)</f>
        <v>1751452.8153813886</v>
      </c>
      <c r="AN57" s="39">
        <f>'Exhibit K (3)'!$F$17</f>
        <v>8.1648460519010424E-3</v>
      </c>
      <c r="AO57" s="142"/>
      <c r="AP57" s="138">
        <f t="shared" si="34"/>
        <v>2349.6574399999995</v>
      </c>
      <c r="AQ57" s="139"/>
      <c r="AR57" s="37">
        <f t="shared" si="22"/>
        <v>44469</v>
      </c>
      <c r="AS57" s="15">
        <f t="shared" si="14"/>
        <v>290629.14453038672</v>
      </c>
      <c r="AT57" s="38">
        <f t="shared" si="35"/>
        <v>92120392.034931481</v>
      </c>
      <c r="AU57" s="39">
        <f>'Exhibit K (3)'!$F$17</f>
        <v>8.1648460519010424E-3</v>
      </c>
      <c r="AV57" s="142"/>
      <c r="AW57" s="138">
        <f t="shared" si="37"/>
        <v>290629.14453038672</v>
      </c>
      <c r="AZ57" s="143"/>
    </row>
    <row r="58" spans="1:52">
      <c r="A58" s="27"/>
      <c r="B58" s="37">
        <f t="shared" si="16"/>
        <v>44500</v>
      </c>
      <c r="C58" s="15">
        <v>321290.17368000001</v>
      </c>
      <c r="D58" s="38">
        <f>C58*0.5+SUM(G$13:G57)</f>
        <v>53880225.358430341</v>
      </c>
      <c r="E58" s="39">
        <f>'Exhibit K (3)'!$F$17</f>
        <v>8.1648460519010424E-3</v>
      </c>
      <c r="F58" s="142"/>
      <c r="G58" s="138">
        <f t="shared" si="24"/>
        <v>321290.17368000001</v>
      </c>
      <c r="H58" s="139"/>
      <c r="I58" s="37">
        <f t="shared" si="17"/>
        <v>44500</v>
      </c>
      <c r="J58" s="15">
        <v>-11788.07568</v>
      </c>
      <c r="K58" s="38">
        <f>J58*0.5+SUM(N$13:N57)</f>
        <v>30100229.375632335</v>
      </c>
      <c r="L58" s="39">
        <f>'Exhibit K (3)'!$F$17</f>
        <v>8.1648460519010424E-3</v>
      </c>
      <c r="M58" s="142"/>
      <c r="N58" s="138">
        <f t="shared" si="26"/>
        <v>-11788.07568</v>
      </c>
      <c r="O58" s="139"/>
      <c r="P58" s="37">
        <f t="shared" si="18"/>
        <v>44500</v>
      </c>
      <c r="Q58" s="15">
        <v>17614.203519999999</v>
      </c>
      <c r="R58" s="38">
        <f>Q58*0.5+SUM(U$13:U57)</f>
        <v>3855447.6208251803</v>
      </c>
      <c r="S58" s="39">
        <f>'Exhibit K (3)'!$F$17</f>
        <v>8.1648460519010424E-3</v>
      </c>
      <c r="T58" s="142"/>
      <c r="U58" s="138">
        <f t="shared" si="28"/>
        <v>17614.203519999999</v>
      </c>
      <c r="W58" s="37">
        <f t="shared" si="19"/>
        <v>44500</v>
      </c>
      <c r="X58" s="15">
        <v>9021.9091200000003</v>
      </c>
      <c r="Y58" s="38">
        <f>X58*0.5+SUM(AB$13:AB57)</f>
        <v>1245945.7337154879</v>
      </c>
      <c r="Z58" s="39">
        <f>'Exhibit K (3)'!$F$17</f>
        <v>8.1648460519010424E-3</v>
      </c>
      <c r="AA58" s="142"/>
      <c r="AB58" s="138">
        <f t="shared" si="30"/>
        <v>9021.9091200000003</v>
      </c>
      <c r="AC58" s="139"/>
      <c r="AD58" s="37">
        <f t="shared" si="20"/>
        <v>44500</v>
      </c>
      <c r="AE58" s="15">
        <v>10740.368000000002</v>
      </c>
      <c r="AF58" s="38">
        <f>AE58*0.5+SUM(AI$13:AI57)</f>
        <v>1604670.1638119302</v>
      </c>
      <c r="AG58" s="39">
        <f>'Exhibit K (3)'!$F$17</f>
        <v>8.1648460519010424E-3</v>
      </c>
      <c r="AH58" s="142"/>
      <c r="AI58" s="138">
        <f t="shared" si="32"/>
        <v>10740.368000000002</v>
      </c>
      <c r="AK58" s="37">
        <f t="shared" si="21"/>
        <v>44500</v>
      </c>
      <c r="AL58" s="15">
        <v>115834.99136</v>
      </c>
      <c r="AM58" s="38">
        <f>AL58*0.5+SUM(AP$13:AP57)</f>
        <v>1810545.1397813885</v>
      </c>
      <c r="AN58" s="39">
        <f>'Exhibit K (3)'!$F$17</f>
        <v>8.1648460519010424E-3</v>
      </c>
      <c r="AO58" s="142"/>
      <c r="AP58" s="138">
        <f t="shared" si="34"/>
        <v>115834.99136</v>
      </c>
      <c r="AQ58" s="139"/>
      <c r="AR58" s="37">
        <f t="shared" si="22"/>
        <v>44500</v>
      </c>
      <c r="AS58" s="15">
        <f t="shared" si="14"/>
        <v>462713.57</v>
      </c>
      <c r="AT58" s="38">
        <f t="shared" si="35"/>
        <v>92497063.392196655</v>
      </c>
      <c r="AU58" s="39">
        <f>'Exhibit K (3)'!$F$17</f>
        <v>8.1648460519010424E-3</v>
      </c>
      <c r="AV58" s="142"/>
      <c r="AW58" s="138">
        <f t="shared" si="37"/>
        <v>462713.57</v>
      </c>
      <c r="AZ58" s="143"/>
    </row>
    <row r="59" spans="1:52">
      <c r="A59" s="27"/>
      <c r="B59" s="37">
        <f t="shared" si="16"/>
        <v>44530</v>
      </c>
      <c r="C59" s="15">
        <v>314776.75624999998</v>
      </c>
      <c r="D59" s="38">
        <f>C59*0.5+SUM(G$13:G58)</f>
        <v>54198258.823395342</v>
      </c>
      <c r="E59" s="39">
        <f>'Exhibit K (3)'!$F$17</f>
        <v>8.1648460519010424E-3</v>
      </c>
      <c r="F59" s="142"/>
      <c r="G59" s="138">
        <f t="shared" si="24"/>
        <v>314776.75624999998</v>
      </c>
      <c r="H59" s="139"/>
      <c r="I59" s="37">
        <f t="shared" si="17"/>
        <v>44530</v>
      </c>
      <c r="J59" s="15">
        <v>96771.248749999984</v>
      </c>
      <c r="K59" s="38">
        <f>J59*0.5+SUM(N$13:N58)</f>
        <v>30142720.962167338</v>
      </c>
      <c r="L59" s="39">
        <f>'Exhibit K (3)'!$F$17</f>
        <v>8.1648460519010424E-3</v>
      </c>
      <c r="M59" s="142"/>
      <c r="N59" s="138">
        <f t="shared" si="26"/>
        <v>96771.248749999984</v>
      </c>
      <c r="O59" s="139"/>
      <c r="P59" s="37">
        <f t="shared" si="18"/>
        <v>44530</v>
      </c>
      <c r="Q59" s="15">
        <v>17627.693749999999</v>
      </c>
      <c r="R59" s="38">
        <f>Q59*0.5+SUM(U$13:U58)</f>
        <v>3873068.5694601801</v>
      </c>
      <c r="S59" s="39">
        <f>'Exhibit K (3)'!$F$17</f>
        <v>8.1648460519010424E-3</v>
      </c>
      <c r="T59" s="142"/>
      <c r="U59" s="138">
        <f t="shared" si="28"/>
        <v>17627.693749999999</v>
      </c>
      <c r="W59" s="37">
        <f t="shared" si="19"/>
        <v>44530</v>
      </c>
      <c r="X59" s="15">
        <v>9028.8187499999985</v>
      </c>
      <c r="Y59" s="38">
        <f>X59*0.5+SUM(AB$13:AB58)</f>
        <v>1254971.0976504879</v>
      </c>
      <c r="Z59" s="39">
        <f>'Exhibit K (3)'!$F$17</f>
        <v>8.1648460519010424E-3</v>
      </c>
      <c r="AA59" s="142"/>
      <c r="AB59" s="138">
        <f t="shared" si="30"/>
        <v>9028.8187499999985</v>
      </c>
      <c r="AC59" s="139"/>
      <c r="AD59" s="37">
        <f t="shared" si="20"/>
        <v>44530</v>
      </c>
      <c r="AE59" s="15">
        <v>10748.593750000002</v>
      </c>
      <c r="AF59" s="38">
        <f>AE59*0.5+SUM(AI$13:AI58)</f>
        <v>1615414.6446869303</v>
      </c>
      <c r="AG59" s="39">
        <f>'Exhibit K (3)'!$F$17</f>
        <v>8.1648460519010424E-3</v>
      </c>
      <c r="AH59" s="142"/>
      <c r="AI59" s="138">
        <f t="shared" si="32"/>
        <v>10748.593750000002</v>
      </c>
      <c r="AK59" s="37">
        <f t="shared" si="21"/>
        <v>44530</v>
      </c>
      <c r="AL59" s="15">
        <v>5589.2687499999993</v>
      </c>
      <c r="AM59" s="38">
        <f>AL59*0.5+SUM(AP$13:AP58)</f>
        <v>1871257.2698363885</v>
      </c>
      <c r="AN59" s="39">
        <f>'Exhibit K (3)'!$F$17</f>
        <v>8.1648460519010424E-3</v>
      </c>
      <c r="AO59" s="142"/>
      <c r="AP59" s="138">
        <f t="shared" si="34"/>
        <v>5589.2687499999993</v>
      </c>
      <c r="AQ59" s="139"/>
      <c r="AR59" s="37">
        <f t="shared" si="22"/>
        <v>44530</v>
      </c>
      <c r="AS59" s="15">
        <f t="shared" si="14"/>
        <v>454542.37999999989</v>
      </c>
      <c r="AT59" s="38">
        <f t="shared" si="35"/>
        <v>92955691.367196664</v>
      </c>
      <c r="AU59" s="39">
        <f>'Exhibit K (3)'!$F$17</f>
        <v>8.1648460519010424E-3</v>
      </c>
      <c r="AV59" s="142"/>
      <c r="AW59" s="138">
        <f t="shared" si="37"/>
        <v>454542.37999999989</v>
      </c>
      <c r="AZ59" s="143"/>
    </row>
    <row r="60" spans="1:52">
      <c r="A60" s="27"/>
      <c r="B60" s="37">
        <f t="shared" si="16"/>
        <v>44561</v>
      </c>
      <c r="C60" s="15">
        <v>417430.33030999999</v>
      </c>
      <c r="D60" s="38">
        <f>C60*0.5+SUM(G$13:G59)</f>
        <v>54564362.366675347</v>
      </c>
      <c r="E60" s="39">
        <f>'Exhibit K (3)'!$F$17</f>
        <v>8.1648460519010424E-3</v>
      </c>
      <c r="F60" s="142"/>
      <c r="G60" s="138">
        <f t="shared" si="24"/>
        <v>417430.33030999999</v>
      </c>
      <c r="H60" s="139"/>
      <c r="I60" s="37">
        <f t="shared" si="17"/>
        <v>44561</v>
      </c>
      <c r="J60" s="15">
        <v>118909.97068999997</v>
      </c>
      <c r="K60" s="38">
        <f>J60*0.5+SUM(N$13:N59)</f>
        <v>30250561.571887337</v>
      </c>
      <c r="L60" s="39">
        <f>'Exhibit K (3)'!$F$17</f>
        <v>8.1648460519010424E-3</v>
      </c>
      <c r="M60" s="142"/>
      <c r="N60" s="138">
        <f t="shared" si="26"/>
        <v>118909.97068999997</v>
      </c>
      <c r="O60" s="139"/>
      <c r="P60" s="37">
        <f t="shared" si="18"/>
        <v>44561</v>
      </c>
      <c r="Q60" s="15">
        <v>20871.562089999999</v>
      </c>
      <c r="R60" s="38">
        <f>Q60*0.5+SUM(U$13:U59)</f>
        <v>3892318.1973801805</v>
      </c>
      <c r="S60" s="39">
        <f>'Exhibit K (3)'!$F$17</f>
        <v>8.1648460519010424E-3</v>
      </c>
      <c r="T60" s="142"/>
      <c r="U60" s="138">
        <f t="shared" si="28"/>
        <v>20871.562089999999</v>
      </c>
      <c r="W60" s="37">
        <f t="shared" si="19"/>
        <v>44561</v>
      </c>
      <c r="X60" s="15">
        <v>10690.312289999998</v>
      </c>
      <c r="Y60" s="38">
        <f>X60*0.5+SUM(AB$13:AB59)</f>
        <v>1264830.6631704879</v>
      </c>
      <c r="Z60" s="39">
        <f>'Exhibit K (3)'!$F$17</f>
        <v>8.1648460519010424E-3</v>
      </c>
      <c r="AA60" s="142"/>
      <c r="AB60" s="138">
        <f t="shared" si="30"/>
        <v>10690.312289999998</v>
      </c>
      <c r="AC60" s="139"/>
      <c r="AD60" s="37">
        <f t="shared" si="20"/>
        <v>44561</v>
      </c>
      <c r="AE60" s="15">
        <v>12726.562250000001</v>
      </c>
      <c r="AF60" s="38">
        <f>AE60*0.5+SUM(AI$13:AI59)</f>
        <v>1627152.2226869303</v>
      </c>
      <c r="AG60" s="39">
        <f>'Exhibit K (3)'!$F$17</f>
        <v>8.1648460519010424E-3</v>
      </c>
      <c r="AH60" s="142"/>
      <c r="AI60" s="138">
        <f t="shared" si="32"/>
        <v>12726.562250000001</v>
      </c>
      <c r="AK60" s="37">
        <f t="shared" si="21"/>
        <v>44561</v>
      </c>
      <c r="AL60" s="15">
        <v>6617.8123699999987</v>
      </c>
      <c r="AM60" s="38">
        <f>AL60*0.5+SUM(AP$13:AP59)</f>
        <v>1877360.8103963886</v>
      </c>
      <c r="AN60" s="39">
        <f>'Exhibit K (3)'!$F$17</f>
        <v>8.1648460519010424E-3</v>
      </c>
      <c r="AO60" s="142"/>
      <c r="AP60" s="138">
        <f t="shared" si="34"/>
        <v>6617.8123699999987</v>
      </c>
      <c r="AQ60" s="139"/>
      <c r="AR60" s="37">
        <f t="shared" si="22"/>
        <v>44561</v>
      </c>
      <c r="AS60" s="15">
        <f t="shared" si="14"/>
        <v>587246.54999999993</v>
      </c>
      <c r="AT60" s="38">
        <f t="shared" si="35"/>
        <v>93476585.832196668</v>
      </c>
      <c r="AU60" s="39">
        <f>'Exhibit K (3)'!$F$17</f>
        <v>8.1648460519010424E-3</v>
      </c>
      <c r="AV60" s="142"/>
      <c r="AW60" s="138">
        <f t="shared" si="37"/>
        <v>587246.54999999993</v>
      </c>
      <c r="AZ60" s="143"/>
    </row>
    <row r="61" spans="1:52">
      <c r="A61" s="27"/>
      <c r="B61" s="37">
        <f t="shared" si="16"/>
        <v>44592</v>
      </c>
      <c r="C61" s="15">
        <v>447947.93017999997</v>
      </c>
      <c r="D61" s="38">
        <f>C61*0.5+SUM(G$13:G60)</f>
        <v>54997051.496920347</v>
      </c>
      <c r="E61" s="39">
        <f>'Exhibit K (3)'!$F$17</f>
        <v>8.1648460519010424E-3</v>
      </c>
      <c r="F61" s="142"/>
      <c r="G61" s="138">
        <f t="shared" si="24"/>
        <v>447947.93017999997</v>
      </c>
      <c r="H61" s="139"/>
      <c r="I61" s="37">
        <f t="shared" si="17"/>
        <v>44592</v>
      </c>
      <c r="J61" s="15">
        <v>149083.12781999999</v>
      </c>
      <c r="K61" s="38">
        <f>J61*0.5+SUM(N$13:N60)</f>
        <v>30384558.121142339</v>
      </c>
      <c r="L61" s="39">
        <f>'Exhibit K (3)'!$F$17</f>
        <v>8.1648460519010424E-3</v>
      </c>
      <c r="M61" s="142"/>
      <c r="N61" s="138">
        <f t="shared" si="26"/>
        <v>149083.12781999999</v>
      </c>
      <c r="O61" s="139"/>
      <c r="P61" s="37">
        <f t="shared" si="18"/>
        <v>44592</v>
      </c>
      <c r="Q61" s="15">
        <v>21805.367020000002</v>
      </c>
      <c r="R61" s="38">
        <f>Q61*0.5+SUM(U$13:U60)</f>
        <v>3913656.6619351804</v>
      </c>
      <c r="S61" s="39">
        <f>'Exhibit K (3)'!$F$17</f>
        <v>8.1648460519010424E-3</v>
      </c>
      <c r="T61" s="142"/>
      <c r="U61" s="138">
        <f t="shared" si="28"/>
        <v>21805.367020000002</v>
      </c>
      <c r="W61" s="37">
        <f t="shared" si="19"/>
        <v>44592</v>
      </c>
      <c r="X61" s="15">
        <v>11168.60262</v>
      </c>
      <c r="Y61" s="38">
        <f>X61*0.5+SUM(AB$13:AB60)</f>
        <v>1275760.120625488</v>
      </c>
      <c r="Z61" s="39">
        <f>'Exhibit K (3)'!$F$17</f>
        <v>8.1648460519010424E-3</v>
      </c>
      <c r="AA61" s="142"/>
      <c r="AB61" s="138">
        <f t="shared" si="30"/>
        <v>11168.60262</v>
      </c>
      <c r="AC61" s="139"/>
      <c r="AD61" s="37">
        <f t="shared" si="20"/>
        <v>44592</v>
      </c>
      <c r="AE61" s="15">
        <v>13295.9555</v>
      </c>
      <c r="AF61" s="38">
        <f>AE61*0.5+SUM(AI$13:AI60)</f>
        <v>1640163.4815619304</v>
      </c>
      <c r="AG61" s="39">
        <f>'Exhibit K (3)'!$F$17</f>
        <v>8.1648460519010424E-3</v>
      </c>
      <c r="AH61" s="142"/>
      <c r="AI61" s="138">
        <f t="shared" si="32"/>
        <v>13295.9555</v>
      </c>
      <c r="AK61" s="37">
        <f t="shared" si="21"/>
        <v>44592</v>
      </c>
      <c r="AL61" s="15">
        <v>6913.8968599999998</v>
      </c>
      <c r="AM61" s="38">
        <f>AL61*0.5+SUM(AP$13:AP60)</f>
        <v>1884126.6650113887</v>
      </c>
      <c r="AN61" s="39">
        <f>'Exhibit K (3)'!$F$17</f>
        <v>8.1648460519010424E-3</v>
      </c>
      <c r="AO61" s="142"/>
      <c r="AP61" s="138">
        <f t="shared" si="34"/>
        <v>6913.8968599999998</v>
      </c>
      <c r="AQ61" s="139"/>
      <c r="AR61" s="37">
        <f t="shared" si="22"/>
        <v>44592</v>
      </c>
      <c r="AS61" s="15">
        <f t="shared" si="14"/>
        <v>650214.88</v>
      </c>
      <c r="AT61" s="38">
        <f t="shared" si="35"/>
        <v>94095316.547196671</v>
      </c>
      <c r="AU61" s="39">
        <f>'Exhibit K (3)'!$F$17</f>
        <v>8.1648460519010424E-3</v>
      </c>
      <c r="AV61" s="142"/>
      <c r="AW61" s="138">
        <f t="shared" si="37"/>
        <v>650214.88</v>
      </c>
      <c r="AZ61" s="143"/>
    </row>
    <row r="62" spans="1:52">
      <c r="A62" s="27"/>
      <c r="B62" s="37">
        <f t="shared" si="16"/>
        <v>44620</v>
      </c>
      <c r="C62" s="15">
        <v>193530.05056</v>
      </c>
      <c r="D62" s="38">
        <f>C62*0.5+SUM(G$13:G61)</f>
        <v>55317790.487290345</v>
      </c>
      <c r="E62" s="39">
        <f>'Exhibit K (3)'!$F$17</f>
        <v>8.1648460519010424E-3</v>
      </c>
      <c r="F62" s="142"/>
      <c r="G62" s="138">
        <f t="shared" si="24"/>
        <v>193530.05056</v>
      </c>
      <c r="H62" s="139"/>
      <c r="I62" s="37">
        <f t="shared" si="17"/>
        <v>44620</v>
      </c>
      <c r="J62" s="15">
        <v>56231.675439999999</v>
      </c>
      <c r="K62" s="38">
        <f>J62*0.5+SUM(N$13:N61)</f>
        <v>30487215.522772338</v>
      </c>
      <c r="L62" s="39">
        <f>'Exhibit K (3)'!$F$17</f>
        <v>8.1648460519010424E-3</v>
      </c>
      <c r="M62" s="142"/>
      <c r="N62" s="138">
        <f t="shared" si="26"/>
        <v>56231.675439999999</v>
      </c>
      <c r="O62" s="139"/>
      <c r="P62" s="37">
        <f t="shared" si="18"/>
        <v>44620</v>
      </c>
      <c r="Q62" s="15">
        <v>10903.221840000002</v>
      </c>
      <c r="R62" s="38">
        <f>Q62*0.5+SUM(U$13:U61)</f>
        <v>3930010.9563651802</v>
      </c>
      <c r="S62" s="39">
        <f>'Exhibit K (3)'!$F$17</f>
        <v>8.1648460519010424E-3</v>
      </c>
      <c r="T62" s="142"/>
      <c r="U62" s="138">
        <f t="shared" si="28"/>
        <v>10903.221840000002</v>
      </c>
      <c r="W62" s="37">
        <f t="shared" si="19"/>
        <v>44620</v>
      </c>
      <c r="X62" s="15">
        <v>5584.5770400000001</v>
      </c>
      <c r="Y62" s="38">
        <f>X62*0.5+SUM(AB$13:AB61)</f>
        <v>1284136.7104554879</v>
      </c>
      <c r="Z62" s="39">
        <f>'Exhibit K (3)'!$F$17</f>
        <v>8.1648460519010424E-3</v>
      </c>
      <c r="AA62" s="142"/>
      <c r="AB62" s="138">
        <f t="shared" si="30"/>
        <v>5584.5770400000001</v>
      </c>
      <c r="AC62" s="139"/>
      <c r="AD62" s="37">
        <f t="shared" si="20"/>
        <v>44620</v>
      </c>
      <c r="AE62" s="15">
        <v>6648.3060000000005</v>
      </c>
      <c r="AF62" s="38">
        <f>AE62*0.5+SUM(AI$13:AI61)</f>
        <v>1650135.6123119302</v>
      </c>
      <c r="AG62" s="39">
        <f>'Exhibit K (3)'!$F$17</f>
        <v>8.1648460519010424E-3</v>
      </c>
      <c r="AH62" s="142"/>
      <c r="AI62" s="138">
        <f t="shared" si="32"/>
        <v>6648.3060000000005</v>
      </c>
      <c r="AK62" s="37">
        <f t="shared" si="21"/>
        <v>44620</v>
      </c>
      <c r="AL62" s="15">
        <v>3457.1191200000003</v>
      </c>
      <c r="AM62" s="38">
        <f>AL62*0.5+SUM(AP$13:AP61)</f>
        <v>1889312.1730013886</v>
      </c>
      <c r="AN62" s="39">
        <f>'Exhibit K (3)'!$F$17</f>
        <v>8.1648460519010424E-3</v>
      </c>
      <c r="AO62" s="142"/>
      <c r="AP62" s="138">
        <f t="shared" si="34"/>
        <v>3457.1191200000003</v>
      </c>
      <c r="AQ62" s="139"/>
      <c r="AR62" s="37">
        <f t="shared" si="22"/>
        <v>44620</v>
      </c>
      <c r="AS62" s="15">
        <f t="shared" si="14"/>
        <v>276354.94999999995</v>
      </c>
      <c r="AT62" s="38">
        <f t="shared" si="35"/>
        <v>94558601.462196678</v>
      </c>
      <c r="AU62" s="39">
        <f>'Exhibit K (3)'!$F$17</f>
        <v>8.1648460519010424E-3</v>
      </c>
      <c r="AV62" s="142"/>
      <c r="AW62" s="138">
        <f t="shared" si="37"/>
        <v>276354.94999999995</v>
      </c>
      <c r="AZ62" s="143"/>
    </row>
    <row r="63" spans="1:52">
      <c r="A63" s="27"/>
      <c r="B63" s="37">
        <f t="shared" si="16"/>
        <v>44651</v>
      </c>
      <c r="C63" s="15">
        <v>422146.8787</v>
      </c>
      <c r="D63" s="38">
        <f>C63*0.5+SUM(G$13:G62)</f>
        <v>55625628.951920345</v>
      </c>
      <c r="E63" s="39">
        <f>'Exhibit K (3)'!$F$17</f>
        <v>8.1648460519010424E-3</v>
      </c>
      <c r="F63" s="142"/>
      <c r="G63" s="138">
        <f t="shared" si="24"/>
        <v>422146.8787</v>
      </c>
      <c r="H63" s="139"/>
      <c r="I63" s="37">
        <f t="shared" si="17"/>
        <v>44651</v>
      </c>
      <c r="J63" s="15">
        <v>30806.111300000004</v>
      </c>
      <c r="K63" s="38">
        <f>J63*0.5+SUM(N$13:N62)</f>
        <v>30530734.416142337</v>
      </c>
      <c r="L63" s="39">
        <f>'Exhibit K (3)'!$F$17</f>
        <v>8.1648460519010424E-3</v>
      </c>
      <c r="M63" s="142"/>
      <c r="N63" s="138">
        <f t="shared" si="26"/>
        <v>30806.111300000004</v>
      </c>
      <c r="O63" s="139"/>
      <c r="P63" s="37">
        <f t="shared" si="18"/>
        <v>44651</v>
      </c>
      <c r="Q63" s="15">
        <v>6953.4893000000011</v>
      </c>
      <c r="R63" s="38">
        <f>Q63*0.5+SUM(U$13:U62)</f>
        <v>3938939.3119351799</v>
      </c>
      <c r="S63" s="39">
        <f>'Exhibit K (3)'!$F$17</f>
        <v>8.1648460519010424E-3</v>
      </c>
      <c r="T63" s="142"/>
      <c r="U63" s="138">
        <f t="shared" si="28"/>
        <v>6953.4893000000011</v>
      </c>
      <c r="W63" s="37">
        <f t="shared" si="19"/>
        <v>44651</v>
      </c>
      <c r="X63" s="15">
        <v>3561.5433000000003</v>
      </c>
      <c r="Y63" s="38">
        <f>X63*0.5+SUM(AB$13:AB62)</f>
        <v>1288709.7706254879</v>
      </c>
      <c r="Z63" s="39">
        <f>'Exhibit K (3)'!$F$17</f>
        <v>8.1648460519010424E-3</v>
      </c>
      <c r="AA63" s="142"/>
      <c r="AB63" s="138">
        <f t="shared" si="30"/>
        <v>3561.5433000000003</v>
      </c>
      <c r="AC63" s="139"/>
      <c r="AD63" s="37">
        <f t="shared" si="20"/>
        <v>44651</v>
      </c>
      <c r="AE63" s="15">
        <v>4239.9325000000008</v>
      </c>
      <c r="AF63" s="38">
        <f>AE63*0.5+SUM(AI$13:AI62)</f>
        <v>1655579.7315619304</v>
      </c>
      <c r="AG63" s="39">
        <f>'Exhibit K (3)'!$F$17</f>
        <v>8.1648460519010424E-3</v>
      </c>
      <c r="AH63" s="142"/>
      <c r="AI63" s="138">
        <f t="shared" si="32"/>
        <v>4239.9325000000008</v>
      </c>
      <c r="AK63" s="37">
        <f t="shared" si="21"/>
        <v>44651</v>
      </c>
      <c r="AL63" s="15">
        <v>2204.7649000000001</v>
      </c>
      <c r="AM63" s="38">
        <f>AL63*0.5+SUM(AP$13:AP62)</f>
        <v>1892143.1150113884</v>
      </c>
      <c r="AN63" s="39">
        <f>'Exhibit K (3)'!$F$17</f>
        <v>8.1648460519010424E-3</v>
      </c>
      <c r="AO63" s="142"/>
      <c r="AP63" s="138">
        <f t="shared" si="34"/>
        <v>2204.7649000000001</v>
      </c>
      <c r="AQ63" s="139"/>
      <c r="AR63" s="37">
        <f t="shared" si="22"/>
        <v>44651</v>
      </c>
      <c r="AS63" s="15">
        <f t="shared" si="14"/>
        <v>469912.72000000003</v>
      </c>
      <c r="AT63" s="38">
        <f t="shared" si="35"/>
        <v>94931735.297196671</v>
      </c>
      <c r="AU63" s="39">
        <f>'Exhibit K (3)'!$F$17</f>
        <v>8.1648460519010424E-3</v>
      </c>
      <c r="AV63" s="142"/>
      <c r="AW63" s="138">
        <f t="shared" si="37"/>
        <v>469912.72000000003</v>
      </c>
      <c r="AZ63" s="143"/>
    </row>
    <row r="64" spans="1:52">
      <c r="A64" s="27"/>
      <c r="B64" s="37">
        <f t="shared" si="16"/>
        <v>44681</v>
      </c>
      <c r="C64" s="15">
        <v>181024.75410999995</v>
      </c>
      <c r="D64" s="38">
        <f>C64*0.5+SUM(G$13:G63)</f>
        <v>55927214.768325344</v>
      </c>
      <c r="E64" s="39">
        <f>'Exhibit K (3)'!$F$17</f>
        <v>8.1648460519010424E-3</v>
      </c>
      <c r="F64" s="142"/>
      <c r="G64" s="138">
        <f t="shared" si="24"/>
        <v>181024.75410999995</v>
      </c>
      <c r="H64" s="139"/>
      <c r="I64" s="37">
        <f t="shared" si="17"/>
        <v>44681</v>
      </c>
      <c r="J64" s="15">
        <v>46208.486889999993</v>
      </c>
      <c r="K64" s="38">
        <f>J64*0.5+SUM(N$13:N63)</f>
        <v>30569241.715237338</v>
      </c>
      <c r="L64" s="39">
        <f>'Exhibit K (3)'!$F$17</f>
        <v>8.1648460519010424E-3</v>
      </c>
      <c r="M64" s="142"/>
      <c r="N64" s="138">
        <f t="shared" si="26"/>
        <v>46208.486889999993</v>
      </c>
      <c r="O64" s="139"/>
      <c r="P64" s="37">
        <f t="shared" si="18"/>
        <v>44681</v>
      </c>
      <c r="Q64" s="15">
        <v>10448.140289999999</v>
      </c>
      <c r="R64" s="38">
        <f>Q64*0.5+SUM(U$13:U63)</f>
        <v>3947640.1267301799</v>
      </c>
      <c r="S64" s="39">
        <f>'Exhibit K (3)'!$F$17</f>
        <v>8.1648460519010424E-3</v>
      </c>
      <c r="T64" s="142"/>
      <c r="U64" s="138">
        <f t="shared" si="28"/>
        <v>10448.140289999999</v>
      </c>
      <c r="W64" s="37">
        <f t="shared" si="19"/>
        <v>44681</v>
      </c>
      <c r="X64" s="15">
        <v>5351.4864899999993</v>
      </c>
      <c r="Y64" s="38">
        <f>X64*0.5+SUM(AB$13:AB63)</f>
        <v>1293166.2855204879</v>
      </c>
      <c r="Z64" s="39">
        <f>'Exhibit K (3)'!$F$17</f>
        <v>8.1648460519010424E-3</v>
      </c>
      <c r="AA64" s="142"/>
      <c r="AB64" s="138">
        <f t="shared" si="30"/>
        <v>5351.4864899999993</v>
      </c>
      <c r="AC64" s="139"/>
      <c r="AD64" s="37">
        <f t="shared" si="20"/>
        <v>44681</v>
      </c>
      <c r="AE64" s="15">
        <v>6370.8172500000001</v>
      </c>
      <c r="AF64" s="38">
        <f>AE64*0.5+SUM(AI$13:AI63)</f>
        <v>1660885.1064369304</v>
      </c>
      <c r="AG64" s="39">
        <f>'Exhibit K (3)'!$F$17</f>
        <v>8.1648460519010424E-3</v>
      </c>
      <c r="AH64" s="142"/>
      <c r="AI64" s="138">
        <f t="shared" si="32"/>
        <v>6370.8172500000001</v>
      </c>
      <c r="AK64" s="37">
        <f t="shared" si="21"/>
        <v>44681</v>
      </c>
      <c r="AL64" s="15">
        <v>3312.8249699999992</v>
      </c>
      <c r="AM64" s="38">
        <f>AL64*0.5+SUM(AP$13:AP63)</f>
        <v>1894901.9099463886</v>
      </c>
      <c r="AN64" s="39">
        <f>'Exhibit K (3)'!$F$17</f>
        <v>8.1648460519010424E-3</v>
      </c>
      <c r="AO64" s="142"/>
      <c r="AP64" s="138">
        <f t="shared" si="34"/>
        <v>3312.8249699999992</v>
      </c>
      <c r="AQ64" s="139"/>
      <c r="AR64" s="37">
        <f t="shared" si="22"/>
        <v>44681</v>
      </c>
      <c r="AS64" s="15">
        <f t="shared" si="14"/>
        <v>252716.50999999995</v>
      </c>
      <c r="AT64" s="38">
        <f t="shared" si="35"/>
        <v>95293049.912196666</v>
      </c>
      <c r="AU64" s="39">
        <f>'Exhibit K (3)'!$F$17</f>
        <v>8.1648460519010424E-3</v>
      </c>
      <c r="AV64" s="142"/>
      <c r="AW64" s="138">
        <f t="shared" si="37"/>
        <v>252716.50999999995</v>
      </c>
      <c r="AZ64" s="143"/>
    </row>
    <row r="65" spans="1:52">
      <c r="A65" s="27"/>
      <c r="B65" s="37">
        <f t="shared" si="16"/>
        <v>44712</v>
      </c>
      <c r="C65" s="15">
        <v>241811.14737999998</v>
      </c>
      <c r="D65" s="38">
        <f>C65*0.5+SUM(G$13:G64)</f>
        <v>56138632.719070345</v>
      </c>
      <c r="E65" s="39">
        <f>'Exhibit K (3)'!$F$17</f>
        <v>8.1648460519010424E-3</v>
      </c>
      <c r="F65" s="142"/>
      <c r="G65" s="138">
        <f t="shared" si="24"/>
        <v>241811.14737999998</v>
      </c>
      <c r="H65" s="139"/>
      <c r="I65" s="37">
        <f t="shared" si="17"/>
        <v>44712</v>
      </c>
      <c r="J65" s="15">
        <v>33761.790619999992</v>
      </c>
      <c r="K65" s="38">
        <f>J65*0.5+SUM(N$13:N64)</f>
        <v>30609226.853992335</v>
      </c>
      <c r="L65" s="39">
        <f>'Exhibit K (3)'!$F$17</f>
        <v>8.1648460519010424E-3</v>
      </c>
      <c r="M65" s="142"/>
      <c r="N65" s="138">
        <f t="shared" si="26"/>
        <v>33761.790619999992</v>
      </c>
      <c r="O65" s="139"/>
      <c r="P65" s="37">
        <f t="shared" si="18"/>
        <v>44712</v>
      </c>
      <c r="Q65" s="15">
        <v>7623.0078199999998</v>
      </c>
      <c r="R65" s="38">
        <f>Q65*0.5+SUM(U$13:U64)</f>
        <v>3956675.7007851801</v>
      </c>
      <c r="S65" s="39">
        <f>'Exhibit K (3)'!$F$17</f>
        <v>8.1648460519010424E-3</v>
      </c>
      <c r="T65" s="142"/>
      <c r="U65" s="138">
        <f t="shared" si="28"/>
        <v>7623.0078199999998</v>
      </c>
      <c r="W65" s="37">
        <f t="shared" si="19"/>
        <v>44712</v>
      </c>
      <c r="X65" s="15">
        <v>3904.4674199999999</v>
      </c>
      <c r="Y65" s="38">
        <f>X65*0.5+SUM(AB$13:AB64)</f>
        <v>1297794.262475488</v>
      </c>
      <c r="Z65" s="39">
        <f>'Exhibit K (3)'!$F$17</f>
        <v>8.1648460519010424E-3</v>
      </c>
      <c r="AA65" s="142"/>
      <c r="AB65" s="138">
        <f t="shared" si="30"/>
        <v>3904.4674199999999</v>
      </c>
      <c r="AC65" s="139"/>
      <c r="AD65" s="37">
        <f t="shared" si="20"/>
        <v>44712</v>
      </c>
      <c r="AE65" s="15">
        <v>4648.1754999999994</v>
      </c>
      <c r="AF65" s="38">
        <f>AE65*0.5+SUM(AI$13:AI64)</f>
        <v>1666394.6028119305</v>
      </c>
      <c r="AG65" s="39">
        <f>'Exhibit K (3)'!$F$17</f>
        <v>8.1648460519010424E-3</v>
      </c>
      <c r="AH65" s="142"/>
      <c r="AI65" s="138">
        <f t="shared" si="32"/>
        <v>4648.1754999999994</v>
      </c>
      <c r="AK65" s="37">
        <f t="shared" si="21"/>
        <v>44712</v>
      </c>
      <c r="AL65" s="15">
        <v>2417.0512599999997</v>
      </c>
      <c r="AM65" s="38">
        <f>AL65*0.5+SUM(AP$13:AP64)</f>
        <v>1897766.8480613886</v>
      </c>
      <c r="AN65" s="39">
        <f>'Exhibit K (3)'!$F$17</f>
        <v>8.1648460519010424E-3</v>
      </c>
      <c r="AO65" s="142"/>
      <c r="AP65" s="138">
        <f t="shared" si="34"/>
        <v>2417.0512599999997</v>
      </c>
      <c r="AQ65" s="139"/>
      <c r="AR65" s="37">
        <f t="shared" si="22"/>
        <v>44712</v>
      </c>
      <c r="AS65" s="15">
        <f t="shared" si="14"/>
        <v>294165.63999999996</v>
      </c>
      <c r="AT65" s="38">
        <f t="shared" si="35"/>
        <v>95566490.987196669</v>
      </c>
      <c r="AU65" s="39">
        <f>'Exhibit K (3)'!$F$17</f>
        <v>8.1648460519010424E-3</v>
      </c>
      <c r="AV65" s="142"/>
      <c r="AW65" s="138">
        <f t="shared" si="37"/>
        <v>294165.63999999996</v>
      </c>
      <c r="AZ65" s="143"/>
    </row>
    <row r="66" spans="1:52">
      <c r="A66" s="27"/>
      <c r="B66" s="37">
        <f t="shared" si="16"/>
        <v>44742</v>
      </c>
      <c r="C66" s="15">
        <v>80733.264360000001</v>
      </c>
      <c r="D66" s="38">
        <f>C66*0.5+SUM(G$13:G65)</f>
        <v>56299904.924940348</v>
      </c>
      <c r="E66" s="39">
        <f>'Exhibit K (3)'!$F$17</f>
        <v>8.1648460519010424E-3</v>
      </c>
      <c r="F66" s="142"/>
      <c r="G66" s="138">
        <f t="shared" si="24"/>
        <v>80733.264360000001</v>
      </c>
      <c r="H66" s="139"/>
      <c r="I66" s="37">
        <f t="shared" si="17"/>
        <v>44742</v>
      </c>
      <c r="J66" s="15">
        <v>6329.4916400000002</v>
      </c>
      <c r="K66" s="38">
        <f>J66*0.5+SUM(N$13:N65)</f>
        <v>30629272.495122336</v>
      </c>
      <c r="L66" s="39">
        <f>'Exhibit K (3)'!$F$17</f>
        <v>8.1648460519010424E-3</v>
      </c>
      <c r="M66" s="142"/>
      <c r="N66" s="138">
        <f t="shared" si="26"/>
        <v>6329.4916400000002</v>
      </c>
      <c r="O66" s="139"/>
      <c r="P66" s="37">
        <f t="shared" si="18"/>
        <v>44742</v>
      </c>
      <c r="Q66" s="15">
        <v>4655.6500400000004</v>
      </c>
      <c r="R66" s="38">
        <f>Q66*0.5+SUM(U$13:U65)</f>
        <v>3962815.0297151799</v>
      </c>
      <c r="S66" s="39">
        <f>'Exhibit K (3)'!$F$17</f>
        <v>8.1648460519010424E-3</v>
      </c>
      <c r="T66" s="142"/>
      <c r="U66" s="138">
        <f t="shared" si="28"/>
        <v>4655.6500400000004</v>
      </c>
      <c r="W66" s="37">
        <f t="shared" si="19"/>
        <v>44742</v>
      </c>
      <c r="X66" s="15">
        <v>2384.6012400000004</v>
      </c>
      <c r="Y66" s="38">
        <f>X66*0.5+SUM(AB$13:AB65)</f>
        <v>1300938.7968054879</v>
      </c>
      <c r="Z66" s="39">
        <f>'Exhibit K (3)'!$F$17</f>
        <v>8.1648460519010424E-3</v>
      </c>
      <c r="AA66" s="142"/>
      <c r="AB66" s="138">
        <f t="shared" si="30"/>
        <v>2384.6012400000004</v>
      </c>
      <c r="AC66" s="139"/>
      <c r="AD66" s="37">
        <f t="shared" si="20"/>
        <v>44742</v>
      </c>
      <c r="AE66" s="15">
        <v>2838.8110000000001</v>
      </c>
      <c r="AF66" s="38">
        <f>AE66*0.5+SUM(AI$13:AI65)</f>
        <v>1670138.0960619305</v>
      </c>
      <c r="AG66" s="39">
        <f>'Exhibit K (3)'!$F$17</f>
        <v>8.1648460519010424E-3</v>
      </c>
      <c r="AH66" s="142"/>
      <c r="AI66" s="138">
        <f t="shared" si="32"/>
        <v>2838.8110000000001</v>
      </c>
      <c r="AK66" s="37">
        <f t="shared" si="21"/>
        <v>44742</v>
      </c>
      <c r="AL66" s="15">
        <v>1476.18172</v>
      </c>
      <c r="AM66" s="38">
        <f>AL66*0.5+SUM(AP$13:AP65)</f>
        <v>1899713.4645513888</v>
      </c>
      <c r="AN66" s="39">
        <f>'Exhibit K (3)'!$F$17</f>
        <v>8.1648460519010424E-3</v>
      </c>
      <c r="AO66" s="142"/>
      <c r="AP66" s="138">
        <f t="shared" si="34"/>
        <v>1476.18172</v>
      </c>
      <c r="AQ66" s="139"/>
      <c r="AR66" s="37">
        <f t="shared" si="22"/>
        <v>44742</v>
      </c>
      <c r="AS66" s="15">
        <f t="shared" si="14"/>
        <v>98418</v>
      </c>
      <c r="AT66" s="38">
        <f t="shared" si="35"/>
        <v>95762782.807196677</v>
      </c>
      <c r="AU66" s="39">
        <f>'Exhibit K (3)'!$F$17</f>
        <v>8.1648460519010424E-3</v>
      </c>
      <c r="AV66" s="142"/>
      <c r="AW66" s="138">
        <f t="shared" si="37"/>
        <v>98418</v>
      </c>
      <c r="AZ66" s="143"/>
    </row>
    <row r="67" spans="1:52">
      <c r="A67" s="27"/>
      <c r="B67" s="37">
        <f t="shared" si="16"/>
        <v>44773</v>
      </c>
      <c r="C67" s="15">
        <v>221512.42168999999</v>
      </c>
      <c r="D67" s="38">
        <f>C67*0.5+SUM(G$13:G66)</f>
        <v>56451027.767965354</v>
      </c>
      <c r="E67" s="39">
        <f>'Exhibit K (3)'!$F$17</f>
        <v>8.1648460519010424E-3</v>
      </c>
      <c r="F67" s="142"/>
      <c r="G67" s="138">
        <f t="shared" si="24"/>
        <v>221512.42168999999</v>
      </c>
      <c r="H67" s="139"/>
      <c r="I67" s="37">
        <f t="shared" si="17"/>
        <v>44773</v>
      </c>
      <c r="J67" s="15">
        <v>43329.387309999998</v>
      </c>
      <c r="K67" s="38">
        <f>J67*0.5+SUM(N$13:N66)</f>
        <v>30654101.934597336</v>
      </c>
      <c r="L67" s="39">
        <f>'Exhibit K (3)'!$F$17</f>
        <v>8.1648460519010424E-3</v>
      </c>
      <c r="M67" s="142"/>
      <c r="N67" s="138">
        <f t="shared" si="26"/>
        <v>43329.387309999998</v>
      </c>
      <c r="O67" s="139"/>
      <c r="P67" s="37">
        <f t="shared" si="18"/>
        <v>44773</v>
      </c>
      <c r="Q67" s="15">
        <v>8604.4859099999994</v>
      </c>
      <c r="R67" s="38">
        <f>Q67*0.5+SUM(U$13:U66)</f>
        <v>3969445.0976901804</v>
      </c>
      <c r="S67" s="39">
        <f>'Exhibit K (3)'!$F$17</f>
        <v>8.1648460519010424E-3</v>
      </c>
      <c r="T67" s="142"/>
      <c r="U67" s="138">
        <f t="shared" si="28"/>
        <v>8604.4859099999994</v>
      </c>
      <c r="W67" s="37">
        <f t="shared" si="19"/>
        <v>44773</v>
      </c>
      <c r="X67" s="15">
        <v>4407.1757100000004</v>
      </c>
      <c r="Y67" s="38">
        <f>X67*0.5+SUM(AB$13:AB66)</f>
        <v>1304334.6852804879</v>
      </c>
      <c r="Z67" s="39">
        <f>'Exhibit K (3)'!$F$17</f>
        <v>8.1648460519010424E-3</v>
      </c>
      <c r="AA67" s="142"/>
      <c r="AB67" s="138">
        <f t="shared" si="30"/>
        <v>4407.1757100000004</v>
      </c>
      <c r="AC67" s="139"/>
      <c r="AD67" s="37">
        <f t="shared" si="20"/>
        <v>44773</v>
      </c>
      <c r="AE67" s="15">
        <v>5246.6377499999999</v>
      </c>
      <c r="AF67" s="38">
        <f>AE67*0.5+SUM(AI$13:AI66)</f>
        <v>1674180.8204369305</v>
      </c>
      <c r="AG67" s="39">
        <f>'Exhibit K (3)'!$F$17</f>
        <v>8.1648460519010424E-3</v>
      </c>
      <c r="AH67" s="142"/>
      <c r="AI67" s="138">
        <f t="shared" si="32"/>
        <v>5246.6377499999999</v>
      </c>
      <c r="AK67" s="37">
        <f t="shared" si="21"/>
        <v>44773</v>
      </c>
      <c r="AL67" s="15">
        <v>2728.2516299999997</v>
      </c>
      <c r="AM67" s="38">
        <f>AL67*0.5+SUM(AP$13:AP66)</f>
        <v>1901815.6812263886</v>
      </c>
      <c r="AN67" s="39">
        <f>'Exhibit K (3)'!$F$17</f>
        <v>8.1648460519010424E-3</v>
      </c>
      <c r="AO67" s="142"/>
      <c r="AP67" s="138">
        <f t="shared" si="34"/>
        <v>2728.2516299999997</v>
      </c>
      <c r="AQ67" s="139"/>
      <c r="AR67" s="37">
        <f t="shared" si="22"/>
        <v>44773</v>
      </c>
      <c r="AS67" s="15">
        <f t="shared" si="14"/>
        <v>285828.36</v>
      </c>
      <c r="AT67" s="38">
        <f t="shared" si="35"/>
        <v>95954905.987196684</v>
      </c>
      <c r="AU67" s="39">
        <f>'Exhibit K (3)'!$F$17</f>
        <v>8.1648460519010424E-3</v>
      </c>
      <c r="AV67" s="142"/>
      <c r="AW67" s="138">
        <f t="shared" si="37"/>
        <v>285828.36</v>
      </c>
      <c r="AZ67" s="143"/>
    </row>
    <row r="68" spans="1:52">
      <c r="A68" s="27"/>
      <c r="B68" s="37">
        <f t="shared" si="16"/>
        <v>44804</v>
      </c>
      <c r="C68" s="15">
        <v>138621.46721</v>
      </c>
      <c r="D68" s="38">
        <f>C68*0.5+SUM(G$13:G67)</f>
        <v>56631094.712415352</v>
      </c>
      <c r="E68" s="39">
        <f>'Exhibit K (3)'!$F$17</f>
        <v>8.1648460519010424E-3</v>
      </c>
      <c r="F68" s="142"/>
      <c r="G68" s="138">
        <f t="shared" si="24"/>
        <v>138621.46721</v>
      </c>
      <c r="H68" s="139"/>
      <c r="I68" s="37">
        <f t="shared" si="17"/>
        <v>44804</v>
      </c>
      <c r="J68" s="15">
        <v>38608.95379</v>
      </c>
      <c r="K68" s="38">
        <f>J68*0.5+SUM(N$13:N67)</f>
        <v>30695071.105147336</v>
      </c>
      <c r="L68" s="39">
        <f>'Exhibit K (3)'!$F$17</f>
        <v>8.1648460519010424E-3</v>
      </c>
      <c r="M68" s="142"/>
      <c r="N68" s="138">
        <f t="shared" si="26"/>
        <v>38608.95379</v>
      </c>
      <c r="O68" s="139"/>
      <c r="P68" s="37">
        <f t="shared" si="18"/>
        <v>44804</v>
      </c>
      <c r="Q68" s="15">
        <v>7904.7011899999998</v>
      </c>
      <c r="R68" s="38">
        <f>Q68*0.5+SUM(U$13:U67)</f>
        <v>3977699.6912401803</v>
      </c>
      <c r="S68" s="39">
        <f>'Exhibit K (3)'!$F$17</f>
        <v>8.1648460519010424E-3</v>
      </c>
      <c r="T68" s="142"/>
      <c r="U68" s="138">
        <f t="shared" si="28"/>
        <v>7904.7011899999998</v>
      </c>
      <c r="W68" s="37">
        <f t="shared" si="19"/>
        <v>44804</v>
      </c>
      <c r="X68" s="15">
        <v>4048.7493899999999</v>
      </c>
      <c r="Y68" s="38">
        <f>X68*0.5+SUM(AB$13:AB67)</f>
        <v>1308562.6478304879</v>
      </c>
      <c r="Z68" s="39">
        <f>'Exhibit K (3)'!$F$17</f>
        <v>8.1648460519010424E-3</v>
      </c>
      <c r="AA68" s="142"/>
      <c r="AB68" s="138">
        <f t="shared" si="30"/>
        <v>4048.7493899999999</v>
      </c>
      <c r="AC68" s="139"/>
      <c r="AD68" s="37">
        <f t="shared" si="20"/>
        <v>44804</v>
      </c>
      <c r="AE68" s="15">
        <v>4819.9397499999995</v>
      </c>
      <c r="AF68" s="38">
        <f>AE68*0.5+SUM(AI$13:AI67)</f>
        <v>1679214.1091869303</v>
      </c>
      <c r="AG68" s="39">
        <f>'Exhibit K (3)'!$F$17</f>
        <v>8.1648460519010424E-3</v>
      </c>
      <c r="AH68" s="142"/>
      <c r="AI68" s="138">
        <f t="shared" si="32"/>
        <v>4819.9397499999995</v>
      </c>
      <c r="AK68" s="37">
        <f t="shared" si="21"/>
        <v>44804</v>
      </c>
      <c r="AL68" s="15">
        <v>2506.3686699999998</v>
      </c>
      <c r="AM68" s="38">
        <f>AL68*0.5+SUM(AP$13:AP67)</f>
        <v>1904432.9913763888</v>
      </c>
      <c r="AN68" s="39">
        <f>'Exhibit K (3)'!$F$17</f>
        <v>8.1648460519010424E-3</v>
      </c>
      <c r="AO68" s="142"/>
      <c r="AP68" s="138">
        <f t="shared" si="34"/>
        <v>2506.3686699999998</v>
      </c>
      <c r="AQ68" s="139"/>
      <c r="AR68" s="37">
        <f t="shared" si="22"/>
        <v>44804</v>
      </c>
      <c r="AS68" s="15">
        <f t="shared" si="14"/>
        <v>196510.18</v>
      </c>
      <c r="AT68" s="38">
        <f t="shared" si="35"/>
        <v>96196075.25719668</v>
      </c>
      <c r="AU68" s="39">
        <f>'Exhibit K (3)'!$F$17</f>
        <v>8.1648460519010424E-3</v>
      </c>
      <c r="AV68" s="142"/>
      <c r="AW68" s="138">
        <f t="shared" si="37"/>
        <v>196510.18</v>
      </c>
      <c r="AZ68" s="143"/>
    </row>
    <row r="69" spans="1:52">
      <c r="A69" s="27"/>
      <c r="B69" s="37">
        <f t="shared" si="16"/>
        <v>44834</v>
      </c>
      <c r="C69" s="15">
        <v>576527.86796000006</v>
      </c>
      <c r="D69" s="38">
        <f>C69*0.5+SUM(G$13:G68)</f>
        <v>56988669.38000036</v>
      </c>
      <c r="E69" s="39">
        <f>'Exhibit K (3)'!$F$17</f>
        <v>8.1648460519010424E-3</v>
      </c>
      <c r="F69" s="142"/>
      <c r="G69" s="138">
        <f t="shared" si="24"/>
        <v>576527.86796000006</v>
      </c>
      <c r="H69" s="139"/>
      <c r="I69" s="37">
        <f t="shared" si="17"/>
        <v>44834</v>
      </c>
      <c r="J69" s="15">
        <v>38840.178040000006</v>
      </c>
      <c r="K69" s="38">
        <f>J69*0.5+SUM(N$13:N68)</f>
        <v>30733795.671062335</v>
      </c>
      <c r="L69" s="39">
        <f>'Exhibit K (3)'!$F$17</f>
        <v>8.1648460519010424E-3</v>
      </c>
      <c r="M69" s="142"/>
      <c r="N69" s="138">
        <f t="shared" si="26"/>
        <v>38840.178040000006</v>
      </c>
      <c r="O69" s="139"/>
      <c r="P69" s="37">
        <f t="shared" si="18"/>
        <v>44834</v>
      </c>
      <c r="Q69" s="15">
        <v>7982.1604400000006</v>
      </c>
      <c r="R69" s="38">
        <f>Q69*0.5+SUM(U$13:U68)</f>
        <v>3985643.1220551799</v>
      </c>
      <c r="S69" s="39">
        <f>'Exhibit K (3)'!$F$17</f>
        <v>8.1648460519010424E-3</v>
      </c>
      <c r="T69" s="142"/>
      <c r="U69" s="138">
        <f t="shared" si="28"/>
        <v>7982.1604400000006</v>
      </c>
      <c r="W69" s="37">
        <f t="shared" si="19"/>
        <v>44834</v>
      </c>
      <c r="X69" s="15">
        <v>4088.4236400000004</v>
      </c>
      <c r="Y69" s="38">
        <f>X69*0.5+SUM(AB$13:AB68)</f>
        <v>1312631.234345488</v>
      </c>
      <c r="Z69" s="39">
        <f>'Exhibit K (3)'!$F$17</f>
        <v>8.1648460519010424E-3</v>
      </c>
      <c r="AA69" s="142"/>
      <c r="AB69" s="138">
        <f t="shared" si="30"/>
        <v>4088.4236400000004</v>
      </c>
      <c r="AC69" s="139"/>
      <c r="AD69" s="37">
        <f t="shared" si="20"/>
        <v>44834</v>
      </c>
      <c r="AE69" s="15">
        <v>4867.1710000000003</v>
      </c>
      <c r="AF69" s="38">
        <f>AE69*0.5+SUM(AI$13:AI68)</f>
        <v>1684057.6645619303</v>
      </c>
      <c r="AG69" s="39">
        <f>'Exhibit K (3)'!$F$17</f>
        <v>8.1648460519010424E-3</v>
      </c>
      <c r="AH69" s="142"/>
      <c r="AI69" s="138">
        <f t="shared" si="32"/>
        <v>4867.1710000000003</v>
      </c>
      <c r="AK69" s="37">
        <f t="shared" si="21"/>
        <v>44834</v>
      </c>
      <c r="AL69" s="15">
        <v>2530.9289200000003</v>
      </c>
      <c r="AM69" s="38">
        <f>AL69*0.5+SUM(AP$13:AP68)</f>
        <v>1906951.6401713886</v>
      </c>
      <c r="AN69" s="39">
        <f>'Exhibit K (3)'!$F$17</f>
        <v>8.1648460519010424E-3</v>
      </c>
      <c r="AO69" s="142"/>
      <c r="AP69" s="138">
        <f t="shared" si="34"/>
        <v>2530.9289200000003</v>
      </c>
      <c r="AQ69" s="139"/>
      <c r="AR69" s="37">
        <f t="shared" si="22"/>
        <v>44834</v>
      </c>
      <c r="AS69" s="15">
        <f t="shared" si="14"/>
        <v>634836.7300000001</v>
      </c>
      <c r="AT69" s="38">
        <f t="shared" si="35"/>
        <v>96611748.712196678</v>
      </c>
      <c r="AU69" s="39">
        <f>'Exhibit K (3)'!$F$17</f>
        <v>8.1648460519010424E-3</v>
      </c>
      <c r="AV69" s="142"/>
      <c r="AW69" s="138">
        <f t="shared" si="37"/>
        <v>634836.7300000001</v>
      </c>
      <c r="AZ69" s="143"/>
    </row>
    <row r="70" spans="1:52">
      <c r="A70" s="27"/>
      <c r="B70" s="37">
        <f t="shared" si="16"/>
        <v>44865</v>
      </c>
      <c r="C70" s="15">
        <v>157171.40565999999</v>
      </c>
      <c r="D70" s="38">
        <f>C70*0.5+SUM(G$13:G69)</f>
        <v>57355519.016810358</v>
      </c>
      <c r="E70" s="39">
        <f>'Exhibit K (3)'!$F$17</f>
        <v>8.1648460519010424E-3</v>
      </c>
      <c r="F70" s="142"/>
      <c r="G70" s="138">
        <f t="shared" si="24"/>
        <v>157171.40565999999</v>
      </c>
      <c r="H70" s="139"/>
      <c r="I70" s="37">
        <f t="shared" si="17"/>
        <v>44865</v>
      </c>
      <c r="J70" s="15">
        <v>76940.890339999998</v>
      </c>
      <c r="K70" s="38">
        <f>J70*0.5+SUM(N$13:N69)</f>
        <v>30791686.205252338</v>
      </c>
      <c r="L70" s="39">
        <f>'Exhibit K (3)'!$F$17</f>
        <v>8.1648460519010424E-3</v>
      </c>
      <c r="M70" s="142"/>
      <c r="N70" s="138">
        <f t="shared" si="26"/>
        <v>76940.890339999998</v>
      </c>
      <c r="O70" s="139"/>
      <c r="P70" s="37">
        <f t="shared" si="18"/>
        <v>44865</v>
      </c>
      <c r="Q70" s="15">
        <v>8936.1607399999975</v>
      </c>
      <c r="R70" s="38">
        <f>Q70*0.5+SUM(U$13:U69)</f>
        <v>3994102.2826451799</v>
      </c>
      <c r="S70" s="39">
        <f>'Exhibit K (3)'!$F$17</f>
        <v>8.1648460519010424E-3</v>
      </c>
      <c r="T70" s="142"/>
      <c r="U70" s="138">
        <f t="shared" si="28"/>
        <v>8936.1607399999975</v>
      </c>
      <c r="W70" s="37">
        <f t="shared" si="19"/>
        <v>44865</v>
      </c>
      <c r="X70" s="15">
        <v>4577.0579399999997</v>
      </c>
      <c r="Y70" s="38">
        <f>X70*0.5+SUM(AB$13:AB69)</f>
        <v>1316963.975135488</v>
      </c>
      <c r="Z70" s="39">
        <f>'Exhibit K (3)'!$F$17</f>
        <v>8.1648460519010424E-3</v>
      </c>
      <c r="AA70" s="142"/>
      <c r="AB70" s="138">
        <f t="shared" si="30"/>
        <v>4577.0579399999997</v>
      </c>
      <c r="AC70" s="139"/>
      <c r="AD70" s="37">
        <f t="shared" si="20"/>
        <v>44865</v>
      </c>
      <c r="AE70" s="15">
        <v>5448.8784999999998</v>
      </c>
      <c r="AF70" s="38">
        <f>AE70*0.5+SUM(AI$13:AI69)</f>
        <v>1689215.6893119304</v>
      </c>
      <c r="AG70" s="39">
        <f>'Exhibit K (3)'!$F$17</f>
        <v>8.1648460519010424E-3</v>
      </c>
      <c r="AH70" s="142"/>
      <c r="AI70" s="138">
        <f t="shared" si="32"/>
        <v>5448.8784999999998</v>
      </c>
      <c r="AK70" s="37">
        <f t="shared" si="21"/>
        <v>44865</v>
      </c>
      <c r="AL70" s="15">
        <v>2833.4168199999995</v>
      </c>
      <c r="AM70" s="38">
        <f>AL70*0.5+SUM(AP$13:AP69)</f>
        <v>1909633.8130413888</v>
      </c>
      <c r="AN70" s="39">
        <f>'Exhibit K (3)'!$F$17</f>
        <v>8.1648460519010424E-3</v>
      </c>
      <c r="AO70" s="142"/>
      <c r="AP70" s="138">
        <f t="shared" si="34"/>
        <v>2833.4168199999995</v>
      </c>
      <c r="AQ70" s="139"/>
      <c r="AR70" s="37">
        <f t="shared" si="22"/>
        <v>44865</v>
      </c>
      <c r="AS70" s="15">
        <f t="shared" si="14"/>
        <v>255907.80999999997</v>
      </c>
      <c r="AT70" s="38">
        <f t="shared" si="35"/>
        <v>97057120.982196689</v>
      </c>
      <c r="AU70" s="39">
        <f>'Exhibit K (3)'!$F$17</f>
        <v>8.1648460519010424E-3</v>
      </c>
      <c r="AV70" s="142"/>
      <c r="AW70" s="138">
        <f t="shared" si="37"/>
        <v>255907.80999999997</v>
      </c>
      <c r="AZ70" s="143"/>
    </row>
    <row r="71" spans="1:52">
      <c r="A71" s="27"/>
      <c r="B71" s="37">
        <f t="shared" si="16"/>
        <v>44895</v>
      </c>
      <c r="C71" s="15">
        <v>116018.45944999999</v>
      </c>
      <c r="D71" s="38">
        <f>C71*0.5+SUM(G$13:G70)</f>
        <v>57492113.949365363</v>
      </c>
      <c r="E71" s="39">
        <f>'Exhibit K (3)'!$F$17</f>
        <v>8.1648460519010424E-3</v>
      </c>
      <c r="F71" s="142"/>
      <c r="G71" s="138">
        <f t="shared" si="24"/>
        <v>116018.45944999999</v>
      </c>
      <c r="H71" s="139"/>
      <c r="I71" s="37">
        <f t="shared" si="17"/>
        <v>44895</v>
      </c>
      <c r="J71" s="15">
        <v>65102.935550000009</v>
      </c>
      <c r="K71" s="38">
        <f>J71*0.5+SUM(N$13:N70)</f>
        <v>30862708.118197337</v>
      </c>
      <c r="L71" s="39">
        <f>'Exhibit K (3)'!$F$17</f>
        <v>8.1648460519010424E-3</v>
      </c>
      <c r="M71" s="142"/>
      <c r="N71" s="138">
        <f t="shared" si="26"/>
        <v>65102.935550000009</v>
      </c>
      <c r="O71" s="139"/>
      <c r="P71" s="37">
        <f t="shared" si="18"/>
        <v>44895</v>
      </c>
      <c r="Q71" s="15">
        <v>6591.0185500000007</v>
      </c>
      <c r="R71" s="38">
        <f>Q71*0.5+SUM(U$13:U70)</f>
        <v>4001865.8722901801</v>
      </c>
      <c r="S71" s="39">
        <f>'Exhibit K (3)'!$F$17</f>
        <v>8.1648460519010424E-3</v>
      </c>
      <c r="T71" s="142"/>
      <c r="U71" s="138">
        <f t="shared" si="28"/>
        <v>6591.0185500000007</v>
      </c>
      <c r="W71" s="37">
        <f t="shared" si="19"/>
        <v>44895</v>
      </c>
      <c r="X71" s="15">
        <v>3375.8875500000004</v>
      </c>
      <c r="Y71" s="38">
        <f>X71*0.5+SUM(AB$13:AB70)</f>
        <v>1320940.4478804879</v>
      </c>
      <c r="Z71" s="39">
        <f>'Exhibit K (3)'!$F$17</f>
        <v>8.1648460519010424E-3</v>
      </c>
      <c r="AA71" s="142"/>
      <c r="AB71" s="138">
        <f t="shared" si="30"/>
        <v>3375.8875500000004</v>
      </c>
      <c r="AC71" s="139"/>
      <c r="AD71" s="37">
        <f t="shared" si="20"/>
        <v>44895</v>
      </c>
      <c r="AE71" s="15">
        <v>4018.9137500000002</v>
      </c>
      <c r="AF71" s="38">
        <f>AE71*0.5+SUM(AI$13:AI70)</f>
        <v>1693949.5854369304</v>
      </c>
      <c r="AG71" s="39">
        <f>'Exhibit K (3)'!$F$17</f>
        <v>8.1648460519010424E-3</v>
      </c>
      <c r="AH71" s="142"/>
      <c r="AI71" s="138">
        <f t="shared" si="32"/>
        <v>4018.9137500000002</v>
      </c>
      <c r="AK71" s="37">
        <f t="shared" si="21"/>
        <v>44895</v>
      </c>
      <c r="AL71" s="15">
        <v>2089.8351499999999</v>
      </c>
      <c r="AM71" s="38">
        <f>AL71*0.5+SUM(AP$13:AP70)</f>
        <v>1912095.4390263888</v>
      </c>
      <c r="AN71" s="39">
        <f>'Exhibit K (3)'!$F$17</f>
        <v>8.1648460519010424E-3</v>
      </c>
      <c r="AO71" s="142"/>
      <c r="AP71" s="138">
        <f t="shared" si="34"/>
        <v>2089.8351499999999</v>
      </c>
      <c r="AQ71" s="139"/>
      <c r="AR71" s="37">
        <f t="shared" si="22"/>
        <v>44895</v>
      </c>
      <c r="AS71" s="15">
        <f t="shared" si="14"/>
        <v>197197.05000000005</v>
      </c>
      <c r="AT71" s="38">
        <f t="shared" si="35"/>
        <v>97283673.412196696</v>
      </c>
      <c r="AU71" s="39">
        <f>'Exhibit K (3)'!$F$17</f>
        <v>8.1648460519010424E-3</v>
      </c>
      <c r="AV71" s="142"/>
      <c r="AW71" s="138">
        <f t="shared" si="37"/>
        <v>197197.05000000005</v>
      </c>
      <c r="AZ71" s="143"/>
    </row>
    <row r="72" spans="1:52">
      <c r="A72" s="27"/>
      <c r="B72" s="37">
        <f t="shared" si="16"/>
        <v>44926</v>
      </c>
      <c r="C72" s="15">
        <v>416624.95887999993</v>
      </c>
      <c r="D72" s="38">
        <f>C72*0.5+SUM(G$13:G71)</f>
        <v>57758435.658530362</v>
      </c>
      <c r="E72" s="39">
        <f>'Exhibit K (3)'!$F$17</f>
        <v>8.1648460519010424E-3</v>
      </c>
      <c r="F72" s="142"/>
      <c r="G72" s="138">
        <f t="shared" si="24"/>
        <v>416624.95887999993</v>
      </c>
      <c r="H72" s="139"/>
      <c r="I72" s="37">
        <f t="shared" si="17"/>
        <v>44926</v>
      </c>
      <c r="J72" s="15">
        <v>21018.849119999995</v>
      </c>
      <c r="K72" s="38">
        <f>J72*0.5+SUM(N$13:N71)</f>
        <v>30905769.010532338</v>
      </c>
      <c r="L72" s="39">
        <f>'Exhibit K (3)'!$F$17</f>
        <v>8.1648460519010424E-3</v>
      </c>
      <c r="M72" s="142"/>
      <c r="N72" s="138">
        <f t="shared" si="26"/>
        <v>21018.849119999995</v>
      </c>
      <c r="O72" s="139"/>
      <c r="P72" s="37">
        <f t="shared" si="18"/>
        <v>44926</v>
      </c>
      <c r="Q72" s="15">
        <v>5447.0763199999992</v>
      </c>
      <c r="R72" s="38">
        <f>Q72*0.5+SUM(U$13:U71)</f>
        <v>4007884.9197251801</v>
      </c>
      <c r="S72" s="39">
        <f>'Exhibit K (3)'!$F$17</f>
        <v>8.1648460519010424E-3</v>
      </c>
      <c r="T72" s="142"/>
      <c r="U72" s="138">
        <f t="shared" si="28"/>
        <v>5447.0763199999992</v>
      </c>
      <c r="W72" s="37">
        <f t="shared" si="19"/>
        <v>44926</v>
      </c>
      <c r="X72" s="15">
        <v>2789.9659199999996</v>
      </c>
      <c r="Y72" s="38">
        <f>X72*0.5+SUM(AB$13:AB71)</f>
        <v>1324023.3746154879</v>
      </c>
      <c r="Z72" s="39">
        <f>'Exhibit K (3)'!$F$17</f>
        <v>8.1648460519010424E-3</v>
      </c>
      <c r="AA72" s="142"/>
      <c r="AB72" s="138">
        <f t="shared" si="30"/>
        <v>2789.9659199999996</v>
      </c>
      <c r="AC72" s="139"/>
      <c r="AD72" s="37">
        <f t="shared" si="20"/>
        <v>44926</v>
      </c>
      <c r="AE72" s="15">
        <v>3321.3879999999995</v>
      </c>
      <c r="AF72" s="38">
        <f>AE72*0.5+SUM(AI$13:AI71)</f>
        <v>1697619.7363119305</v>
      </c>
      <c r="AG72" s="39">
        <f>'Exhibit K (3)'!$F$17</f>
        <v>8.1648460519010424E-3</v>
      </c>
      <c r="AH72" s="142"/>
      <c r="AI72" s="138">
        <f t="shared" si="32"/>
        <v>3321.3879999999995</v>
      </c>
      <c r="AK72" s="37">
        <f t="shared" si="21"/>
        <v>44926</v>
      </c>
      <c r="AL72" s="15">
        <v>1727.1217599999998</v>
      </c>
      <c r="AM72" s="38">
        <f>AL72*0.5+SUM(AP$13:AP71)</f>
        <v>1914003.9174813887</v>
      </c>
      <c r="AN72" s="39">
        <f>'Exhibit K (3)'!$F$17</f>
        <v>8.1648460519010424E-3</v>
      </c>
      <c r="AO72" s="142"/>
      <c r="AP72" s="138">
        <f t="shared" si="34"/>
        <v>1727.1217599999998</v>
      </c>
      <c r="AQ72" s="139"/>
      <c r="AR72" s="37">
        <f t="shared" si="22"/>
        <v>44926</v>
      </c>
      <c r="AS72" s="15">
        <f t="shared" si="14"/>
        <v>450929.35999999987</v>
      </c>
      <c r="AT72" s="38">
        <f t="shared" si="35"/>
        <v>97607736.617196679</v>
      </c>
      <c r="AU72" s="39">
        <f>'Exhibit K (3)'!$F$17</f>
        <v>8.1648460519010424E-3</v>
      </c>
      <c r="AV72" s="142"/>
      <c r="AW72" s="138">
        <f t="shared" si="37"/>
        <v>450929.35999999987</v>
      </c>
      <c r="AZ72" s="143"/>
    </row>
    <row r="73" spans="1:52">
      <c r="A73" s="27"/>
      <c r="B73" s="37">
        <f t="shared" si="16"/>
        <v>44957</v>
      </c>
      <c r="C73" s="15">
        <v>210591.73970000001</v>
      </c>
      <c r="D73" s="38">
        <f>C73*0.5+SUM(G$13:G72)</f>
        <v>58072044.00782036</v>
      </c>
      <c r="E73" s="39">
        <f>'Exhibit K (3)'!$F$17</f>
        <v>8.1648460519010424E-3</v>
      </c>
      <c r="F73" s="142"/>
      <c r="G73" s="138">
        <f t="shared" si="24"/>
        <v>210591.73970000001</v>
      </c>
      <c r="H73" s="139"/>
      <c r="I73" s="37">
        <f t="shared" si="17"/>
        <v>44957</v>
      </c>
      <c r="J73" s="15">
        <v>-3024.9096999999838</v>
      </c>
      <c r="K73" s="38">
        <f>J73*0.5+SUM(N$13:N72)</f>
        <v>30914765.980242338</v>
      </c>
      <c r="L73" s="39">
        <f>'Exhibit K (3)'!$F$17</f>
        <v>8.1648460519010424E-3</v>
      </c>
      <c r="M73" s="142"/>
      <c r="N73" s="138">
        <f t="shared" si="26"/>
        <v>-3024.9096999999838</v>
      </c>
      <c r="O73" s="139"/>
      <c r="P73" s="37">
        <f t="shared" si="18"/>
        <v>44957</v>
      </c>
      <c r="Q73" s="15">
        <v>9718.8983000000007</v>
      </c>
      <c r="R73" s="38">
        <f>Q73*0.5+SUM(U$13:U72)</f>
        <v>4015467.9070351804</v>
      </c>
      <c r="S73" s="39">
        <f>'Exhibit K (3)'!$F$17</f>
        <v>8.1648460519010424E-3</v>
      </c>
      <c r="T73" s="142"/>
      <c r="U73" s="138">
        <f t="shared" si="28"/>
        <v>9718.8983000000007</v>
      </c>
      <c r="W73" s="37">
        <f t="shared" si="19"/>
        <v>44957</v>
      </c>
      <c r="X73" s="15">
        <v>4977.9723000000004</v>
      </c>
      <c r="Y73" s="38">
        <f>X73*0.5+SUM(AB$13:AB72)</f>
        <v>1327907.3437254881</v>
      </c>
      <c r="Z73" s="39">
        <f>'Exhibit K (3)'!$F$17</f>
        <v>8.1648460519010424E-3</v>
      </c>
      <c r="AA73" s="142"/>
      <c r="AB73" s="138">
        <f t="shared" si="30"/>
        <v>4977.9723000000004</v>
      </c>
      <c r="AC73" s="139"/>
      <c r="AD73" s="37">
        <f t="shared" si="20"/>
        <v>44957</v>
      </c>
      <c r="AE73" s="15">
        <v>5926.1575000000003</v>
      </c>
      <c r="AF73" s="38">
        <f>AE73*0.5+SUM(AI$13:AI72)</f>
        <v>1702243.5090619307</v>
      </c>
      <c r="AG73" s="39">
        <f>'Exhibit K (3)'!$F$17</f>
        <v>8.1648460519010424E-3</v>
      </c>
      <c r="AH73" s="142"/>
      <c r="AI73" s="138">
        <f t="shared" si="32"/>
        <v>5926.1575000000003</v>
      </c>
      <c r="AK73" s="37">
        <f t="shared" si="21"/>
        <v>44957</v>
      </c>
      <c r="AL73" s="15">
        <v>3081.6019000000001</v>
      </c>
      <c r="AM73" s="38">
        <f>AL73*0.5+SUM(AP$13:AP72)</f>
        <v>1916408.2793113887</v>
      </c>
      <c r="AN73" s="39">
        <f>'Exhibit K (3)'!$F$17</f>
        <v>8.1648460519010424E-3</v>
      </c>
      <c r="AO73" s="142"/>
      <c r="AP73" s="138">
        <f t="shared" si="34"/>
        <v>3081.6019000000001</v>
      </c>
      <c r="AQ73" s="139"/>
      <c r="AR73" s="37">
        <f t="shared" si="22"/>
        <v>44957</v>
      </c>
      <c r="AS73" s="15">
        <f t="shared" si="14"/>
        <v>231271.46000000002</v>
      </c>
      <c r="AT73" s="38">
        <f t="shared" si="35"/>
        <v>97948837.027196676</v>
      </c>
      <c r="AU73" s="39">
        <f>'Exhibit K (3)'!$F$17</f>
        <v>8.1648460519010424E-3</v>
      </c>
      <c r="AV73" s="142"/>
      <c r="AW73" s="138">
        <f t="shared" si="37"/>
        <v>231271.46000000002</v>
      </c>
      <c r="AZ73" s="143"/>
    </row>
    <row r="74" spans="1:52">
      <c r="A74" s="27"/>
      <c r="B74" s="37">
        <f t="shared" si="16"/>
        <v>44985</v>
      </c>
      <c r="C74" s="15">
        <v>176175.97655000002</v>
      </c>
      <c r="D74" s="38">
        <f>C74*0.5+SUM(G$13:G73)</f>
        <v>58265427.865945354</v>
      </c>
      <c r="E74" s="39">
        <f>'Exhibit K (3)'!$F$17</f>
        <v>8.1648460519010424E-3</v>
      </c>
      <c r="F74" s="142"/>
      <c r="G74" s="138">
        <f t="shared" si="24"/>
        <v>176175.97655000002</v>
      </c>
      <c r="H74" s="139"/>
      <c r="I74" s="37">
        <f t="shared" si="17"/>
        <v>44985</v>
      </c>
      <c r="J74" s="15">
        <v>17820.568450000002</v>
      </c>
      <c r="K74" s="38">
        <f>J74*0.5+SUM(N$13:N73)</f>
        <v>30922163.809617337</v>
      </c>
      <c r="L74" s="39">
        <f>'Exhibit K (3)'!$F$17</f>
        <v>8.1648460519010424E-3</v>
      </c>
      <c r="M74" s="142"/>
      <c r="N74" s="138">
        <f t="shared" si="26"/>
        <v>17820.568450000002</v>
      </c>
      <c r="O74" s="139"/>
      <c r="P74" s="37">
        <f t="shared" si="18"/>
        <v>44985</v>
      </c>
      <c r="Q74" s="15">
        <v>4043.7254500000008</v>
      </c>
      <c r="R74" s="38">
        <f>Q74*0.5+SUM(U$13:U73)</f>
        <v>4022349.21891018</v>
      </c>
      <c r="S74" s="39">
        <f>'Exhibit K (3)'!$F$17</f>
        <v>8.1648460519010424E-3</v>
      </c>
      <c r="T74" s="142"/>
      <c r="U74" s="138">
        <f t="shared" si="28"/>
        <v>4043.7254500000008</v>
      </c>
      <c r="W74" s="37">
        <f t="shared" si="19"/>
        <v>44985</v>
      </c>
      <c r="X74" s="15">
        <v>2071.1764500000004</v>
      </c>
      <c r="Y74" s="38">
        <f>X74*0.5+SUM(AB$13:AB73)</f>
        <v>1331431.9181004881</v>
      </c>
      <c r="Z74" s="39">
        <f>'Exhibit K (3)'!$F$17</f>
        <v>8.1648460519010424E-3</v>
      </c>
      <c r="AA74" s="142"/>
      <c r="AB74" s="138">
        <f t="shared" si="30"/>
        <v>2071.1764500000004</v>
      </c>
      <c r="AC74" s="139"/>
      <c r="AD74" s="37">
        <f t="shared" si="20"/>
        <v>44985</v>
      </c>
      <c r="AE74" s="15">
        <v>2465.6862500000002</v>
      </c>
      <c r="AF74" s="38">
        <f>AE74*0.5+SUM(AI$13:AI73)</f>
        <v>1706439.4309369305</v>
      </c>
      <c r="AG74" s="39">
        <f>'Exhibit K (3)'!$F$17</f>
        <v>8.1648460519010424E-3</v>
      </c>
      <c r="AH74" s="142"/>
      <c r="AI74" s="138">
        <f t="shared" si="32"/>
        <v>2465.6862500000002</v>
      </c>
      <c r="AK74" s="37">
        <f t="shared" si="21"/>
        <v>44985</v>
      </c>
      <c r="AL74" s="15">
        <v>1282.1568500000001</v>
      </c>
      <c r="AM74" s="38">
        <f>AL74*0.5+SUM(AP$13:AP73)</f>
        <v>1918590.1586863885</v>
      </c>
      <c r="AN74" s="39">
        <f>'Exhibit K (3)'!$F$17</f>
        <v>8.1648460519010424E-3</v>
      </c>
      <c r="AO74" s="142"/>
      <c r="AP74" s="138">
        <f t="shared" si="34"/>
        <v>1282.1568500000001</v>
      </c>
      <c r="AQ74" s="139"/>
      <c r="AR74" s="37">
        <f t="shared" si="22"/>
        <v>44985</v>
      </c>
      <c r="AS74" s="15">
        <f t="shared" si="14"/>
        <v>203859.29</v>
      </c>
      <c r="AT74" s="38">
        <f t="shared" si="35"/>
        <v>98166402.402196676</v>
      </c>
      <c r="AU74" s="39">
        <f>'Exhibit K (3)'!$F$17</f>
        <v>8.1648460519010424E-3</v>
      </c>
      <c r="AV74" s="142"/>
      <c r="AW74" s="138">
        <f t="shared" si="37"/>
        <v>203859.29</v>
      </c>
      <c r="AZ74" s="143"/>
    </row>
    <row r="75" spans="1:52">
      <c r="A75" s="27"/>
      <c r="B75" s="37">
        <f t="shared" si="16"/>
        <v>45016</v>
      </c>
      <c r="C75" s="15">
        <v>190068.55182000002</v>
      </c>
      <c r="D75" s="38">
        <f>C75*0.5+SUM(G$13:G74)</f>
        <v>58448550.130130351</v>
      </c>
      <c r="E75" s="39">
        <f>'Exhibit K (3)'!$F$17</f>
        <v>8.1648460519010424E-3</v>
      </c>
      <c r="F75" s="142"/>
      <c r="G75" s="138">
        <f t="shared" si="24"/>
        <v>190068.55182000002</v>
      </c>
      <c r="H75" s="139"/>
      <c r="I75" s="37">
        <f t="shared" si="17"/>
        <v>45016</v>
      </c>
      <c r="J75" s="15">
        <v>14300.250180000001</v>
      </c>
      <c r="K75" s="38">
        <f>J75*0.5+SUM(N$13:N74)</f>
        <v>30938224.218932338</v>
      </c>
      <c r="L75" s="39">
        <f>'Exhibit K (3)'!$F$17</f>
        <v>8.1648460519010424E-3</v>
      </c>
      <c r="M75" s="142"/>
      <c r="N75" s="138">
        <f t="shared" si="26"/>
        <v>14300.250180000001</v>
      </c>
      <c r="O75" s="139"/>
      <c r="P75" s="37">
        <f t="shared" si="18"/>
        <v>45016</v>
      </c>
      <c r="Q75" s="15">
        <v>10827.680980000003</v>
      </c>
      <c r="R75" s="38">
        <f>Q75*0.5+SUM(U$13:U74)</f>
        <v>4029784.9221251798</v>
      </c>
      <c r="S75" s="39">
        <f>'Exhibit K (3)'!$F$17</f>
        <v>8.1648460519010424E-3</v>
      </c>
      <c r="T75" s="142"/>
      <c r="U75" s="138">
        <f t="shared" si="28"/>
        <v>10827.680980000003</v>
      </c>
      <c r="W75" s="37">
        <f t="shared" si="19"/>
        <v>45016</v>
      </c>
      <c r="X75" s="15">
        <v>5545.8853800000006</v>
      </c>
      <c r="Y75" s="38">
        <f>X75*0.5+SUM(AB$13:AB74)</f>
        <v>1335240.4490154879</v>
      </c>
      <c r="Z75" s="39">
        <f>'Exhibit K (3)'!$F$17</f>
        <v>8.1648460519010424E-3</v>
      </c>
      <c r="AA75" s="142"/>
      <c r="AB75" s="138">
        <f t="shared" si="30"/>
        <v>5545.8853800000006</v>
      </c>
      <c r="AC75" s="139"/>
      <c r="AD75" s="37">
        <f t="shared" si="20"/>
        <v>45016</v>
      </c>
      <c r="AE75" s="15">
        <v>6602.2445000000007</v>
      </c>
      <c r="AF75" s="38">
        <f>AE75*0.5+SUM(AI$13:AI74)</f>
        <v>1710973.3963119306</v>
      </c>
      <c r="AG75" s="39">
        <f>'Exhibit K (3)'!$F$17</f>
        <v>8.1648460519010424E-3</v>
      </c>
      <c r="AH75" s="142"/>
      <c r="AI75" s="138">
        <f t="shared" si="32"/>
        <v>6602.2445000000007</v>
      </c>
      <c r="AK75" s="37">
        <f t="shared" si="21"/>
        <v>45016</v>
      </c>
      <c r="AL75" s="15">
        <v>3433.16714</v>
      </c>
      <c r="AM75" s="38">
        <f>AL75*0.5+SUM(AP$13:AP74)</f>
        <v>1920947.8206813885</v>
      </c>
      <c r="AN75" s="39">
        <f>'Exhibit K (3)'!$F$17</f>
        <v>8.1648460519010424E-3</v>
      </c>
      <c r="AO75" s="142"/>
      <c r="AP75" s="138">
        <f t="shared" si="34"/>
        <v>3433.16714</v>
      </c>
      <c r="AQ75" s="139"/>
      <c r="AR75" s="37">
        <f t="shared" si="22"/>
        <v>45016</v>
      </c>
      <c r="AS75" s="15">
        <f t="shared" si="14"/>
        <v>230777.78000000003</v>
      </c>
      <c r="AT75" s="38">
        <f t="shared" si="35"/>
        <v>98383720.937196672</v>
      </c>
      <c r="AU75" s="39">
        <f>'Exhibit K (3)'!$F$17</f>
        <v>8.1648460519010424E-3</v>
      </c>
      <c r="AV75" s="142"/>
      <c r="AW75" s="138">
        <f t="shared" si="37"/>
        <v>230777.78000000003</v>
      </c>
      <c r="AZ75" s="143"/>
    </row>
    <row r="76" spans="1:52">
      <c r="A76" s="27"/>
      <c r="B76" s="37">
        <f t="shared" si="16"/>
        <v>45046</v>
      </c>
      <c r="C76" s="15">
        <v>176432.44487000001</v>
      </c>
      <c r="D76" s="38">
        <f>C76*0.5+SUM(G$13:G75)</f>
        <v>58631800.628475353</v>
      </c>
      <c r="E76" s="39">
        <f>'Exhibit K (3)'!$F$17</f>
        <v>8.1648460519010424E-3</v>
      </c>
      <c r="F76" s="142"/>
      <c r="G76" s="138">
        <f t="shared" si="24"/>
        <v>176432.44487000001</v>
      </c>
      <c r="H76" s="139"/>
      <c r="I76" s="37">
        <f t="shared" si="17"/>
        <v>45046</v>
      </c>
      <c r="J76" s="15">
        <v>88359.662129999982</v>
      </c>
      <c r="K76" s="38">
        <f>J76*0.5+SUM(N$13:N75)</f>
        <v>30989554.175087336</v>
      </c>
      <c r="L76" s="39">
        <f>'Exhibit K (3)'!$F$17</f>
        <v>8.1648460519010424E-3</v>
      </c>
      <c r="M76" s="142"/>
      <c r="N76" s="138">
        <f t="shared" si="26"/>
        <v>88359.662129999982</v>
      </c>
      <c r="O76" s="139"/>
      <c r="P76" s="37">
        <f t="shared" si="18"/>
        <v>45046</v>
      </c>
      <c r="Q76" s="15">
        <v>5159.8799300000001</v>
      </c>
      <c r="R76" s="38">
        <f>Q76*0.5+SUM(U$13:U75)</f>
        <v>4037778.70258018</v>
      </c>
      <c r="S76" s="39">
        <f>'Exhibit K (3)'!$F$17</f>
        <v>8.1648460519010424E-3</v>
      </c>
      <c r="T76" s="142"/>
      <c r="U76" s="138">
        <f t="shared" si="28"/>
        <v>5159.8799300000001</v>
      </c>
      <c r="W76" s="37">
        <f t="shared" si="19"/>
        <v>45046</v>
      </c>
      <c r="X76" s="15">
        <v>2642.8653300000001</v>
      </c>
      <c r="Y76" s="38">
        <f>X76*0.5+SUM(AB$13:AB75)</f>
        <v>1339334.8243704881</v>
      </c>
      <c r="Z76" s="39">
        <f>'Exhibit K (3)'!$F$17</f>
        <v>8.1648460519010424E-3</v>
      </c>
      <c r="AA76" s="142"/>
      <c r="AB76" s="138">
        <f t="shared" si="30"/>
        <v>2642.8653300000001</v>
      </c>
      <c r="AC76" s="139"/>
      <c r="AD76" s="37">
        <f t="shared" si="20"/>
        <v>45046</v>
      </c>
      <c r="AE76" s="15">
        <v>3146.2682500000001</v>
      </c>
      <c r="AF76" s="38">
        <f>AE76*0.5+SUM(AI$13:AI75)</f>
        <v>1715847.6526869307</v>
      </c>
      <c r="AG76" s="39">
        <f>'Exhibit K (3)'!$F$17</f>
        <v>8.1648460519010424E-3</v>
      </c>
      <c r="AH76" s="142"/>
      <c r="AI76" s="138">
        <f t="shared" si="32"/>
        <v>3146.2682500000001</v>
      </c>
      <c r="AK76" s="37">
        <f t="shared" si="21"/>
        <v>45046</v>
      </c>
      <c r="AL76" s="15">
        <v>1636.0594899999999</v>
      </c>
      <c r="AM76" s="38">
        <f>AL76*0.5+SUM(AP$13:AP75)</f>
        <v>1923482.4339963885</v>
      </c>
      <c r="AN76" s="39">
        <f>'Exhibit K (3)'!$F$17</f>
        <v>8.1648460519010424E-3</v>
      </c>
      <c r="AO76" s="142"/>
      <c r="AP76" s="138">
        <f t="shared" si="34"/>
        <v>1636.0594899999999</v>
      </c>
      <c r="AQ76" s="139"/>
      <c r="AR76" s="37">
        <f t="shared" si="22"/>
        <v>45046</v>
      </c>
      <c r="AS76" s="15">
        <f t="shared" si="14"/>
        <v>277377.18</v>
      </c>
      <c r="AT76" s="38">
        <f t="shared" si="35"/>
        <v>98637798.417196676</v>
      </c>
      <c r="AU76" s="39">
        <f>'Exhibit K (3)'!$F$17</f>
        <v>8.1648460519010424E-3</v>
      </c>
      <c r="AV76" s="142"/>
      <c r="AW76" s="138">
        <f t="shared" si="37"/>
        <v>277377.18</v>
      </c>
      <c r="AZ76" s="143"/>
    </row>
    <row r="77" spans="1:52">
      <c r="A77" s="27"/>
      <c r="B77" s="37">
        <f t="shared" si="16"/>
        <v>45077</v>
      </c>
      <c r="C77" s="15">
        <v>123718.06105999998</v>
      </c>
      <c r="D77" s="38">
        <f>C77*0.5+SUM(G$13:G76)</f>
        <v>58781875.881440356</v>
      </c>
      <c r="E77" s="39">
        <f>'Exhibit K (3)'!$F$17</f>
        <v>8.1648460519010424E-3</v>
      </c>
      <c r="F77" s="142"/>
      <c r="G77" s="138">
        <f t="shared" si="24"/>
        <v>123718.06105999998</v>
      </c>
      <c r="H77" s="139"/>
      <c r="I77" s="37">
        <f t="shared" si="17"/>
        <v>45077</v>
      </c>
      <c r="J77" s="15">
        <v>32402.534939999998</v>
      </c>
      <c r="K77" s="38">
        <f>J77*0.5+SUM(N$13:N76)</f>
        <v>31049935.273622334</v>
      </c>
      <c r="L77" s="39">
        <f>'Exhibit K (3)'!$F$17</f>
        <v>8.1648460519010424E-3</v>
      </c>
      <c r="M77" s="142"/>
      <c r="N77" s="138">
        <f t="shared" si="26"/>
        <v>32402.534939999998</v>
      </c>
      <c r="O77" s="139"/>
      <c r="P77" s="37">
        <f t="shared" si="18"/>
        <v>45077</v>
      </c>
      <c r="Q77" s="15">
        <v>7054.5313399999995</v>
      </c>
      <c r="R77" s="38">
        <f>Q77*0.5+SUM(U$13:U76)</f>
        <v>4043885.90821518</v>
      </c>
      <c r="S77" s="39">
        <f>'Exhibit K (3)'!$F$17</f>
        <v>8.1648460519010424E-3</v>
      </c>
      <c r="T77" s="142"/>
      <c r="U77" s="138">
        <f t="shared" si="28"/>
        <v>7054.5313399999995</v>
      </c>
      <c r="W77" s="37">
        <f t="shared" si="19"/>
        <v>45077</v>
      </c>
      <c r="X77" s="15">
        <v>3613.2965399999998</v>
      </c>
      <c r="Y77" s="38">
        <f>X77*0.5+SUM(AB$13:AB76)</f>
        <v>1342462.905305488</v>
      </c>
      <c r="Z77" s="39">
        <f>'Exhibit K (3)'!$F$17</f>
        <v>8.1648460519010424E-3</v>
      </c>
      <c r="AA77" s="142"/>
      <c r="AB77" s="138">
        <f t="shared" si="30"/>
        <v>3613.2965399999998</v>
      </c>
      <c r="AC77" s="139"/>
      <c r="AD77" s="37">
        <f t="shared" si="20"/>
        <v>45077</v>
      </c>
      <c r="AE77" s="15">
        <v>4301.5434999999998</v>
      </c>
      <c r="AF77" s="38">
        <f>AE77*0.5+SUM(AI$13:AI76)</f>
        <v>1719571.5585619307</v>
      </c>
      <c r="AG77" s="39">
        <f>'Exhibit K (3)'!$F$17</f>
        <v>8.1648460519010424E-3</v>
      </c>
      <c r="AH77" s="142"/>
      <c r="AI77" s="138">
        <f t="shared" si="32"/>
        <v>4301.5434999999998</v>
      </c>
      <c r="AK77" s="37">
        <f t="shared" si="21"/>
        <v>45077</v>
      </c>
      <c r="AL77" s="15">
        <v>2236.8026199999995</v>
      </c>
      <c r="AM77" s="38">
        <f>AL77*0.5+SUM(AP$13:AP76)</f>
        <v>1925418.8650513885</v>
      </c>
      <c r="AN77" s="39">
        <f>'Exhibit K (3)'!$F$17</f>
        <v>8.1648460519010424E-3</v>
      </c>
      <c r="AO77" s="142"/>
      <c r="AP77" s="138">
        <f t="shared" si="34"/>
        <v>2236.8026199999995</v>
      </c>
      <c r="AQ77" s="139"/>
      <c r="AR77" s="37">
        <f t="shared" si="22"/>
        <v>45077</v>
      </c>
      <c r="AS77" s="15">
        <f t="shared" si="14"/>
        <v>173326.76999999996</v>
      </c>
      <c r="AT77" s="38">
        <f t="shared" si="35"/>
        <v>98863150.392196685</v>
      </c>
      <c r="AU77" s="39">
        <f>'Exhibit K (3)'!$F$17</f>
        <v>8.1648460519010424E-3</v>
      </c>
      <c r="AV77" s="142"/>
      <c r="AW77" s="138">
        <f t="shared" si="37"/>
        <v>173326.76999999996</v>
      </c>
      <c r="AZ77" s="143"/>
    </row>
    <row r="78" spans="1:52">
      <c r="A78" s="27"/>
      <c r="B78" s="37">
        <f t="shared" si="16"/>
        <v>45107</v>
      </c>
      <c r="C78" s="15">
        <v>309905.28560999996</v>
      </c>
      <c r="D78" s="38">
        <f>C78*0.5+SUM(G$13:G77)</f>
        <v>58998687.554775357</v>
      </c>
      <c r="E78" s="39">
        <f>'Exhibit K (3)'!$F$17</f>
        <v>8.1648460519010424E-3</v>
      </c>
      <c r="F78" s="142"/>
      <c r="G78" s="138">
        <f t="shared" si="24"/>
        <v>309905.28560999996</v>
      </c>
      <c r="H78" s="139"/>
      <c r="I78" s="37">
        <f t="shared" si="17"/>
        <v>45107</v>
      </c>
      <c r="J78" s="15">
        <v>51479.815389999996</v>
      </c>
      <c r="K78" s="38">
        <f>J78*0.5+SUM(N$13:N77)</f>
        <v>31091876.448787335</v>
      </c>
      <c r="L78" s="39">
        <f>'Exhibit K (3)'!$F$17</f>
        <v>8.1648460519010424E-3</v>
      </c>
      <c r="M78" s="142"/>
      <c r="N78" s="138">
        <f t="shared" si="26"/>
        <v>51479.815389999996</v>
      </c>
      <c r="O78" s="139"/>
      <c r="P78" s="37">
        <f t="shared" si="18"/>
        <v>45107</v>
      </c>
      <c r="Q78" s="15">
        <v>11135.648789999999</v>
      </c>
      <c r="R78" s="38">
        <f>Q78*0.5+SUM(U$13:U77)</f>
        <v>4052980.9982801802</v>
      </c>
      <c r="S78" s="39">
        <f>'Exhibit K (3)'!$F$17</f>
        <v>8.1648460519010424E-3</v>
      </c>
      <c r="T78" s="142"/>
      <c r="U78" s="138">
        <f t="shared" si="28"/>
        <v>11135.648789999999</v>
      </c>
      <c r="W78" s="37">
        <f t="shared" si="19"/>
        <v>45107</v>
      </c>
      <c r="X78" s="15">
        <v>5703.6249900000003</v>
      </c>
      <c r="Y78" s="38">
        <f>X78*0.5+SUM(AB$13:AB77)</f>
        <v>1347121.366070488</v>
      </c>
      <c r="Z78" s="39">
        <f>'Exhibit K (3)'!$F$17</f>
        <v>8.1648460519010424E-3</v>
      </c>
      <c r="AA78" s="142"/>
      <c r="AB78" s="138">
        <f t="shared" si="30"/>
        <v>5703.6249900000003</v>
      </c>
      <c r="AC78" s="139"/>
      <c r="AD78" s="37">
        <f t="shared" si="20"/>
        <v>45107</v>
      </c>
      <c r="AE78" s="15">
        <v>6790.0297500000006</v>
      </c>
      <c r="AF78" s="38">
        <f>AE78*0.5+SUM(AI$13:AI77)</f>
        <v>1725117.3451869306</v>
      </c>
      <c r="AG78" s="39">
        <f>'Exhibit K (3)'!$F$17</f>
        <v>8.1648460519010424E-3</v>
      </c>
      <c r="AH78" s="142"/>
      <c r="AI78" s="138">
        <f t="shared" si="32"/>
        <v>6790.0297500000006</v>
      </c>
      <c r="AK78" s="37">
        <f t="shared" si="21"/>
        <v>45107</v>
      </c>
      <c r="AL78" s="15">
        <v>3530.81547</v>
      </c>
      <c r="AM78" s="38">
        <f>AL78*0.5+SUM(AP$13:AP77)</f>
        <v>1928302.6740963883</v>
      </c>
      <c r="AN78" s="39">
        <f>'Exhibit K (3)'!$F$17</f>
        <v>8.1648460519010424E-3</v>
      </c>
      <c r="AO78" s="142"/>
      <c r="AP78" s="138">
        <f t="shared" si="34"/>
        <v>3530.81547</v>
      </c>
      <c r="AQ78" s="139"/>
      <c r="AR78" s="37">
        <f t="shared" si="22"/>
        <v>45107</v>
      </c>
      <c r="AS78" s="15">
        <f t="shared" ref="AS78:AS141" si="38">SUM(C78,J78,Q78,X78,AE78,AL78)</f>
        <v>388545.21999999991</v>
      </c>
      <c r="AT78" s="38">
        <f t="shared" si="35"/>
        <v>99144086.38719669</v>
      </c>
      <c r="AU78" s="39">
        <f>'Exhibit K (3)'!$F$17</f>
        <v>8.1648460519010424E-3</v>
      </c>
      <c r="AV78" s="142"/>
      <c r="AW78" s="138">
        <f t="shared" si="37"/>
        <v>388545.21999999991</v>
      </c>
      <c r="AZ78" s="143"/>
    </row>
    <row r="79" spans="1:52">
      <c r="A79" s="27"/>
      <c r="B79" s="37">
        <f t="shared" si="16"/>
        <v>45138</v>
      </c>
      <c r="C79" s="15">
        <v>101032.98125</v>
      </c>
      <c r="D79" s="38">
        <f>C79*0.5+SUM(G$13:G78)</f>
        <v>59204156.688205354</v>
      </c>
      <c r="E79" s="39">
        <f>'Exhibit K (3)'!$F$17</f>
        <v>8.1648460519010424E-3</v>
      </c>
      <c r="F79" s="142"/>
      <c r="G79" s="138">
        <f t="shared" si="24"/>
        <v>101032.98125</v>
      </c>
      <c r="H79" s="139"/>
      <c r="I79" s="37">
        <f t="shared" si="17"/>
        <v>45138</v>
      </c>
      <c r="J79" s="15">
        <v>27753.893749999999</v>
      </c>
      <c r="K79" s="38">
        <f>J79*0.5+SUM(N$13:N78)</f>
        <v>31131493.303357333</v>
      </c>
      <c r="L79" s="39">
        <f>'Exhibit K (3)'!$F$17</f>
        <v>8.1648460519010424E-3</v>
      </c>
      <c r="M79" s="142"/>
      <c r="N79" s="138">
        <f t="shared" si="26"/>
        <v>27753.893749999999</v>
      </c>
      <c r="O79" s="139"/>
      <c r="P79" s="37">
        <f t="shared" si="18"/>
        <v>45138</v>
      </c>
      <c r="Q79" s="15">
        <v>-525278.72125000006</v>
      </c>
      <c r="R79" s="38">
        <f>Q79*0.5+SUM(U$13:U78)</f>
        <v>3795909.46205018</v>
      </c>
      <c r="S79" s="39">
        <f>'Exhibit K (3)'!$F$17</f>
        <v>8.1648460519010424E-3</v>
      </c>
      <c r="T79" s="142"/>
      <c r="U79" s="138">
        <f t="shared" si="28"/>
        <v>-525278.72125000006</v>
      </c>
      <c r="W79" s="37">
        <f t="shared" si="19"/>
        <v>45138</v>
      </c>
      <c r="X79" s="15">
        <v>2950.8937500000006</v>
      </c>
      <c r="Y79" s="38">
        <f>X79*0.5+SUM(AB$13:AB78)</f>
        <v>1351448.6254404879</v>
      </c>
      <c r="Z79" s="39">
        <f>'Exhibit K (3)'!$F$17</f>
        <v>8.1648460519010424E-3</v>
      </c>
      <c r="AA79" s="142"/>
      <c r="AB79" s="138">
        <f t="shared" si="30"/>
        <v>2950.8937500000006</v>
      </c>
      <c r="AC79" s="139"/>
      <c r="AD79" s="37">
        <f t="shared" si="20"/>
        <v>45138</v>
      </c>
      <c r="AE79" s="15">
        <v>3512.9687500000005</v>
      </c>
      <c r="AF79" s="38">
        <f>AE79*0.5+SUM(AI$13:AI78)</f>
        <v>1730268.8444369305</v>
      </c>
      <c r="AG79" s="39">
        <f>'Exhibit K (3)'!$F$17</f>
        <v>8.1648460519010424E-3</v>
      </c>
      <c r="AH79" s="142"/>
      <c r="AI79" s="138">
        <f t="shared" si="32"/>
        <v>3512.9687500000005</v>
      </c>
      <c r="AK79" s="37">
        <f t="shared" si="21"/>
        <v>45138</v>
      </c>
      <c r="AL79" s="15">
        <v>1826.7437500000001</v>
      </c>
      <c r="AM79" s="38">
        <f>AL79*0.5+SUM(AP$13:AP78)</f>
        <v>1930981.4537063884</v>
      </c>
      <c r="AN79" s="39">
        <f>'Exhibit K (3)'!$F$17</f>
        <v>8.1648460519010424E-3</v>
      </c>
      <c r="AO79" s="142"/>
      <c r="AP79" s="138">
        <f t="shared" si="34"/>
        <v>1826.7437500000001</v>
      </c>
      <c r="AQ79" s="139"/>
      <c r="AR79" s="37">
        <f t="shared" si="22"/>
        <v>45138</v>
      </c>
      <c r="AS79" s="15">
        <f t="shared" si="38"/>
        <v>-388201.24000000005</v>
      </c>
      <c r="AT79" s="38">
        <f t="shared" si="35"/>
        <v>99144258.37719667</v>
      </c>
      <c r="AU79" s="39">
        <f>'Exhibit K (3)'!$F$17</f>
        <v>8.1648460519010424E-3</v>
      </c>
      <c r="AV79" s="142"/>
      <c r="AW79" s="138">
        <f t="shared" si="37"/>
        <v>-388201.24000000005</v>
      </c>
      <c r="AZ79" s="143"/>
    </row>
    <row r="80" spans="1:52">
      <c r="A80" s="27"/>
      <c r="B80" s="37">
        <f t="shared" si="16"/>
        <v>45169</v>
      </c>
      <c r="C80" s="15">
        <v>88663.844499999992</v>
      </c>
      <c r="D80" s="38">
        <f>C80*0.5+SUM(G$13:G79)</f>
        <v>59299005.101080358</v>
      </c>
      <c r="E80" s="39">
        <f>'Exhibit K (3)'!$F$17</f>
        <v>8.1648460519010424E-3</v>
      </c>
      <c r="F80" s="142"/>
      <c r="G80" s="138">
        <f t="shared" si="24"/>
        <v>88663.844499999992</v>
      </c>
      <c r="H80" s="139"/>
      <c r="I80" s="37">
        <f t="shared" si="17"/>
        <v>45169</v>
      </c>
      <c r="J80" s="15">
        <v>25725.105499999998</v>
      </c>
      <c r="K80" s="38">
        <f>J80*0.5+SUM(N$13:N79)</f>
        <v>31158232.802982334</v>
      </c>
      <c r="L80" s="39">
        <f>'Exhibit K (3)'!$F$17</f>
        <v>8.1648460519010424E-3</v>
      </c>
      <c r="M80" s="142"/>
      <c r="N80" s="138">
        <f t="shared" si="26"/>
        <v>25725.105499999998</v>
      </c>
      <c r="O80" s="139"/>
      <c r="P80" s="37">
        <f t="shared" si="18"/>
        <v>45169</v>
      </c>
      <c r="Q80" s="15">
        <v>5055.9354999999996</v>
      </c>
      <c r="R80" s="38">
        <f>Q80*0.5+SUM(U$13:U79)</f>
        <v>3535798.06917518</v>
      </c>
      <c r="S80" s="39">
        <f>'Exhibit K (3)'!$F$17</f>
        <v>8.1648460519010424E-3</v>
      </c>
      <c r="T80" s="142"/>
      <c r="U80" s="138">
        <f t="shared" si="28"/>
        <v>5055.9354999999996</v>
      </c>
      <c r="W80" s="37">
        <f t="shared" si="19"/>
        <v>45169</v>
      </c>
      <c r="X80" s="15">
        <v>2589.6254999999996</v>
      </c>
      <c r="Y80" s="38">
        <f>X80*0.5+SUM(AB$13:AB79)</f>
        <v>1354218.8850654881</v>
      </c>
      <c r="Z80" s="39">
        <f>'Exhibit K (3)'!$F$17</f>
        <v>8.1648460519010424E-3</v>
      </c>
      <c r="AA80" s="142"/>
      <c r="AB80" s="138">
        <f t="shared" si="30"/>
        <v>2589.6254999999996</v>
      </c>
      <c r="AC80" s="139"/>
      <c r="AD80" s="37">
        <f t="shared" si="20"/>
        <v>45169</v>
      </c>
      <c r="AE80" s="15">
        <v>3082.8874999999998</v>
      </c>
      <c r="AF80" s="38">
        <f>AE80*0.5+SUM(AI$13:AI79)</f>
        <v>1733566.7725619306</v>
      </c>
      <c r="AG80" s="39">
        <f>'Exhibit K (3)'!$F$17</f>
        <v>8.1648460519010424E-3</v>
      </c>
      <c r="AH80" s="142"/>
      <c r="AI80" s="138">
        <f t="shared" si="32"/>
        <v>3082.8874999999998</v>
      </c>
      <c r="AK80" s="37">
        <f t="shared" si="21"/>
        <v>45169</v>
      </c>
      <c r="AL80" s="15">
        <v>1603.1014999999998</v>
      </c>
      <c r="AM80" s="38">
        <f>AL80*0.5+SUM(AP$13:AP79)</f>
        <v>1932696.3763313883</v>
      </c>
      <c r="AN80" s="39">
        <f>'Exhibit K (3)'!$F$17</f>
        <v>8.1648460519010424E-3</v>
      </c>
      <c r="AO80" s="142"/>
      <c r="AP80" s="138">
        <f t="shared" si="34"/>
        <v>1603.1014999999998</v>
      </c>
      <c r="AQ80" s="139"/>
      <c r="AR80" s="37">
        <f t="shared" si="22"/>
        <v>45169</v>
      </c>
      <c r="AS80" s="15">
        <f t="shared" si="38"/>
        <v>126720.49999999997</v>
      </c>
      <c r="AT80" s="38">
        <f t="shared" si="35"/>
        <v>99013518.00719668</v>
      </c>
      <c r="AU80" s="39">
        <f>'Exhibit K (3)'!$F$17</f>
        <v>8.1648460519010424E-3</v>
      </c>
      <c r="AV80" s="142"/>
      <c r="AW80" s="138">
        <f t="shared" si="37"/>
        <v>126720.49999999997</v>
      </c>
      <c r="AZ80" s="143"/>
    </row>
    <row r="81" spans="1:52">
      <c r="A81" s="27"/>
      <c r="B81" s="37">
        <f t="shared" si="16"/>
        <v>45199</v>
      </c>
      <c r="C81" s="15">
        <v>71763.066449999984</v>
      </c>
      <c r="D81" s="38">
        <f>C81*0.5+SUM(G$13:G80)</f>
        <v>59379218.556555353</v>
      </c>
      <c r="E81" s="39">
        <f>'Exhibit K (3)'!$F$17</f>
        <v>8.1648460519010424E-3</v>
      </c>
      <c r="F81" s="142"/>
      <c r="G81" s="138">
        <f t="shared" si="24"/>
        <v>71763.066449999984</v>
      </c>
      <c r="H81" s="139"/>
      <c r="I81" s="37">
        <f t="shared" si="17"/>
        <v>45199</v>
      </c>
      <c r="J81" s="15">
        <v>20385.528549999995</v>
      </c>
      <c r="K81" s="38">
        <f>J81*0.5+SUM(N$13:N80)</f>
        <v>31181288.120007336</v>
      </c>
      <c r="L81" s="39">
        <f>'Exhibit K (3)'!$F$17</f>
        <v>8.1648460519010424E-3</v>
      </c>
      <c r="M81" s="142"/>
      <c r="N81" s="138">
        <f t="shared" si="26"/>
        <v>20385.528549999995</v>
      </c>
      <c r="O81" s="139"/>
      <c r="P81" s="37">
        <f t="shared" si="18"/>
        <v>45199</v>
      </c>
      <c r="Q81" s="15">
        <v>4092.1915499999996</v>
      </c>
      <c r="R81" s="38">
        <f>Q81*0.5+SUM(U$13:U80)</f>
        <v>3540372.1327001802</v>
      </c>
      <c r="S81" s="39">
        <f>'Exhibit K (3)'!$F$17</f>
        <v>8.1648460519010424E-3</v>
      </c>
      <c r="T81" s="142"/>
      <c r="U81" s="138">
        <f t="shared" si="28"/>
        <v>4092.1915499999996</v>
      </c>
      <c r="W81" s="37">
        <f t="shared" si="19"/>
        <v>45199</v>
      </c>
      <c r="X81" s="15">
        <v>2096.0005499999997</v>
      </c>
      <c r="Y81" s="38">
        <f>X81*0.5+SUM(AB$13:AB80)</f>
        <v>1356561.6980904881</v>
      </c>
      <c r="Z81" s="39">
        <f>'Exhibit K (3)'!$F$17</f>
        <v>8.1648460519010424E-3</v>
      </c>
      <c r="AA81" s="142"/>
      <c r="AB81" s="138">
        <f t="shared" si="30"/>
        <v>2096.0005499999997</v>
      </c>
      <c r="AC81" s="139"/>
      <c r="AD81" s="37">
        <f t="shared" si="20"/>
        <v>45199</v>
      </c>
      <c r="AE81" s="15">
        <v>2495.23875</v>
      </c>
      <c r="AF81" s="38">
        <f>AE81*0.5+SUM(AI$13:AI80)</f>
        <v>1736355.8356869305</v>
      </c>
      <c r="AG81" s="39">
        <f>'Exhibit K (3)'!$F$17</f>
        <v>8.1648460519010424E-3</v>
      </c>
      <c r="AH81" s="142"/>
      <c r="AI81" s="138">
        <f t="shared" si="32"/>
        <v>2495.23875</v>
      </c>
      <c r="AK81" s="37">
        <f t="shared" si="21"/>
        <v>45199</v>
      </c>
      <c r="AL81" s="15">
        <v>1297.5241499999997</v>
      </c>
      <c r="AM81" s="38">
        <f>AL81*0.5+SUM(AP$13:AP80)</f>
        <v>1934146.6891563884</v>
      </c>
      <c r="AN81" s="39">
        <f>'Exhibit K (3)'!$F$17</f>
        <v>8.1648460519010424E-3</v>
      </c>
      <c r="AO81" s="142"/>
      <c r="AP81" s="138">
        <f t="shared" si="34"/>
        <v>1297.5241499999997</v>
      </c>
      <c r="AQ81" s="139"/>
      <c r="AR81" s="37">
        <f t="shared" si="22"/>
        <v>45199</v>
      </c>
      <c r="AS81" s="15">
        <f t="shared" si="38"/>
        <v>102129.54999999997</v>
      </c>
      <c r="AT81" s="38">
        <f t="shared" si="35"/>
        <v>99127943.032196671</v>
      </c>
      <c r="AU81" s="39">
        <f>'Exhibit K (3)'!$F$17</f>
        <v>8.1648460519010424E-3</v>
      </c>
      <c r="AV81" s="142"/>
      <c r="AW81" s="138">
        <f t="shared" si="37"/>
        <v>102129.54999999997</v>
      </c>
      <c r="AZ81" s="143"/>
    </row>
    <row r="82" spans="1:52">
      <c r="A82" s="27"/>
      <c r="B82" s="37">
        <f t="shared" si="16"/>
        <v>45230</v>
      </c>
      <c r="C82" s="15">
        <v>114066.27007999999</v>
      </c>
      <c r="D82" s="38">
        <f>C82*0.5+SUM(G$13:G81)</f>
        <v>59472133.224820353</v>
      </c>
      <c r="E82" s="39">
        <f>'Exhibit K (3)'!$F$17</f>
        <v>8.1648460519010424E-3</v>
      </c>
      <c r="F82" s="142"/>
      <c r="G82" s="138">
        <f t="shared" si="24"/>
        <v>114066.27007999999</v>
      </c>
      <c r="H82" s="139"/>
      <c r="I82" s="37">
        <f t="shared" ref="I82:I144" si="39">EOMONTH(I81,1)</f>
        <v>45230</v>
      </c>
      <c r="J82" s="15">
        <v>30232.727919999998</v>
      </c>
      <c r="K82" s="38">
        <f>J82*0.5+SUM(N$13:N81)</f>
        <v>31206597.248242337</v>
      </c>
      <c r="L82" s="39">
        <f>'Exhibit K (3)'!$F$17</f>
        <v>8.1648460519010424E-3</v>
      </c>
      <c r="M82" s="142"/>
      <c r="N82" s="138">
        <f t="shared" si="26"/>
        <v>30232.727919999998</v>
      </c>
      <c r="O82" s="139"/>
      <c r="P82" s="37">
        <f t="shared" ref="P82:P144" si="40">EOMONTH(P81,1)</f>
        <v>45230</v>
      </c>
      <c r="Q82" s="15">
        <v>6357.8831199999995</v>
      </c>
      <c r="R82" s="38">
        <f>Q82*0.5+SUM(U$13:U81)</f>
        <v>3545597.1700351806</v>
      </c>
      <c r="S82" s="39">
        <f>'Exhibit K (3)'!$F$17</f>
        <v>8.1648460519010424E-3</v>
      </c>
      <c r="T82" s="142"/>
      <c r="U82" s="138">
        <f t="shared" si="28"/>
        <v>6357.8831199999995</v>
      </c>
      <c r="W82" s="37">
        <f t="shared" ref="W82:W144" si="41">EOMONTH(W81,1)</f>
        <v>45230</v>
      </c>
      <c r="X82" s="15">
        <v>3256.4767200000001</v>
      </c>
      <c r="Y82" s="38">
        <f>X82*0.5+SUM(AB$13:AB81)</f>
        <v>1359237.9367254882</v>
      </c>
      <c r="Z82" s="39">
        <f>'Exhibit K (3)'!$F$17</f>
        <v>8.1648460519010424E-3</v>
      </c>
      <c r="AA82" s="142"/>
      <c r="AB82" s="138">
        <f t="shared" si="30"/>
        <v>3256.4767200000001</v>
      </c>
      <c r="AC82" s="139"/>
      <c r="AD82" s="37">
        <f t="shared" ref="AD82:AD144" si="42">EOMONTH(AD81,1)</f>
        <v>45230</v>
      </c>
      <c r="AE82" s="15">
        <v>3876.7579999999998</v>
      </c>
      <c r="AF82" s="38">
        <f>AE82*0.5+SUM(AI$13:AI81)</f>
        <v>1739541.8340619304</v>
      </c>
      <c r="AG82" s="39">
        <f>'Exhibit K (3)'!$F$17</f>
        <v>8.1648460519010424E-3</v>
      </c>
      <c r="AH82" s="142"/>
      <c r="AI82" s="138">
        <f t="shared" si="32"/>
        <v>3876.7579999999998</v>
      </c>
      <c r="AK82" s="37">
        <f t="shared" ref="AK82:AK144" si="43">EOMONTH(AK81,1)</f>
        <v>45230</v>
      </c>
      <c r="AL82" s="15">
        <v>2015.9141599999998</v>
      </c>
      <c r="AM82" s="38">
        <f>AL82*0.5+SUM(AP$13:AP81)</f>
        <v>1935803.4083113885</v>
      </c>
      <c r="AN82" s="39">
        <f>'Exhibit K (3)'!$F$17</f>
        <v>8.1648460519010424E-3</v>
      </c>
      <c r="AO82" s="142"/>
      <c r="AP82" s="138">
        <f t="shared" si="34"/>
        <v>2015.9141599999998</v>
      </c>
      <c r="AQ82" s="139"/>
      <c r="AR82" s="37">
        <f t="shared" ref="AR82:AR144" si="44">EOMONTH(AR81,1)</f>
        <v>45230</v>
      </c>
      <c r="AS82" s="15">
        <f t="shared" si="38"/>
        <v>159806.03</v>
      </c>
      <c r="AT82" s="38">
        <f t="shared" si="35"/>
        <v>99258910.822196677</v>
      </c>
      <c r="AU82" s="39">
        <f>'Exhibit K (3)'!$F$17</f>
        <v>8.1648460519010424E-3</v>
      </c>
      <c r="AV82" s="142"/>
      <c r="AW82" s="138">
        <f t="shared" si="37"/>
        <v>159806.03</v>
      </c>
      <c r="AZ82" s="143"/>
    </row>
    <row r="83" spans="1:52">
      <c r="A83" s="27"/>
      <c r="B83" s="37">
        <f t="shared" si="16"/>
        <v>45260</v>
      </c>
      <c r="C83" s="15">
        <v>96023.225179999994</v>
      </c>
      <c r="D83" s="38">
        <f>C83*0.5+SUM(G$13:G82)</f>
        <v>59577177.972450353</v>
      </c>
      <c r="E83" s="39">
        <f>'Exhibit K (3)'!$F$17</f>
        <v>8.1648460519010424E-3</v>
      </c>
      <c r="F83" s="142"/>
      <c r="G83" s="138">
        <f t="shared" ref="G83:G144" si="45">SUM(C83,F83)</f>
        <v>96023.225179999994</v>
      </c>
      <c r="H83" s="139"/>
      <c r="I83" s="37">
        <f t="shared" si="39"/>
        <v>45260</v>
      </c>
      <c r="J83" s="15">
        <v>35905.222820000003</v>
      </c>
      <c r="K83" s="38">
        <f>J83*0.5+SUM(N$13:N82)</f>
        <v>31239666.223612335</v>
      </c>
      <c r="L83" s="39">
        <f>'Exhibit K (3)'!$F$17</f>
        <v>8.1648460519010424E-3</v>
      </c>
      <c r="M83" s="142"/>
      <c r="N83" s="138">
        <f t="shared" ref="N83:N144" si="46">SUM(J83,M83)</f>
        <v>35905.222820000003</v>
      </c>
      <c r="O83" s="139"/>
      <c r="P83" s="37">
        <f t="shared" si="40"/>
        <v>45260</v>
      </c>
      <c r="Q83" s="15">
        <v>4881.1820200000002</v>
      </c>
      <c r="R83" s="38">
        <f>Q83*0.5+SUM(U$13:U82)</f>
        <v>3551216.7026051804</v>
      </c>
      <c r="S83" s="39">
        <f>'Exhibit K (3)'!$F$17</f>
        <v>8.1648460519010424E-3</v>
      </c>
      <c r="T83" s="142"/>
      <c r="U83" s="138">
        <f t="shared" ref="U83:U144" si="47">SUM(Q83,T83)</f>
        <v>4881.1820200000002</v>
      </c>
      <c r="W83" s="37">
        <f t="shared" si="41"/>
        <v>45260</v>
      </c>
      <c r="X83" s="15">
        <v>2500.11762</v>
      </c>
      <c r="Y83" s="38">
        <f>X83*0.5+SUM(AB$13:AB82)</f>
        <v>1362116.2338954881</v>
      </c>
      <c r="Z83" s="39">
        <f>'Exhibit K (3)'!$F$17</f>
        <v>8.1648460519010424E-3</v>
      </c>
      <c r="AA83" s="142"/>
      <c r="AB83" s="138">
        <f t="shared" ref="AB83:AB144" si="48">SUM(X83,AA83)</f>
        <v>2500.11762</v>
      </c>
      <c r="AC83" s="139"/>
      <c r="AD83" s="37">
        <f t="shared" si="42"/>
        <v>45260</v>
      </c>
      <c r="AE83" s="15">
        <v>2976.3305</v>
      </c>
      <c r="AF83" s="38">
        <f>AE83*0.5+SUM(AI$13:AI82)</f>
        <v>1742968.3783119305</v>
      </c>
      <c r="AG83" s="39">
        <f>'Exhibit K (3)'!$F$17</f>
        <v>8.1648460519010424E-3</v>
      </c>
      <c r="AH83" s="142"/>
      <c r="AI83" s="138">
        <f t="shared" ref="AI83:AI144" si="49">SUM(AE83,AH83)</f>
        <v>2976.3305</v>
      </c>
      <c r="AK83" s="37">
        <f t="shared" si="43"/>
        <v>45260</v>
      </c>
      <c r="AL83" s="15">
        <v>1547.6918599999997</v>
      </c>
      <c r="AM83" s="38">
        <f>AL83*0.5+SUM(AP$13:AP82)</f>
        <v>1937585.2113213884</v>
      </c>
      <c r="AN83" s="39">
        <f>'Exhibit K (3)'!$F$17</f>
        <v>8.1648460519010424E-3</v>
      </c>
      <c r="AO83" s="142"/>
      <c r="AP83" s="138">
        <f t="shared" ref="AP83:AP144" si="50">SUM(AL83,AO83)</f>
        <v>1547.6918599999997</v>
      </c>
      <c r="AQ83" s="139"/>
      <c r="AR83" s="37">
        <f t="shared" si="44"/>
        <v>45260</v>
      </c>
      <c r="AS83" s="15">
        <f t="shared" si="38"/>
        <v>143833.77000000002</v>
      </c>
      <c r="AT83" s="38">
        <f t="shared" ref="AT83:AT144" si="51">SUM(AM83,AF83,Y83,R83,K83,D83)</f>
        <v>99410730.722196668</v>
      </c>
      <c r="AU83" s="39">
        <f>'Exhibit K (3)'!$F$17</f>
        <v>8.1648460519010424E-3</v>
      </c>
      <c r="AV83" s="142"/>
      <c r="AW83" s="138">
        <f t="shared" ref="AW83:AW144" si="52">SUM(AS83,AV83)</f>
        <v>143833.77000000002</v>
      </c>
      <c r="AZ83" s="143"/>
    </row>
    <row r="84" spans="1:52">
      <c r="A84" s="27"/>
      <c r="B84" s="37">
        <f t="shared" si="16"/>
        <v>45291</v>
      </c>
      <c r="C84" s="15">
        <v>126054.58966999999</v>
      </c>
      <c r="D84" s="38">
        <f>C84*0.5+SUM(G$13:G83)</f>
        <v>59688216.879875354</v>
      </c>
      <c r="E84" s="39">
        <f>'Exhibit K (3)'!$F$17</f>
        <v>8.1648460519010424E-3</v>
      </c>
      <c r="F84" s="142"/>
      <c r="G84" s="138">
        <f t="shared" si="45"/>
        <v>126054.58966999999</v>
      </c>
      <c r="H84" s="139"/>
      <c r="I84" s="37">
        <f t="shared" si="39"/>
        <v>45291</v>
      </c>
      <c r="J84" s="15">
        <v>30447.347330000001</v>
      </c>
      <c r="K84" s="38">
        <f>J84*0.5+SUM(N$13:N83)</f>
        <v>31272842.508687332</v>
      </c>
      <c r="L84" s="39">
        <f>'Exhibit K (3)'!$F$17</f>
        <v>8.1648460519010424E-3</v>
      </c>
      <c r="M84" s="142"/>
      <c r="N84" s="138">
        <f t="shared" si="46"/>
        <v>30447.347330000001</v>
      </c>
      <c r="O84" s="139"/>
      <c r="P84" s="37">
        <f t="shared" si="40"/>
        <v>45291</v>
      </c>
      <c r="Q84" s="15">
        <v>6828.9571300000007</v>
      </c>
      <c r="R84" s="38">
        <f>Q84*0.5+SUM(U$13:U83)</f>
        <v>3557071.7721801805</v>
      </c>
      <c r="S84" s="39">
        <f>'Exhibit K (3)'!$F$17</f>
        <v>8.1648460519010424E-3</v>
      </c>
      <c r="T84" s="142"/>
      <c r="U84" s="138">
        <f t="shared" si="47"/>
        <v>6828.9571300000007</v>
      </c>
      <c r="W84" s="37">
        <f t="shared" si="41"/>
        <v>45291</v>
      </c>
      <c r="X84" s="15">
        <v>3497.7585300000001</v>
      </c>
      <c r="Y84" s="38">
        <f>X84*0.5+SUM(AB$13:AB83)</f>
        <v>1365115.171970488</v>
      </c>
      <c r="Z84" s="39">
        <f>'Exhibit K (3)'!$F$17</f>
        <v>8.1648460519010424E-3</v>
      </c>
      <c r="AA84" s="142"/>
      <c r="AB84" s="138">
        <f t="shared" si="48"/>
        <v>3497.7585300000001</v>
      </c>
      <c r="AC84" s="139"/>
      <c r="AD84" s="37">
        <f t="shared" si="42"/>
        <v>45291</v>
      </c>
      <c r="AE84" s="15">
        <v>4163.9982500000006</v>
      </c>
      <c r="AF84" s="38">
        <f>AE84*0.5+SUM(AI$13:AI83)</f>
        <v>1746538.5426869304</v>
      </c>
      <c r="AG84" s="39">
        <f>'Exhibit K (3)'!$F$17</f>
        <v>8.1648460519010424E-3</v>
      </c>
      <c r="AH84" s="142"/>
      <c r="AI84" s="138">
        <f t="shared" si="49"/>
        <v>4163.9982500000006</v>
      </c>
      <c r="AK84" s="37">
        <f t="shared" si="43"/>
        <v>45291</v>
      </c>
      <c r="AL84" s="15">
        <v>2165.27909</v>
      </c>
      <c r="AM84" s="38">
        <f>AL84*0.5+SUM(AP$13:AP83)</f>
        <v>1939441.6967963881</v>
      </c>
      <c r="AN84" s="39">
        <f>'Exhibit K (3)'!$F$17</f>
        <v>8.1648460519010424E-3</v>
      </c>
      <c r="AO84" s="142"/>
      <c r="AP84" s="138">
        <f t="shared" si="50"/>
        <v>2165.27909</v>
      </c>
      <c r="AQ84" s="139"/>
      <c r="AR84" s="37">
        <f t="shared" si="44"/>
        <v>45291</v>
      </c>
      <c r="AS84" s="15">
        <f t="shared" si="38"/>
        <v>173157.92999999996</v>
      </c>
      <c r="AT84" s="38">
        <f t="shared" si="51"/>
        <v>99569226.572196662</v>
      </c>
      <c r="AU84" s="39">
        <f>'Exhibit K (3)'!$F$17</f>
        <v>8.1648460519010424E-3</v>
      </c>
      <c r="AV84" s="142"/>
      <c r="AW84" s="138">
        <f t="shared" si="52"/>
        <v>173157.92999999996</v>
      </c>
      <c r="AZ84" s="143"/>
    </row>
    <row r="85" spans="1:52">
      <c r="A85" s="27"/>
      <c r="B85" s="37">
        <f t="shared" si="16"/>
        <v>45322</v>
      </c>
      <c r="C85" s="15">
        <v>100188.44385000001</v>
      </c>
      <c r="D85" s="38">
        <f>C85*0.5+SUM(G$13:G84)</f>
        <v>59801338.396635354</v>
      </c>
      <c r="E85" s="39">
        <f>'Exhibit K (3)'!$F$17</f>
        <v>8.1648460519010424E-3</v>
      </c>
      <c r="F85" s="142"/>
      <c r="G85" s="138">
        <f t="shared" si="45"/>
        <v>100188.44385000001</v>
      </c>
      <c r="H85" s="139"/>
      <c r="I85" s="37">
        <f t="shared" si="39"/>
        <v>45322</v>
      </c>
      <c r="J85" s="15">
        <v>25221.291150000001</v>
      </c>
      <c r="K85" s="38">
        <f>J85*0.5+SUM(N$13:N84)</f>
        <v>31300676.827927336</v>
      </c>
      <c r="L85" s="39">
        <f>'Exhibit K (3)'!$F$17</f>
        <v>8.1648460519010424E-3</v>
      </c>
      <c r="M85" s="142"/>
      <c r="N85" s="138">
        <f t="shared" si="46"/>
        <v>25221.291150000001</v>
      </c>
      <c r="O85" s="139"/>
      <c r="P85" s="37">
        <f t="shared" si="40"/>
        <v>45322</v>
      </c>
      <c r="Q85" s="15">
        <v>5713.1101500000004</v>
      </c>
      <c r="R85" s="38">
        <f>Q85*0.5+SUM(U$13:U84)</f>
        <v>3563342.8058201806</v>
      </c>
      <c r="S85" s="39">
        <f>'Exhibit K (3)'!$F$17</f>
        <v>8.1648460519010424E-3</v>
      </c>
      <c r="T85" s="142"/>
      <c r="U85" s="138">
        <f t="shared" si="47"/>
        <v>5713.1101500000004</v>
      </c>
      <c r="W85" s="37">
        <f t="shared" si="41"/>
        <v>45322</v>
      </c>
      <c r="X85" s="15">
        <v>2926.2271500000002</v>
      </c>
      <c r="Y85" s="38">
        <f>X85*0.5+SUM(AB$13:AB84)</f>
        <v>1368327.164810488</v>
      </c>
      <c r="Z85" s="39">
        <f>'Exhibit K (3)'!$F$17</f>
        <v>8.1648460519010424E-3</v>
      </c>
      <c r="AA85" s="142"/>
      <c r="AB85" s="138">
        <f t="shared" si="48"/>
        <v>2926.2271500000002</v>
      </c>
      <c r="AC85" s="139"/>
      <c r="AD85" s="37">
        <f t="shared" si="42"/>
        <v>45322</v>
      </c>
      <c r="AE85" s="15">
        <v>3483.6037500000002</v>
      </c>
      <c r="AF85" s="38">
        <f>AE85*0.5+SUM(AI$13:AI84)</f>
        <v>1750362.3436869301</v>
      </c>
      <c r="AG85" s="39">
        <f>'Exhibit K (3)'!$F$17</f>
        <v>8.1648460519010424E-3</v>
      </c>
      <c r="AH85" s="142"/>
      <c r="AI85" s="138">
        <f t="shared" si="49"/>
        <v>3483.6037500000002</v>
      </c>
      <c r="AK85" s="37">
        <f t="shared" si="43"/>
        <v>45322</v>
      </c>
      <c r="AL85" s="15">
        <v>1811.4739500000001</v>
      </c>
      <c r="AM85" s="38">
        <f>AL85*0.5+SUM(AP$13:AP84)</f>
        <v>1941430.0733163883</v>
      </c>
      <c r="AN85" s="39">
        <f>'Exhibit K (3)'!$F$17</f>
        <v>8.1648460519010424E-3</v>
      </c>
      <c r="AO85" s="142"/>
      <c r="AP85" s="138">
        <f t="shared" si="50"/>
        <v>1811.4739500000001</v>
      </c>
      <c r="AQ85" s="139"/>
      <c r="AR85" s="37">
        <f t="shared" si="44"/>
        <v>45322</v>
      </c>
      <c r="AS85" s="15">
        <f t="shared" si="38"/>
        <v>139344.15000000002</v>
      </c>
      <c r="AT85" s="38">
        <f t="shared" si="51"/>
        <v>99725477.612196684</v>
      </c>
      <c r="AU85" s="39">
        <f>'Exhibit K (3)'!$F$17</f>
        <v>8.1648460519010424E-3</v>
      </c>
      <c r="AV85" s="142"/>
      <c r="AW85" s="138">
        <f t="shared" si="52"/>
        <v>139344.15000000002</v>
      </c>
      <c r="AZ85" s="143"/>
    </row>
    <row r="86" spans="1:52">
      <c r="A86" s="27"/>
      <c r="B86" s="37">
        <f t="shared" si="16"/>
        <v>45351</v>
      </c>
      <c r="C86" s="15">
        <v>264895.42481333332</v>
      </c>
      <c r="D86" s="38">
        <f>C86*0.5+SUM(G$13:G85)</f>
        <v>59983880.330967024</v>
      </c>
      <c r="E86" s="39">
        <f>'Exhibit K (3)'!$F$17</f>
        <v>8.1648460519010424E-3</v>
      </c>
      <c r="F86" s="142"/>
      <c r="G86" s="138">
        <f t="shared" si="45"/>
        <v>264895.42481333332</v>
      </c>
      <c r="H86" s="139"/>
      <c r="I86" s="37">
        <f t="shared" si="39"/>
        <v>45351</v>
      </c>
      <c r="J86" s="15">
        <v>64124.403186666663</v>
      </c>
      <c r="K86" s="38">
        <f>J86*0.5+SUM(N$13:N85)</f>
        <v>31345349.675095666</v>
      </c>
      <c r="L86" s="39">
        <f>'Exhibit K (3)'!$F$17</f>
        <v>8.1648460519010424E-3</v>
      </c>
      <c r="M86" s="142"/>
      <c r="N86" s="138">
        <f t="shared" si="46"/>
        <v>64124.403186666663</v>
      </c>
      <c r="O86" s="139"/>
      <c r="P86" s="37">
        <f t="shared" si="40"/>
        <v>45351</v>
      </c>
      <c r="Q86" s="15">
        <v>14479.461053333334</v>
      </c>
      <c r="R86" s="38">
        <f>Q86*0.5+SUM(U$13:U85)</f>
        <v>3573439.0914218472</v>
      </c>
      <c r="S86" s="39">
        <f>'Exhibit K (3)'!$F$17</f>
        <v>8.1648460519010424E-3</v>
      </c>
      <c r="T86" s="142"/>
      <c r="U86" s="138">
        <f t="shared" si="47"/>
        <v>14479.461053333334</v>
      </c>
      <c r="W86" s="37">
        <f t="shared" si="41"/>
        <v>45351</v>
      </c>
      <c r="X86" s="15">
        <v>7416.3093200000003</v>
      </c>
      <c r="Y86" s="38">
        <f>X86*0.5+SUM(AB$13:AB85)</f>
        <v>1373498.4330454879</v>
      </c>
      <c r="Z86" s="39">
        <f>'Exhibit K (3)'!$F$17</f>
        <v>8.1648460519010424E-3</v>
      </c>
      <c r="AA86" s="142"/>
      <c r="AB86" s="138">
        <f t="shared" si="48"/>
        <v>7416.3093200000003</v>
      </c>
      <c r="AC86" s="139"/>
      <c r="AD86" s="37">
        <f t="shared" si="42"/>
        <v>45351</v>
      </c>
      <c r="AE86" s="15">
        <v>8828.9396666666671</v>
      </c>
      <c r="AF86" s="38">
        <f>AE86*0.5+SUM(AI$13:AI85)</f>
        <v>1756518.6153952635</v>
      </c>
      <c r="AG86" s="39">
        <f>'Exhibit K (3)'!$F$17</f>
        <v>8.1648460519010424E-3</v>
      </c>
      <c r="AH86" s="142"/>
      <c r="AI86" s="138">
        <f t="shared" si="49"/>
        <v>8828.9396666666671</v>
      </c>
      <c r="AK86" s="37">
        <f t="shared" si="43"/>
        <v>45351</v>
      </c>
      <c r="AL86" s="15">
        <v>-718421.7813733333</v>
      </c>
      <c r="AM86" s="38">
        <f>AL86*0.5+SUM(AP$13:AP85)</f>
        <v>1583124.9196047217</v>
      </c>
      <c r="AN86" s="39">
        <f>'Exhibit K (3)'!$F$17</f>
        <v>8.1648460519010424E-3</v>
      </c>
      <c r="AO86" s="142"/>
      <c r="AP86" s="138">
        <f t="shared" si="50"/>
        <v>-718421.7813733333</v>
      </c>
      <c r="AQ86" s="139"/>
      <c r="AR86" s="37">
        <f t="shared" si="44"/>
        <v>45351</v>
      </c>
      <c r="AS86" s="15">
        <f t="shared" si="38"/>
        <v>-358677.24333333329</v>
      </c>
      <c r="AT86" s="38">
        <f t="shared" si="51"/>
        <v>99615811.065530002</v>
      </c>
      <c r="AU86" s="39">
        <f>'Exhibit K (3)'!$F$17</f>
        <v>8.1648460519010424E-3</v>
      </c>
      <c r="AV86" s="142"/>
      <c r="AW86" s="138">
        <f t="shared" si="52"/>
        <v>-358677.24333333329</v>
      </c>
      <c r="AZ86" s="143"/>
    </row>
    <row r="87" spans="1:52">
      <c r="A87" s="27"/>
      <c r="B87" s="37">
        <f t="shared" si="16"/>
        <v>45382</v>
      </c>
      <c r="C87" s="15">
        <v>659179.81178333331</v>
      </c>
      <c r="D87" s="38">
        <f>C87*0.5+SUM(G$13:G86)</f>
        <v>60445917.949265353</v>
      </c>
      <c r="E87" s="39">
        <f>'Exhibit K (3)'!$F$17</f>
        <v>8.1648460519010424E-3</v>
      </c>
      <c r="F87" s="142"/>
      <c r="G87" s="138">
        <f t="shared" si="45"/>
        <v>659179.81178333331</v>
      </c>
      <c r="H87" s="139"/>
      <c r="I87" s="37">
        <f t="shared" si="39"/>
        <v>45382</v>
      </c>
      <c r="J87" s="15">
        <v>74473.213216666671</v>
      </c>
      <c r="K87" s="38">
        <f>J87*0.5+SUM(N$13:N86)</f>
        <v>31414648.483297337</v>
      </c>
      <c r="L87" s="39">
        <f>'Exhibit K (3)'!$F$17</f>
        <v>8.1648460519010424E-3</v>
      </c>
      <c r="M87" s="142"/>
      <c r="N87" s="138">
        <f t="shared" si="46"/>
        <v>74473.213216666671</v>
      </c>
      <c r="O87" s="139"/>
      <c r="P87" s="37">
        <f t="shared" si="40"/>
        <v>45382</v>
      </c>
      <c r="Q87" s="15">
        <v>16869.62288333333</v>
      </c>
      <c r="R87" s="38">
        <f>Q87*0.5+SUM(U$13:U86)</f>
        <v>3589113.6333901803</v>
      </c>
      <c r="S87" s="39">
        <f>'Exhibit K (3)'!$F$17</f>
        <v>8.1648460519010424E-3</v>
      </c>
      <c r="T87" s="142"/>
      <c r="U87" s="138">
        <f t="shared" si="47"/>
        <v>16869.62288333333</v>
      </c>
      <c r="W87" s="37">
        <f t="shared" si="41"/>
        <v>45382</v>
      </c>
      <c r="X87" s="15">
        <v>8640.5385500000011</v>
      </c>
      <c r="Y87" s="38">
        <f>X87*0.5+SUM(AB$13:AB86)</f>
        <v>1381526.8569804879</v>
      </c>
      <c r="Z87" s="39">
        <f>'Exhibit K (3)'!$F$17</f>
        <v>8.1648460519010424E-3</v>
      </c>
      <c r="AA87" s="142"/>
      <c r="AB87" s="138">
        <f t="shared" si="48"/>
        <v>8640.5385500000011</v>
      </c>
      <c r="AC87" s="139"/>
      <c r="AD87" s="37">
        <f t="shared" si="42"/>
        <v>45382</v>
      </c>
      <c r="AE87" s="15">
        <v>10286.355416666667</v>
      </c>
      <c r="AF87" s="38">
        <f>AE87*0.5+SUM(AI$13:AI86)</f>
        <v>1766076.2629369302</v>
      </c>
      <c r="AG87" s="39">
        <f>'Exhibit K (3)'!$F$17</f>
        <v>8.1648460519010424E-3</v>
      </c>
      <c r="AH87" s="142"/>
      <c r="AI87" s="138">
        <f t="shared" si="49"/>
        <v>10286.355416666667</v>
      </c>
      <c r="AK87" s="37">
        <f t="shared" si="43"/>
        <v>45382</v>
      </c>
      <c r="AL87" s="15">
        <v>5348.9048166666662</v>
      </c>
      <c r="AM87" s="38">
        <f>AL87*0.5+SUM(AP$13:AP86)</f>
        <v>1226588.4813263882</v>
      </c>
      <c r="AN87" s="39">
        <f>'Exhibit K (3)'!$F$17</f>
        <v>8.1648460519010424E-3</v>
      </c>
      <c r="AO87" s="142"/>
      <c r="AP87" s="138">
        <f t="shared" si="50"/>
        <v>5348.9048166666662</v>
      </c>
      <c r="AQ87" s="139"/>
      <c r="AR87" s="37">
        <f t="shared" si="44"/>
        <v>45382</v>
      </c>
      <c r="AS87" s="15">
        <f t="shared" si="38"/>
        <v>774798.44666666677</v>
      </c>
      <c r="AT87" s="38">
        <f t="shared" si="51"/>
        <v>99823871.667196676</v>
      </c>
      <c r="AU87" s="39">
        <f>'Exhibit K (3)'!$F$17</f>
        <v>8.1648460519010424E-3</v>
      </c>
      <c r="AV87" s="142"/>
      <c r="AW87" s="138">
        <f t="shared" si="52"/>
        <v>774798.44666666677</v>
      </c>
      <c r="AZ87" s="143"/>
    </row>
    <row r="88" spans="1:52">
      <c r="A88" s="27"/>
      <c r="B88" s="37">
        <f t="shared" si="16"/>
        <v>45412</v>
      </c>
      <c r="C88" s="15">
        <v>390733.9254233333</v>
      </c>
      <c r="D88" s="38">
        <f>C88*0.5+SUM(G$13:G87)</f>
        <v>60970874.817868695</v>
      </c>
      <c r="E88" s="39">
        <f>'Exhibit K (3)'!$F$17</f>
        <v>8.1648460519010424E-3</v>
      </c>
      <c r="F88" s="142"/>
      <c r="G88" s="138">
        <f t="shared" si="45"/>
        <v>390733.9254233333</v>
      </c>
      <c r="H88" s="139"/>
      <c r="I88" s="37">
        <f t="shared" si="39"/>
        <v>45412</v>
      </c>
      <c r="J88" s="15">
        <v>89823.74357666666</v>
      </c>
      <c r="K88" s="38">
        <f>J88*0.5+SUM(N$13:N87)</f>
        <v>31496796.961694002</v>
      </c>
      <c r="L88" s="39">
        <f>'Exhibit K (3)'!$F$17</f>
        <v>8.1648460519010424E-3</v>
      </c>
      <c r="M88" s="142"/>
      <c r="N88" s="138">
        <f t="shared" si="46"/>
        <v>89823.74357666666</v>
      </c>
      <c r="O88" s="139"/>
      <c r="P88" s="37">
        <f t="shared" si="40"/>
        <v>45412</v>
      </c>
      <c r="Q88" s="15">
        <v>20346.814843333334</v>
      </c>
      <c r="R88" s="38">
        <f>Q88*0.5+SUM(U$13:U87)</f>
        <v>3607721.8522535139</v>
      </c>
      <c r="S88" s="39">
        <f>'Exhibit K (3)'!$F$17</f>
        <v>8.1648460519010424E-3</v>
      </c>
      <c r="T88" s="142"/>
      <c r="U88" s="138">
        <f t="shared" si="47"/>
        <v>20346.814843333334</v>
      </c>
      <c r="W88" s="37">
        <f t="shared" si="41"/>
        <v>45412</v>
      </c>
      <c r="X88" s="15">
        <v>10421.53931</v>
      </c>
      <c r="Y88" s="38">
        <f>X88*0.5+SUM(AB$13:AB87)</f>
        <v>1391057.8959104877</v>
      </c>
      <c r="Z88" s="39">
        <f>'Exhibit K (3)'!$F$17</f>
        <v>8.1648460519010424E-3</v>
      </c>
      <c r="AA88" s="142"/>
      <c r="AB88" s="138">
        <f t="shared" si="48"/>
        <v>10421.53931</v>
      </c>
      <c r="AC88" s="139"/>
      <c r="AD88" s="37">
        <f t="shared" si="42"/>
        <v>45412</v>
      </c>
      <c r="AE88" s="15">
        <v>12406.594416666667</v>
      </c>
      <c r="AF88" s="38">
        <f>AE88*0.5+SUM(AI$13:AI87)</f>
        <v>1777422.7378535969</v>
      </c>
      <c r="AG88" s="39">
        <f>'Exhibit K (3)'!$F$17</f>
        <v>8.1648460519010424E-3</v>
      </c>
      <c r="AH88" s="142"/>
      <c r="AI88" s="138">
        <f t="shared" si="49"/>
        <v>12406.594416666667</v>
      </c>
      <c r="AK88" s="37">
        <f t="shared" si="43"/>
        <v>45412</v>
      </c>
      <c r="AL88" s="15">
        <v>6451.4290966666667</v>
      </c>
      <c r="AM88" s="38">
        <f>AL88*0.5+SUM(AP$13:AP87)</f>
        <v>1232488.6482830548</v>
      </c>
      <c r="AN88" s="39">
        <f>'Exhibit K (3)'!$F$17</f>
        <v>8.1648460519010424E-3</v>
      </c>
      <c r="AO88" s="142"/>
      <c r="AP88" s="138">
        <f t="shared" si="50"/>
        <v>6451.4290966666667</v>
      </c>
      <c r="AQ88" s="139"/>
      <c r="AR88" s="37">
        <f t="shared" si="44"/>
        <v>45412</v>
      </c>
      <c r="AS88" s="15">
        <f t="shared" si="38"/>
        <v>530184.04666666663</v>
      </c>
      <c r="AT88" s="38">
        <f t="shared" si="51"/>
        <v>100476362.91386335</v>
      </c>
      <c r="AU88" s="39">
        <f>'Exhibit K (3)'!$F$17</f>
        <v>8.1648460519010424E-3</v>
      </c>
      <c r="AV88" s="142"/>
      <c r="AW88" s="138">
        <f t="shared" si="52"/>
        <v>530184.04666666663</v>
      </c>
      <c r="AZ88" s="143"/>
    </row>
    <row r="89" spans="1:52">
      <c r="A89" s="27"/>
      <c r="B89" s="37">
        <f t="shared" si="16"/>
        <v>45443</v>
      </c>
      <c r="C89" s="15">
        <v>318457.33606333326</v>
      </c>
      <c r="D89" s="38">
        <f>C89*0.5+SUM(G$13:G88)</f>
        <v>61325470.448612027</v>
      </c>
      <c r="E89" s="39">
        <f>'Exhibit K (3)'!$F$17</f>
        <v>8.1648460519010424E-3</v>
      </c>
      <c r="F89" s="142"/>
      <c r="G89" s="138">
        <f t="shared" si="45"/>
        <v>318457.33606333326</v>
      </c>
      <c r="H89" s="139"/>
      <c r="I89" s="37">
        <f t="shared" si="39"/>
        <v>45443</v>
      </c>
      <c r="J89" s="15">
        <v>74142.30693666666</v>
      </c>
      <c r="K89" s="38">
        <f>J89*0.5+SUM(N$13:N88)</f>
        <v>31578779.986950669</v>
      </c>
      <c r="L89" s="39">
        <f>'Exhibit K (3)'!$F$17</f>
        <v>8.1648460519010424E-3</v>
      </c>
      <c r="M89" s="142"/>
      <c r="N89" s="138">
        <f t="shared" si="46"/>
        <v>74142.30693666666</v>
      </c>
      <c r="O89" s="139"/>
      <c r="P89" s="37">
        <f t="shared" si="40"/>
        <v>45443</v>
      </c>
      <c r="Q89" s="15">
        <v>15718.019803333333</v>
      </c>
      <c r="R89" s="38">
        <f>Q89*0.5+SUM(U$13:U88)</f>
        <v>3625754.2695768471</v>
      </c>
      <c r="S89" s="39">
        <f>'Exhibit K (3)'!$F$17</f>
        <v>8.1648460519010424E-3</v>
      </c>
      <c r="T89" s="142"/>
      <c r="U89" s="138">
        <f t="shared" si="47"/>
        <v>15718.019803333333</v>
      </c>
      <c r="W89" s="37">
        <f t="shared" si="41"/>
        <v>45443</v>
      </c>
      <c r="X89" s="15">
        <v>8050.6930699999994</v>
      </c>
      <c r="Y89" s="38">
        <f>X89*0.5+SUM(AB$13:AB88)</f>
        <v>1400294.0121004877</v>
      </c>
      <c r="Z89" s="39">
        <f>'Exhibit K (3)'!$F$17</f>
        <v>8.1648460519010424E-3</v>
      </c>
      <c r="AA89" s="142"/>
      <c r="AB89" s="138">
        <f t="shared" si="48"/>
        <v>8050.6930699999994</v>
      </c>
      <c r="AC89" s="139"/>
      <c r="AD89" s="37">
        <f t="shared" si="42"/>
        <v>45443</v>
      </c>
      <c r="AE89" s="15">
        <v>9584.1584166666671</v>
      </c>
      <c r="AF89" s="38">
        <f>AE89*0.5+SUM(AI$13:AI88)</f>
        <v>1788418.1142702636</v>
      </c>
      <c r="AG89" s="39">
        <f>'Exhibit K (3)'!$F$17</f>
        <v>8.1648460519010424E-3</v>
      </c>
      <c r="AH89" s="142"/>
      <c r="AI89" s="138">
        <f t="shared" si="49"/>
        <v>9584.1584166666671</v>
      </c>
      <c r="AK89" s="37">
        <f t="shared" si="43"/>
        <v>45443</v>
      </c>
      <c r="AL89" s="15">
        <v>4983.7623766666666</v>
      </c>
      <c r="AM89" s="38">
        <f>AL89*0.5+SUM(AP$13:AP88)</f>
        <v>1238206.2440197214</v>
      </c>
      <c r="AN89" s="39">
        <f>'Exhibit K (3)'!$F$17</f>
        <v>8.1648460519010424E-3</v>
      </c>
      <c r="AO89" s="142"/>
      <c r="AP89" s="138">
        <f t="shared" si="50"/>
        <v>4983.7623766666666</v>
      </c>
      <c r="AQ89" s="139"/>
      <c r="AR89" s="37">
        <f t="shared" si="44"/>
        <v>45443</v>
      </c>
      <c r="AS89" s="15">
        <f t="shared" si="38"/>
        <v>430936.27666666656</v>
      </c>
      <c r="AT89" s="38">
        <f t="shared" si="51"/>
        <v>100956923.07553002</v>
      </c>
      <c r="AU89" s="39">
        <f>'Exhibit K (3)'!$F$17</f>
        <v>8.1648460519010424E-3</v>
      </c>
      <c r="AV89" s="142"/>
      <c r="AW89" s="138">
        <f t="shared" si="52"/>
        <v>430936.27666666656</v>
      </c>
      <c r="AZ89" s="143"/>
    </row>
    <row r="90" spans="1:52">
      <c r="A90" s="27"/>
      <c r="B90" s="37">
        <f t="shared" si="16"/>
        <v>45473</v>
      </c>
      <c r="C90" s="15">
        <v>574777.55695333343</v>
      </c>
      <c r="D90" s="38">
        <f>C90*0.5+SUM(G$13:G89)</f>
        <v>61772087.89512036</v>
      </c>
      <c r="E90" s="39">
        <f>'Exhibit K (3)'!$F$17</f>
        <v>8.1648460519010424E-3</v>
      </c>
      <c r="F90" s="142"/>
      <c r="G90" s="138">
        <f t="shared" si="45"/>
        <v>574777.55695333343</v>
      </c>
      <c r="H90" s="139"/>
      <c r="I90" s="37">
        <f t="shared" si="39"/>
        <v>45473</v>
      </c>
      <c r="J90" s="15">
        <v>132961.52504666665</v>
      </c>
      <c r="K90" s="38">
        <f>J90*0.5+SUM(N$13:N89)</f>
        <v>31682331.902942337</v>
      </c>
      <c r="L90" s="39">
        <f>'Exhibit K (3)'!$F$17</f>
        <v>8.1648460519010424E-3</v>
      </c>
      <c r="M90" s="142"/>
      <c r="N90" s="138">
        <f t="shared" si="46"/>
        <v>132961.52504666665</v>
      </c>
      <c r="O90" s="139"/>
      <c r="P90" s="37">
        <f t="shared" si="40"/>
        <v>45473</v>
      </c>
      <c r="Q90" s="15">
        <v>21290.014513333332</v>
      </c>
      <c r="R90" s="38">
        <f>Q90*0.5+SUM(U$13:U89)</f>
        <v>3644258.2867351808</v>
      </c>
      <c r="S90" s="39">
        <f>'Exhibit K (3)'!$F$17</f>
        <v>8.1648460519010424E-3</v>
      </c>
      <c r="T90" s="142"/>
      <c r="U90" s="138">
        <f t="shared" si="47"/>
        <v>21290.014513333332</v>
      </c>
      <c r="W90" s="37">
        <f t="shared" si="41"/>
        <v>45473</v>
      </c>
      <c r="X90" s="15">
        <v>10904.64158</v>
      </c>
      <c r="Y90" s="38">
        <f>X90*0.5+SUM(AB$13:AB89)</f>
        <v>1409771.6794254878</v>
      </c>
      <c r="Z90" s="39">
        <f>'Exhibit K (3)'!$F$17</f>
        <v>8.1648460519010424E-3</v>
      </c>
      <c r="AA90" s="142"/>
      <c r="AB90" s="138">
        <f t="shared" si="48"/>
        <v>10904.64158</v>
      </c>
      <c r="AC90" s="139"/>
      <c r="AD90" s="37">
        <f t="shared" si="42"/>
        <v>45473</v>
      </c>
      <c r="AE90" s="15">
        <v>12981.716166666667</v>
      </c>
      <c r="AF90" s="38">
        <f>AE90*0.5+SUM(AI$13:AI89)</f>
        <v>1799701.0515619302</v>
      </c>
      <c r="AG90" s="39">
        <f>'Exhibit K (3)'!$F$17</f>
        <v>8.1648460519010424E-3</v>
      </c>
      <c r="AH90" s="142"/>
      <c r="AI90" s="138">
        <f t="shared" si="49"/>
        <v>12981.716166666667</v>
      </c>
      <c r="AK90" s="37">
        <f t="shared" si="43"/>
        <v>45473</v>
      </c>
      <c r="AL90" s="15">
        <v>6750.4924066666663</v>
      </c>
      <c r="AM90" s="38">
        <f>AL90*0.5+SUM(AP$13:AP89)</f>
        <v>1244073.3714113883</v>
      </c>
      <c r="AN90" s="39">
        <f>'Exhibit K (3)'!$F$17</f>
        <v>8.1648460519010424E-3</v>
      </c>
      <c r="AO90" s="142"/>
      <c r="AP90" s="138">
        <f t="shared" si="50"/>
        <v>6750.4924066666663</v>
      </c>
      <c r="AQ90" s="139"/>
      <c r="AR90" s="37">
        <f t="shared" si="44"/>
        <v>45473</v>
      </c>
      <c r="AS90" s="15">
        <f t="shared" si="38"/>
        <v>759665.94666666677</v>
      </c>
      <c r="AT90" s="38">
        <f t="shared" si="51"/>
        <v>101552224.18719669</v>
      </c>
      <c r="AU90" s="39">
        <f>'Exhibit K (3)'!$F$17</f>
        <v>8.1648460519010424E-3</v>
      </c>
      <c r="AV90" s="142"/>
      <c r="AW90" s="138">
        <f t="shared" si="52"/>
        <v>759665.94666666677</v>
      </c>
      <c r="AZ90" s="143"/>
    </row>
    <row r="91" spans="1:52">
      <c r="A91" s="27"/>
      <c r="B91" s="37">
        <f t="shared" si="16"/>
        <v>45504</v>
      </c>
      <c r="C91" s="15">
        <v>487832.7002133333</v>
      </c>
      <c r="D91" s="38">
        <f>C91*0.5+SUM(G$13:G90)</f>
        <v>62303393.023703687</v>
      </c>
      <c r="E91" s="39">
        <f>'Exhibit K (3)'!$F$17</f>
        <v>8.1648460519010424E-3</v>
      </c>
      <c r="F91" s="142"/>
      <c r="G91" s="138">
        <f t="shared" si="45"/>
        <v>487832.7002133333</v>
      </c>
      <c r="H91" s="139"/>
      <c r="I91" s="37">
        <f t="shared" si="39"/>
        <v>45504</v>
      </c>
      <c r="J91" s="15">
        <v>108940.41778666667</v>
      </c>
      <c r="K91" s="38">
        <f>J91*0.5+SUM(N$13:N90)</f>
        <v>31803282.874359</v>
      </c>
      <c r="L91" s="39">
        <f>'Exhibit K (3)'!$F$17</f>
        <v>8.1648460519010424E-3</v>
      </c>
      <c r="M91" s="142"/>
      <c r="N91" s="138">
        <f t="shared" si="46"/>
        <v>108940.41778666667</v>
      </c>
      <c r="O91" s="139"/>
      <c r="P91" s="37">
        <f t="shared" si="40"/>
        <v>45504</v>
      </c>
      <c r="Q91" s="15">
        <v>17017.221653333334</v>
      </c>
      <c r="R91" s="38">
        <f>Q91*0.5+SUM(U$13:U90)</f>
        <v>3663411.9048185139</v>
      </c>
      <c r="S91" s="39">
        <f>'Exhibit K (3)'!$F$17</f>
        <v>8.1648460519010424E-3</v>
      </c>
      <c r="T91" s="142"/>
      <c r="U91" s="138">
        <f t="shared" si="47"/>
        <v>17017.221653333334</v>
      </c>
      <c r="W91" s="37">
        <f t="shared" si="41"/>
        <v>45504</v>
      </c>
      <c r="X91" s="15">
        <v>8716.137920000001</v>
      </c>
      <c r="Y91" s="38">
        <f>X91*0.5+SUM(AB$13:AB90)</f>
        <v>1419582.0691754878</v>
      </c>
      <c r="Z91" s="39">
        <f>'Exhibit K (3)'!$F$17</f>
        <v>8.1648460519010424E-3</v>
      </c>
      <c r="AA91" s="142"/>
      <c r="AB91" s="138">
        <f t="shared" si="48"/>
        <v>8716.137920000001</v>
      </c>
      <c r="AC91" s="139"/>
      <c r="AD91" s="37">
        <f t="shared" si="42"/>
        <v>45504</v>
      </c>
      <c r="AE91" s="15">
        <v>10376.354666666666</v>
      </c>
      <c r="AF91" s="38">
        <f>AE91*0.5+SUM(AI$13:AI90)</f>
        <v>1811380.0869785969</v>
      </c>
      <c r="AG91" s="39">
        <f>'Exhibit K (3)'!$F$17</f>
        <v>8.1648460519010424E-3</v>
      </c>
      <c r="AH91" s="142"/>
      <c r="AI91" s="138">
        <f t="shared" si="49"/>
        <v>10376.354666666666</v>
      </c>
      <c r="AK91" s="37">
        <f t="shared" si="43"/>
        <v>45504</v>
      </c>
      <c r="AL91" s="15">
        <v>5395.7044266666671</v>
      </c>
      <c r="AM91" s="38">
        <f>AL91*0.5+SUM(AP$13:AP90)</f>
        <v>1250146.469828055</v>
      </c>
      <c r="AN91" s="39">
        <f>'Exhibit K (3)'!$F$17</f>
        <v>8.1648460519010424E-3</v>
      </c>
      <c r="AO91" s="142"/>
      <c r="AP91" s="138">
        <f t="shared" si="50"/>
        <v>5395.7044266666671</v>
      </c>
      <c r="AQ91" s="139"/>
      <c r="AR91" s="37">
        <f t="shared" si="44"/>
        <v>45504</v>
      </c>
      <c r="AS91" s="15">
        <f t="shared" si="38"/>
        <v>638278.53666666674</v>
      </c>
      <c r="AT91" s="38">
        <f t="shared" si="51"/>
        <v>102251196.42886335</v>
      </c>
      <c r="AU91" s="39">
        <f>'Exhibit K (3)'!$F$17</f>
        <v>8.1648460519010424E-3</v>
      </c>
      <c r="AV91" s="142"/>
      <c r="AW91" s="138">
        <f t="shared" si="52"/>
        <v>638278.53666666674</v>
      </c>
      <c r="AZ91" s="143"/>
    </row>
    <row r="92" spans="1:52">
      <c r="A92" s="27"/>
      <c r="B92" s="37">
        <f t="shared" si="16"/>
        <v>45535</v>
      </c>
      <c r="C92" s="15">
        <v>772620.6126633333</v>
      </c>
      <c r="D92" s="38">
        <f>C92*0.5+SUM(G$13:G91)</f>
        <v>62933619.680142023</v>
      </c>
      <c r="E92" s="39">
        <f>'Exhibit K (3)'!$F$17</f>
        <v>8.1648460519010424E-3</v>
      </c>
      <c r="F92" s="142"/>
      <c r="G92" s="138">
        <f t="shared" si="45"/>
        <v>772620.6126633333</v>
      </c>
      <c r="H92" s="139"/>
      <c r="I92" s="37">
        <f t="shared" si="39"/>
        <v>45535</v>
      </c>
      <c r="J92" s="15">
        <v>160323.10033666666</v>
      </c>
      <c r="K92" s="38">
        <f>J92*0.5+SUM(N$13:N91)</f>
        <v>31937914.633420665</v>
      </c>
      <c r="L92" s="39">
        <f>'Exhibit K (3)'!$F$17</f>
        <v>8.1648460519010424E-3</v>
      </c>
      <c r="M92" s="142"/>
      <c r="N92" s="138">
        <f t="shared" si="46"/>
        <v>160323.10033666666</v>
      </c>
      <c r="O92" s="139"/>
      <c r="P92" s="37">
        <f t="shared" si="40"/>
        <v>45535</v>
      </c>
      <c r="Q92" s="15">
        <v>32026.647203333334</v>
      </c>
      <c r="R92" s="38">
        <f>Q92*0.5+SUM(U$13:U91)</f>
        <v>3687933.8392468477</v>
      </c>
      <c r="S92" s="39">
        <f>'Exhibit K (3)'!$F$17</f>
        <v>8.1648460519010424E-3</v>
      </c>
      <c r="T92" s="142"/>
      <c r="U92" s="138">
        <f t="shared" si="47"/>
        <v>32026.647203333334</v>
      </c>
      <c r="W92" s="37">
        <f t="shared" si="41"/>
        <v>45535</v>
      </c>
      <c r="X92" s="15">
        <v>16403.892469999999</v>
      </c>
      <c r="Y92" s="38">
        <f>X92*0.5+SUM(AB$13:AB91)</f>
        <v>1432142.0843704876</v>
      </c>
      <c r="Z92" s="39">
        <f>'Exhibit K (3)'!$F$17</f>
        <v>8.1648460519010424E-3</v>
      </c>
      <c r="AA92" s="142"/>
      <c r="AB92" s="138">
        <f t="shared" si="48"/>
        <v>16403.892469999999</v>
      </c>
      <c r="AC92" s="139"/>
      <c r="AD92" s="37">
        <f t="shared" si="42"/>
        <v>45535</v>
      </c>
      <c r="AE92" s="15">
        <v>19528.443416666669</v>
      </c>
      <c r="AF92" s="38">
        <f>AE92*0.5+SUM(AI$13:AI91)</f>
        <v>1826332.4860202635</v>
      </c>
      <c r="AG92" s="39">
        <f>'Exhibit K (3)'!$F$17</f>
        <v>8.1648460519010424E-3</v>
      </c>
      <c r="AH92" s="142"/>
      <c r="AI92" s="138">
        <f t="shared" si="49"/>
        <v>19528.443416666669</v>
      </c>
      <c r="AK92" s="37">
        <f t="shared" si="43"/>
        <v>45535</v>
      </c>
      <c r="AL92" s="15">
        <v>10154.790576666664</v>
      </c>
      <c r="AM92" s="38">
        <f>AL92*0.5+SUM(AP$13:AP91)</f>
        <v>1257921.7173297217</v>
      </c>
      <c r="AN92" s="39">
        <f>'Exhibit K (3)'!$F$17</f>
        <v>8.1648460519010424E-3</v>
      </c>
      <c r="AO92" s="142"/>
      <c r="AP92" s="138">
        <f t="shared" si="50"/>
        <v>10154.790576666664</v>
      </c>
      <c r="AQ92" s="139"/>
      <c r="AR92" s="37">
        <f t="shared" si="44"/>
        <v>45535</v>
      </c>
      <c r="AS92" s="15">
        <f t="shared" si="38"/>
        <v>1011057.4866666667</v>
      </c>
      <c r="AT92" s="38">
        <f t="shared" si="51"/>
        <v>103075864.44053</v>
      </c>
      <c r="AU92" s="39">
        <f>'Exhibit K (3)'!$F$17</f>
        <v>8.1648460519010424E-3</v>
      </c>
      <c r="AV92" s="142"/>
      <c r="AW92" s="138">
        <f t="shared" si="52"/>
        <v>1011057.4866666667</v>
      </c>
      <c r="AZ92" s="143"/>
    </row>
    <row r="93" spans="1:52">
      <c r="A93" s="27"/>
      <c r="B93" s="37">
        <f t="shared" si="16"/>
        <v>45565</v>
      </c>
      <c r="C93" s="15">
        <v>640562.57213333331</v>
      </c>
      <c r="D93" s="38">
        <f>C93*0.5+SUM(G$13:G92)</f>
        <v>63640211.272540361</v>
      </c>
      <c r="E93" s="39">
        <f>'Exhibit K (3)'!$F$17</f>
        <v>8.1648460519010424E-3</v>
      </c>
      <c r="F93" s="142"/>
      <c r="G93" s="138">
        <f t="shared" si="45"/>
        <v>640562.57213333331</v>
      </c>
      <c r="H93" s="139"/>
      <c r="I93" s="37">
        <f t="shared" si="39"/>
        <v>45565</v>
      </c>
      <c r="J93" s="15">
        <v>105770.53786666667</v>
      </c>
      <c r="K93" s="38">
        <f>J93*0.5+SUM(N$13:N92)</f>
        <v>32070961.452522334</v>
      </c>
      <c r="L93" s="39">
        <f>'Exhibit K (3)'!$F$17</f>
        <v>8.1648460519010424E-3</v>
      </c>
      <c r="M93" s="142"/>
      <c r="N93" s="138">
        <f t="shared" si="46"/>
        <v>105770.53786666667</v>
      </c>
      <c r="O93" s="139"/>
      <c r="P93" s="37">
        <f t="shared" si="40"/>
        <v>45565</v>
      </c>
      <c r="Q93" s="15">
        <v>19837.516533333332</v>
      </c>
      <c r="R93" s="38">
        <f>Q93*0.5+SUM(U$13:U92)</f>
        <v>3713865.9211151805</v>
      </c>
      <c r="S93" s="39">
        <f>'Exhibit K (3)'!$F$17</f>
        <v>8.1648460519010424E-3</v>
      </c>
      <c r="T93" s="142"/>
      <c r="U93" s="138">
        <f t="shared" si="47"/>
        <v>19837.516533333332</v>
      </c>
      <c r="W93" s="37">
        <f t="shared" si="41"/>
        <v>45565</v>
      </c>
      <c r="X93" s="15">
        <v>10160.679199999999</v>
      </c>
      <c r="Y93" s="38">
        <f>X93*0.5+SUM(AB$13:AB92)</f>
        <v>1445424.3702054878</v>
      </c>
      <c r="Z93" s="39">
        <f>'Exhibit K (3)'!$F$17</f>
        <v>8.1648460519010424E-3</v>
      </c>
      <c r="AA93" s="142"/>
      <c r="AB93" s="138">
        <f t="shared" si="48"/>
        <v>10160.679199999999</v>
      </c>
      <c r="AC93" s="139"/>
      <c r="AD93" s="37">
        <f t="shared" si="42"/>
        <v>45565</v>
      </c>
      <c r="AE93" s="15">
        <v>12096.046666666667</v>
      </c>
      <c r="AF93" s="38">
        <f>AE93*0.5+SUM(AI$13:AI92)</f>
        <v>1842144.7310619303</v>
      </c>
      <c r="AG93" s="39">
        <f>'Exhibit K (3)'!$F$17</f>
        <v>8.1648460519010424E-3</v>
      </c>
      <c r="AH93" s="142"/>
      <c r="AI93" s="138">
        <f t="shared" si="49"/>
        <v>12096.046666666667</v>
      </c>
      <c r="AK93" s="37">
        <f t="shared" si="43"/>
        <v>45565</v>
      </c>
      <c r="AL93" s="15">
        <v>6289.9442666666664</v>
      </c>
      <c r="AM93" s="38">
        <f>AL93*0.5+SUM(AP$13:AP92)</f>
        <v>1266144.0847513883</v>
      </c>
      <c r="AN93" s="39">
        <f>'Exhibit K (3)'!$F$17</f>
        <v>8.1648460519010424E-3</v>
      </c>
      <c r="AO93" s="142"/>
      <c r="AP93" s="138">
        <f t="shared" si="50"/>
        <v>6289.9442666666664</v>
      </c>
      <c r="AQ93" s="139"/>
      <c r="AR93" s="37">
        <f t="shared" si="44"/>
        <v>45565</v>
      </c>
      <c r="AS93" s="15">
        <f t="shared" si="38"/>
        <v>794717.29666666663</v>
      </c>
      <c r="AT93" s="38">
        <f t="shared" si="51"/>
        <v>103978751.83219668</v>
      </c>
      <c r="AU93" s="39">
        <f>'Exhibit K (3)'!$F$17</f>
        <v>8.1648460519010424E-3</v>
      </c>
      <c r="AV93" s="142"/>
      <c r="AW93" s="138">
        <f t="shared" si="52"/>
        <v>794717.29666666663</v>
      </c>
      <c r="AZ93" s="143"/>
    </row>
    <row r="94" spans="1:52">
      <c r="A94" s="27"/>
      <c r="B94" s="37">
        <f t="shared" si="16"/>
        <v>45596</v>
      </c>
      <c r="C94" s="15">
        <v>1138471.8663237109</v>
      </c>
      <c r="D94" s="38">
        <f>C94*0.5+SUM(G$13:G93)</f>
        <v>64529728.491768882</v>
      </c>
      <c r="E94" s="39">
        <f>'Exhibit K (3)'!$F$17</f>
        <v>8.1648460519010424E-3</v>
      </c>
      <c r="F94" s="142"/>
      <c r="G94" s="138">
        <f t="shared" si="45"/>
        <v>1138471.8663237109</v>
      </c>
      <c r="H94" s="139"/>
      <c r="I94" s="37">
        <f t="shared" si="39"/>
        <v>45596</v>
      </c>
      <c r="J94" s="15">
        <v>310150.93661373493</v>
      </c>
      <c r="K94" s="38">
        <f>J94*0.5+SUM(N$13:N93)</f>
        <v>32278922.189762536</v>
      </c>
      <c r="L94" s="39">
        <f>'Exhibit K (3)'!$F$17</f>
        <v>8.1648460519010424E-3</v>
      </c>
      <c r="M94" s="142"/>
      <c r="N94" s="138">
        <f t="shared" si="46"/>
        <v>310150.93661373493</v>
      </c>
      <c r="O94" s="139"/>
      <c r="P94" s="37">
        <f t="shared" si="40"/>
        <v>45596</v>
      </c>
      <c r="Q94" s="15">
        <v>35361.471337520685</v>
      </c>
      <c r="R94" s="38">
        <f>Q94*0.5+SUM(U$13:U93)</f>
        <v>3741465.4150506076</v>
      </c>
      <c r="S94" s="39">
        <f>'Exhibit K (3)'!$F$17</f>
        <v>8.1648460519010424E-3</v>
      </c>
      <c r="T94" s="142"/>
      <c r="U94" s="138">
        <f t="shared" si="47"/>
        <v>35361.471337520685</v>
      </c>
      <c r="W94" s="37">
        <f t="shared" si="41"/>
        <v>45596</v>
      </c>
      <c r="X94" s="15">
        <v>18111.973124095963</v>
      </c>
      <c r="Y94" s="38">
        <f>X94*0.5+SUM(AB$13:AB93)</f>
        <v>1459560.6963675357</v>
      </c>
      <c r="Z94" s="39">
        <f>'Exhibit K (3)'!$F$17</f>
        <v>8.1648460519010424E-3</v>
      </c>
      <c r="AA94" s="142"/>
      <c r="AB94" s="138">
        <f t="shared" si="48"/>
        <v>18111.973124095963</v>
      </c>
      <c r="AC94" s="139"/>
      <c r="AD94" s="37">
        <f t="shared" si="42"/>
        <v>45596</v>
      </c>
      <c r="AE94" s="15">
        <v>21561.872766780903</v>
      </c>
      <c r="AF94" s="38">
        <f>AE94*0.5+SUM(AI$13:AI93)</f>
        <v>1858973.6907786541</v>
      </c>
      <c r="AG94" s="39">
        <f>'Exhibit K (3)'!$F$17</f>
        <v>8.1648460519010424E-3</v>
      </c>
      <c r="AH94" s="142"/>
      <c r="AI94" s="138">
        <f t="shared" si="49"/>
        <v>21561.872766780903</v>
      </c>
      <c r="AK94" s="37">
        <f t="shared" si="43"/>
        <v>45596</v>
      </c>
      <c r="AL94" s="15">
        <v>11212.17383872607</v>
      </c>
      <c r="AM94" s="38">
        <f>AL94*0.5+SUM(AP$13:AP93)</f>
        <v>1274895.1438040847</v>
      </c>
      <c r="AN94" s="39">
        <f>'Exhibit K (3)'!$F$17</f>
        <v>8.1648460519010424E-3</v>
      </c>
      <c r="AO94" s="142"/>
      <c r="AP94" s="138">
        <f t="shared" si="50"/>
        <v>11212.17383872607</v>
      </c>
      <c r="AQ94" s="139"/>
      <c r="AR94" s="37">
        <f t="shared" si="44"/>
        <v>45596</v>
      </c>
      <c r="AS94" s="15">
        <f t="shared" si="38"/>
        <v>1534870.2940045693</v>
      </c>
      <c r="AT94" s="38">
        <f t="shared" si="51"/>
        <v>105143545.6275323</v>
      </c>
      <c r="AU94" s="39">
        <f>'Exhibit K (3)'!$F$17</f>
        <v>8.1648460519010424E-3</v>
      </c>
      <c r="AV94" s="142"/>
      <c r="AW94" s="138">
        <f t="shared" si="52"/>
        <v>1534870.2940045693</v>
      </c>
      <c r="AZ94" s="143"/>
    </row>
    <row r="95" spans="1:52">
      <c r="A95" s="27"/>
      <c r="B95" s="37">
        <f t="shared" si="16"/>
        <v>45626</v>
      </c>
      <c r="C95" s="15">
        <v>1143717.4732519831</v>
      </c>
      <c r="D95" s="38">
        <f>C95*0.5+SUM(G$13:G94)</f>
        <v>65670823.161556728</v>
      </c>
      <c r="E95" s="39">
        <f>'Exhibit K (3)'!$F$17</f>
        <v>8.1648460519010424E-3</v>
      </c>
      <c r="F95" s="142"/>
      <c r="G95" s="138">
        <f t="shared" si="45"/>
        <v>1143717.4732519831</v>
      </c>
      <c r="H95" s="139"/>
      <c r="I95" s="37">
        <f t="shared" si="39"/>
        <v>45626</v>
      </c>
      <c r="J95" s="15">
        <v>302652.82074257761</v>
      </c>
      <c r="K95" s="38">
        <f>J95*0.5+SUM(N$13:N94)</f>
        <v>32585324.068440691</v>
      </c>
      <c r="L95" s="39">
        <f>'Exhibit K (3)'!$F$17</f>
        <v>8.1648460519010424E-3</v>
      </c>
      <c r="M95" s="142"/>
      <c r="N95" s="138">
        <f t="shared" si="46"/>
        <v>302652.82074257761</v>
      </c>
      <c r="O95" s="139"/>
      <c r="P95" s="37">
        <f t="shared" si="40"/>
        <v>45626</v>
      </c>
      <c r="Q95" s="15">
        <v>40225.098207900359</v>
      </c>
      <c r="R95" s="38">
        <f>Q95*0.5+SUM(U$13:U94)</f>
        <v>3779258.699823318</v>
      </c>
      <c r="S95" s="39">
        <f>'Exhibit K (3)'!$F$17</f>
        <v>8.1648460519010424E-3</v>
      </c>
      <c r="T95" s="142"/>
      <c r="U95" s="138">
        <f t="shared" si="47"/>
        <v>40225.098207900359</v>
      </c>
      <c r="W95" s="37">
        <f t="shared" si="41"/>
        <v>45626</v>
      </c>
      <c r="X95" s="15">
        <v>20603.099082095308</v>
      </c>
      <c r="Y95" s="38">
        <f>X95*0.5+SUM(AB$13:AB94)</f>
        <v>1478918.2324706311</v>
      </c>
      <c r="Z95" s="39">
        <f>'Exhibit K (3)'!$F$17</f>
        <v>8.1648460519010424E-3</v>
      </c>
      <c r="AA95" s="142"/>
      <c r="AB95" s="138">
        <f t="shared" si="48"/>
        <v>20603.099082095308</v>
      </c>
      <c r="AC95" s="139"/>
      <c r="AD95" s="37">
        <f t="shared" si="42"/>
        <v>45626</v>
      </c>
      <c r="AE95" s="15">
        <v>24527.498907256318</v>
      </c>
      <c r="AF95" s="38">
        <f>AE95*0.5+SUM(AI$13:AI94)</f>
        <v>1882018.3766156726</v>
      </c>
      <c r="AG95" s="39">
        <f>'Exhibit K (3)'!$F$17</f>
        <v>8.1648460519010424E-3</v>
      </c>
      <c r="AH95" s="142"/>
      <c r="AI95" s="138">
        <f t="shared" si="49"/>
        <v>24527.498907256318</v>
      </c>
      <c r="AK95" s="37">
        <f t="shared" si="43"/>
        <v>45626</v>
      </c>
      <c r="AL95" s="15">
        <v>12754.299431773285</v>
      </c>
      <c r="AM95" s="38">
        <f>AL95*0.5+SUM(AP$13:AP94)</f>
        <v>1286878.3804393343</v>
      </c>
      <c r="AN95" s="39">
        <f>'Exhibit K (3)'!$F$17</f>
        <v>8.1648460519010424E-3</v>
      </c>
      <c r="AO95" s="142"/>
      <c r="AP95" s="138">
        <f t="shared" si="50"/>
        <v>12754.299431773285</v>
      </c>
      <c r="AQ95" s="139"/>
      <c r="AR95" s="37">
        <f t="shared" si="44"/>
        <v>45626</v>
      </c>
      <c r="AS95" s="15">
        <f t="shared" si="38"/>
        <v>1544480.289623586</v>
      </c>
      <c r="AT95" s="38">
        <f t="shared" si="51"/>
        <v>106683220.91934638</v>
      </c>
      <c r="AU95" s="39">
        <f>'Exhibit K (3)'!$F$17</f>
        <v>8.1648460519010424E-3</v>
      </c>
      <c r="AV95" s="142"/>
      <c r="AW95" s="138">
        <f t="shared" si="52"/>
        <v>1544480.289623586</v>
      </c>
      <c r="AZ95" s="143"/>
    </row>
    <row r="96" spans="1:52">
      <c r="A96" s="27"/>
      <c r="B96" s="37">
        <f t="shared" si="16"/>
        <v>45657</v>
      </c>
      <c r="C96" s="15">
        <v>1425738.7701319605</v>
      </c>
      <c r="D96" s="38">
        <f>C96*0.5+SUM(G$13:G95)</f>
        <v>66955551.2832487</v>
      </c>
      <c r="E96" s="39">
        <f>'Exhibit K (3)'!$F$17</f>
        <v>8.1648460519010424E-3</v>
      </c>
      <c r="F96" s="142"/>
      <c r="G96" s="138">
        <f t="shared" si="45"/>
        <v>1425738.7701319605</v>
      </c>
      <c r="H96" s="139"/>
      <c r="I96" s="37">
        <f t="shared" si="39"/>
        <v>45657</v>
      </c>
      <c r="J96" s="15">
        <v>449786.30459226866</v>
      </c>
      <c r="K96" s="38">
        <f>J96*0.5+SUM(N$13:N95)</f>
        <v>32961543.631108113</v>
      </c>
      <c r="L96" s="39">
        <f>'Exhibit K (3)'!$F$17</f>
        <v>8.1648460519010424E-3</v>
      </c>
      <c r="M96" s="142"/>
      <c r="N96" s="138">
        <f t="shared" si="46"/>
        <v>449786.30459226866</v>
      </c>
      <c r="O96" s="139"/>
      <c r="P96" s="37">
        <f t="shared" si="40"/>
        <v>45657</v>
      </c>
      <c r="Q96" s="15">
        <v>44130.661511511185</v>
      </c>
      <c r="R96" s="38">
        <f>Q96*0.5+SUM(U$13:U95)</f>
        <v>3821436.579683024</v>
      </c>
      <c r="S96" s="39">
        <f>'Exhibit K (3)'!$F$17</f>
        <v>8.1648460519010424E-3</v>
      </c>
      <c r="T96" s="142"/>
      <c r="U96" s="138">
        <f t="shared" si="47"/>
        <v>44130.661511511185</v>
      </c>
      <c r="W96" s="37">
        <f t="shared" si="41"/>
        <v>45657</v>
      </c>
      <c r="X96" s="15">
        <v>22603.509554676464</v>
      </c>
      <c r="Y96" s="38">
        <f>X96*0.5+SUM(AB$13:AB95)</f>
        <v>1500521.536789017</v>
      </c>
      <c r="Z96" s="39">
        <f>'Exhibit K (3)'!$F$17</f>
        <v>8.1648460519010424E-3</v>
      </c>
      <c r="AA96" s="142"/>
      <c r="AB96" s="138">
        <f t="shared" si="48"/>
        <v>22603.509554676464</v>
      </c>
      <c r="AC96" s="139"/>
      <c r="AD96" s="37">
        <f t="shared" si="42"/>
        <v>45657</v>
      </c>
      <c r="AE96" s="15">
        <v>26908.939946043407</v>
      </c>
      <c r="AF96" s="38">
        <f>AE96*0.5+SUM(AI$13:AI95)</f>
        <v>1907736.5960423225</v>
      </c>
      <c r="AG96" s="39">
        <f>'Exhibit K (3)'!$F$17</f>
        <v>8.1648460519010424E-3</v>
      </c>
      <c r="AH96" s="142"/>
      <c r="AI96" s="138">
        <f t="shared" si="49"/>
        <v>26908.939946043407</v>
      </c>
      <c r="AK96" s="37">
        <f t="shared" si="43"/>
        <v>45657</v>
      </c>
      <c r="AL96" s="15">
        <v>13992.648771942571</v>
      </c>
      <c r="AM96" s="38">
        <f>AL96*0.5+SUM(AP$13:AP95)</f>
        <v>1300251.8545411923</v>
      </c>
      <c r="AN96" s="39">
        <f>'Exhibit K (3)'!$F$17</f>
        <v>8.1648460519010424E-3</v>
      </c>
      <c r="AO96" s="142"/>
      <c r="AP96" s="138">
        <f t="shared" si="50"/>
        <v>13992.648771942571</v>
      </c>
      <c r="AQ96" s="139"/>
      <c r="AR96" s="37">
        <f t="shared" si="44"/>
        <v>45657</v>
      </c>
      <c r="AS96" s="15">
        <f t="shared" si="38"/>
        <v>1983160.8345084025</v>
      </c>
      <c r="AT96" s="38">
        <f t="shared" si="51"/>
        <v>108447041.48141237</v>
      </c>
      <c r="AU96" s="39">
        <f>'Exhibit K (3)'!$F$17</f>
        <v>8.1648460519010424E-3</v>
      </c>
      <c r="AV96" s="142"/>
      <c r="AW96" s="138">
        <f t="shared" si="52"/>
        <v>1983160.8345084025</v>
      </c>
      <c r="AZ96" s="143"/>
    </row>
    <row r="97" spans="1:52">
      <c r="A97" s="27"/>
      <c r="B97" s="37">
        <f t="shared" si="16"/>
        <v>45688</v>
      </c>
      <c r="C97" s="15">
        <v>757588.85646166652</v>
      </c>
      <c r="D97" s="38">
        <f>C97*0.5+SUM(G$13:G96)</f>
        <v>68047215.096545517</v>
      </c>
      <c r="E97" s="39">
        <f>'Exhibit K (3)'!$F$17</f>
        <v>8.1648460519010424E-3</v>
      </c>
      <c r="F97" s="137">
        <f t="shared" ref="F97:F137" si="53">D97*E97</f>
        <v>555595.03552389063</v>
      </c>
      <c r="G97" s="138">
        <f t="shared" si="45"/>
        <v>1313183.891985557</v>
      </c>
      <c r="H97" s="139"/>
      <c r="I97" s="37">
        <f t="shared" si="39"/>
        <v>45688</v>
      </c>
      <c r="J97" s="15">
        <v>201386.80137166666</v>
      </c>
      <c r="K97" s="38">
        <f>J97*0.5+SUM(N$13:N96)</f>
        <v>33287130.184090082</v>
      </c>
      <c r="L97" s="39">
        <f>'Exhibit K (3)'!$F$17</f>
        <v>8.1648460519010424E-3</v>
      </c>
      <c r="M97" s="137">
        <f t="shared" ref="M97:M137" si="54">K97*L97</f>
        <v>271784.29346268391</v>
      </c>
      <c r="N97" s="138">
        <f t="shared" si="46"/>
        <v>473171.09483435057</v>
      </c>
      <c r="O97" s="139"/>
      <c r="P97" s="37">
        <f t="shared" si="40"/>
        <v>45688</v>
      </c>
      <c r="Q97" s="15">
        <v>36014.52867166666</v>
      </c>
      <c r="R97" s="38">
        <f>Q97*0.5+SUM(U$13:U96)</f>
        <v>3861509.1747746128</v>
      </c>
      <c r="S97" s="39">
        <f>'Exhibit K (3)'!$F$17</f>
        <v>8.1648460519010424E-3</v>
      </c>
      <c r="T97" s="137">
        <f t="shared" ref="T97:T137" si="55">R97*S97</f>
        <v>31528.62794003815</v>
      </c>
      <c r="U97" s="138">
        <f t="shared" si="47"/>
        <v>67543.156611704806</v>
      </c>
      <c r="W97" s="37">
        <f t="shared" si="41"/>
        <v>45688</v>
      </c>
      <c r="X97" s="15">
        <v>18446.465904999997</v>
      </c>
      <c r="Y97" s="38">
        <f>X97*0.5+SUM(AB$13:AB96)</f>
        <v>1521046.5245188554</v>
      </c>
      <c r="Z97" s="39">
        <f>'Exhibit K (3)'!$F$17</f>
        <v>8.1648460519010424E-3</v>
      </c>
      <c r="AA97" s="137">
        <f t="shared" ref="AA97:AA137" si="56">Y97*Z97</f>
        <v>12419.110710475579</v>
      </c>
      <c r="AB97" s="138">
        <f t="shared" si="48"/>
        <v>30865.576615475577</v>
      </c>
      <c r="AC97" s="139"/>
      <c r="AD97" s="37">
        <f t="shared" si="42"/>
        <v>45688</v>
      </c>
      <c r="AE97" s="15">
        <v>21960.07845833333</v>
      </c>
      <c r="AF97" s="38">
        <f>AE97*0.5+SUM(AI$13:AI96)</f>
        <v>1932171.1052445108</v>
      </c>
      <c r="AG97" s="39">
        <f>'Exhibit K (3)'!$F$17</f>
        <v>8.1648460519010424E-3</v>
      </c>
      <c r="AH97" s="137">
        <f t="shared" ref="AH97:AH137" si="57">AF97*AG97</f>
        <v>15775.879620252917</v>
      </c>
      <c r="AI97" s="138">
        <f t="shared" si="49"/>
        <v>37735.958078586249</v>
      </c>
      <c r="AK97" s="37">
        <f t="shared" si="43"/>
        <v>45688</v>
      </c>
      <c r="AL97" s="15">
        <v>11419.240798333331</v>
      </c>
      <c r="AM97" s="38">
        <f>AL97*0.5+SUM(AP$13:AP96)</f>
        <v>1312957.7993263302</v>
      </c>
      <c r="AN97" s="39">
        <f>'Exhibit K (3)'!$F$17</f>
        <v>8.1648460519010424E-3</v>
      </c>
      <c r="AO97" s="137">
        <f t="shared" ref="AO97:AO137" si="58">AM97*AN97</f>
        <v>10720.098304142268</v>
      </c>
      <c r="AP97" s="138">
        <f t="shared" si="50"/>
        <v>22139.339102475598</v>
      </c>
      <c r="AQ97" s="139"/>
      <c r="AR97" s="37">
        <f t="shared" si="44"/>
        <v>45688</v>
      </c>
      <c r="AS97" s="15">
        <f t="shared" si="38"/>
        <v>1046815.9716666663</v>
      </c>
      <c r="AT97" s="38">
        <f t="shared" si="51"/>
        <v>109962029.88449991</v>
      </c>
      <c r="AU97" s="39">
        <f>'Exhibit K (3)'!$F$17</f>
        <v>8.1648460519010424E-3</v>
      </c>
      <c r="AV97" s="137">
        <f t="shared" ref="AV97:AV144" si="59">SUM(AO97,AH97,AA97,T97,M97,F97)</f>
        <v>897823.04556148348</v>
      </c>
      <c r="AW97" s="138">
        <f t="shared" si="52"/>
        <v>1944639.0172281498</v>
      </c>
      <c r="AZ97" s="143"/>
    </row>
    <row r="98" spans="1:52">
      <c r="A98" s="27"/>
      <c r="B98" s="37">
        <f t="shared" si="16"/>
        <v>45716</v>
      </c>
      <c r="C98" s="15">
        <v>735600.39846166654</v>
      </c>
      <c r="D98" s="38">
        <f>C98*0.5+SUM(G$13:G97)</f>
        <v>69349404.759531066</v>
      </c>
      <c r="E98" s="39">
        <f>'Exhibit K (3)'!$F$17</f>
        <v>8.1648460519010424E-3</v>
      </c>
      <c r="F98" s="137">
        <f t="shared" si="53"/>
        <v>566227.21365254454</v>
      </c>
      <c r="G98" s="138">
        <f t="shared" si="45"/>
        <v>1301827.6121142111</v>
      </c>
      <c r="H98" s="139"/>
      <c r="I98" s="37">
        <f t="shared" si="39"/>
        <v>45716</v>
      </c>
      <c r="J98" s="15">
        <v>195851.45937166666</v>
      </c>
      <c r="K98" s="38">
        <f>J98*0.5+SUM(N$13:N97)</f>
        <v>33757533.607924439</v>
      </c>
      <c r="L98" s="39">
        <f>'Exhibit K (3)'!$F$17</f>
        <v>8.1648460519010424E-3</v>
      </c>
      <c r="M98" s="137">
        <f t="shared" si="54"/>
        <v>275625.06500057859</v>
      </c>
      <c r="N98" s="138">
        <f t="shared" si="46"/>
        <v>471476.52437224524</v>
      </c>
      <c r="O98" s="139"/>
      <c r="P98" s="37">
        <f t="shared" si="40"/>
        <v>45716</v>
      </c>
      <c r="Q98" s="15">
        <v>34760.666671666666</v>
      </c>
      <c r="R98" s="38">
        <f>Q98*0.5+SUM(U$13:U97)</f>
        <v>3928425.4003863172</v>
      </c>
      <c r="S98" s="39">
        <f>'Exhibit K (3)'!$F$17</f>
        <v>8.1648460519010424E-3</v>
      </c>
      <c r="T98" s="137">
        <f t="shared" si="55"/>
        <v>32074.988620531993</v>
      </c>
      <c r="U98" s="138">
        <f t="shared" si="47"/>
        <v>66835.655292198659</v>
      </c>
      <c r="W98" s="37">
        <f t="shared" si="41"/>
        <v>45716</v>
      </c>
      <c r="X98" s="15">
        <v>17804.243904999999</v>
      </c>
      <c r="Y98" s="38">
        <f>X98*0.5+SUM(AB$13:AB97)</f>
        <v>1551590.9901343309</v>
      </c>
      <c r="Z98" s="39">
        <f>'Exhibit K (3)'!$F$17</f>
        <v>8.1648460519010424E-3</v>
      </c>
      <c r="AA98" s="137">
        <f t="shared" si="56"/>
        <v>12668.501569963521</v>
      </c>
      <c r="AB98" s="138">
        <f t="shared" si="48"/>
        <v>30472.745474963522</v>
      </c>
      <c r="AC98" s="139"/>
      <c r="AD98" s="37">
        <f t="shared" si="42"/>
        <v>45716</v>
      </c>
      <c r="AE98" s="15">
        <v>21195.528458333334</v>
      </c>
      <c r="AF98" s="38">
        <f>AE98*0.5+SUM(AI$13:AI97)</f>
        <v>1969524.7883230969</v>
      </c>
      <c r="AG98" s="39">
        <f>'Exhibit K (3)'!$F$17</f>
        <v>8.1648460519010424E-3</v>
      </c>
      <c r="AH98" s="137">
        <f t="shared" si="57"/>
        <v>16080.866692061074</v>
      </c>
      <c r="AI98" s="138">
        <f t="shared" si="49"/>
        <v>37276.395150394412</v>
      </c>
      <c r="AK98" s="37">
        <f t="shared" si="43"/>
        <v>45716</v>
      </c>
      <c r="AL98" s="15">
        <v>11021.674798333332</v>
      </c>
      <c r="AM98" s="38">
        <f>AL98*0.5+SUM(AP$13:AP97)</f>
        <v>1334898.355428806</v>
      </c>
      <c r="AN98" s="39">
        <f>'Exhibit K (3)'!$F$17</f>
        <v>8.1648460519010424E-3</v>
      </c>
      <c r="AO98" s="137">
        <f t="shared" si="58"/>
        <v>10899.239567012082</v>
      </c>
      <c r="AP98" s="138">
        <f t="shared" si="50"/>
        <v>21920.914365345416</v>
      </c>
      <c r="AQ98" s="139"/>
      <c r="AR98" s="37">
        <f t="shared" si="44"/>
        <v>45716</v>
      </c>
      <c r="AS98" s="15">
        <f t="shared" si="38"/>
        <v>1016233.9716666666</v>
      </c>
      <c r="AT98" s="38">
        <f t="shared" si="51"/>
        <v>111891377.90172806</v>
      </c>
      <c r="AU98" s="39">
        <f>'Exhibit K (3)'!$F$17</f>
        <v>8.1648460519010424E-3</v>
      </c>
      <c r="AV98" s="137">
        <f t="shared" si="59"/>
        <v>913575.87510269182</v>
      </c>
      <c r="AW98" s="138">
        <f t="shared" si="52"/>
        <v>1929809.8467693585</v>
      </c>
      <c r="AZ98" s="143"/>
    </row>
    <row r="99" spans="1:52">
      <c r="A99" s="27"/>
      <c r="B99" s="37">
        <f t="shared" si="16"/>
        <v>45747</v>
      </c>
      <c r="C99" s="15">
        <v>1066903.6684616667</v>
      </c>
      <c r="D99" s="38">
        <f>C99*0.5+SUM(G$13:G98)</f>
        <v>70816884.006645277</v>
      </c>
      <c r="E99" s="39">
        <f>'Exhibit K (3)'!$F$17</f>
        <v>8.1648460519010424E-3</v>
      </c>
      <c r="F99" s="137">
        <f t="shared" si="53"/>
        <v>578208.95578959177</v>
      </c>
      <c r="G99" s="138">
        <f t="shared" si="45"/>
        <v>1645112.6242512586</v>
      </c>
      <c r="H99" s="139"/>
      <c r="I99" s="37">
        <f t="shared" si="39"/>
        <v>45747</v>
      </c>
      <c r="J99" s="15">
        <v>251197.35603833332</v>
      </c>
      <c r="K99" s="38">
        <f>J99*0.5+SUM(N$13:N98)</f>
        <v>34256683.080630012</v>
      </c>
      <c r="L99" s="39">
        <f>'Exhibit K (3)'!$F$17</f>
        <v>8.1648460519010424E-3</v>
      </c>
      <c r="M99" s="137">
        <f t="shared" si="54"/>
        <v>279700.54360210721</v>
      </c>
      <c r="N99" s="138">
        <f t="shared" si="46"/>
        <v>530897.89964044048</v>
      </c>
      <c r="O99" s="139"/>
      <c r="P99" s="37">
        <f t="shared" si="40"/>
        <v>45747</v>
      </c>
      <c r="Q99" s="15">
        <v>35348.196671666665</v>
      </c>
      <c r="R99" s="38">
        <f>Q99*0.5+SUM(U$13:U98)</f>
        <v>3995554.8206785158</v>
      </c>
      <c r="S99" s="39">
        <f>'Exhibit K (3)'!$F$17</f>
        <v>8.1648460519010424E-3</v>
      </c>
      <c r="T99" s="137">
        <f t="shared" si="55"/>
        <v>32623.090002771158</v>
      </c>
      <c r="U99" s="138">
        <f t="shared" si="47"/>
        <v>67971.286674437826</v>
      </c>
      <c r="W99" s="37">
        <f t="shared" si="41"/>
        <v>45747</v>
      </c>
      <c r="X99" s="15">
        <v>18105.173905</v>
      </c>
      <c r="Y99" s="38">
        <f>X99*0.5+SUM(AB$13:AB98)</f>
        <v>1582214.2006092945</v>
      </c>
      <c r="Z99" s="39">
        <f>'Exhibit K (3)'!$F$17</f>
        <v>8.1648460519010424E-3</v>
      </c>
      <c r="AA99" s="137">
        <f t="shared" si="56"/>
        <v>12918.535369106561</v>
      </c>
      <c r="AB99" s="138">
        <f t="shared" si="48"/>
        <v>31023.709274106561</v>
      </c>
      <c r="AC99" s="139"/>
      <c r="AD99" s="37">
        <f t="shared" si="42"/>
        <v>45747</v>
      </c>
      <c r="AE99" s="15">
        <v>21553.77845833333</v>
      </c>
      <c r="AF99" s="38">
        <f>AE99*0.5+SUM(AI$13:AI98)</f>
        <v>2006980.3084734913</v>
      </c>
      <c r="AG99" s="39">
        <f>'Exhibit K (3)'!$F$17</f>
        <v>8.1648460519010424E-3</v>
      </c>
      <c r="AH99" s="137">
        <f t="shared" si="57"/>
        <v>16386.685247882921</v>
      </c>
      <c r="AI99" s="138">
        <f t="shared" si="49"/>
        <v>37940.463706216251</v>
      </c>
      <c r="AK99" s="37">
        <f t="shared" si="43"/>
        <v>45747</v>
      </c>
      <c r="AL99" s="15">
        <v>11207.964798333331</v>
      </c>
      <c r="AM99" s="38">
        <f>AL99*0.5+SUM(AP$13:AP98)</f>
        <v>1356912.4147941512</v>
      </c>
      <c r="AN99" s="39">
        <f>'Exhibit K (3)'!$F$17</f>
        <v>8.1648460519010424E-3</v>
      </c>
      <c r="AO99" s="137">
        <f t="shared" si="58"/>
        <v>11078.980972707535</v>
      </c>
      <c r="AP99" s="138">
        <f t="shared" si="50"/>
        <v>22286.945771040868</v>
      </c>
      <c r="AQ99" s="139"/>
      <c r="AR99" s="37">
        <f t="shared" si="44"/>
        <v>45747</v>
      </c>
      <c r="AS99" s="15">
        <f t="shared" si="38"/>
        <v>1404316.1383333334</v>
      </c>
      <c r="AT99" s="38">
        <f t="shared" si="51"/>
        <v>114015228.83183074</v>
      </c>
      <c r="AU99" s="39">
        <f>'Exhibit K (3)'!$F$17</f>
        <v>8.1648460519010424E-3</v>
      </c>
      <c r="AV99" s="137">
        <f t="shared" si="59"/>
        <v>930916.79098416714</v>
      </c>
      <c r="AW99" s="138">
        <f t="shared" si="52"/>
        <v>2335232.9293175004</v>
      </c>
      <c r="AZ99" s="143"/>
    </row>
    <row r="100" spans="1:52">
      <c r="A100" s="27"/>
      <c r="B100" s="37">
        <f t="shared" si="16"/>
        <v>45777</v>
      </c>
      <c r="C100" s="15">
        <v>872826.08379499998</v>
      </c>
      <c r="D100" s="38">
        <f>C100*0.5+SUM(G$13:G99)</f>
        <v>72364957.838563204</v>
      </c>
      <c r="E100" s="39">
        <f>'Exhibit K (3)'!$F$17</f>
        <v>8.1648460519010424E-3</v>
      </c>
      <c r="F100" s="137">
        <f t="shared" si="53"/>
        <v>590848.74030417821</v>
      </c>
      <c r="G100" s="138">
        <f t="shared" si="45"/>
        <v>1463674.8240991782</v>
      </c>
      <c r="H100" s="139"/>
      <c r="I100" s="37">
        <f t="shared" si="39"/>
        <v>45777</v>
      </c>
      <c r="J100" s="15">
        <v>209683.97403833331</v>
      </c>
      <c r="K100" s="38">
        <f>J100*0.5+SUM(N$13:N99)</f>
        <v>34766824.289270453</v>
      </c>
      <c r="L100" s="39">
        <f>'Exhibit K (3)'!$F$17</f>
        <v>8.1648460519010424E-3</v>
      </c>
      <c r="M100" s="137">
        <f t="shared" si="54"/>
        <v>283865.7680353871</v>
      </c>
      <c r="N100" s="138">
        <f t="shared" si="46"/>
        <v>493549.74207372044</v>
      </c>
      <c r="O100" s="139"/>
      <c r="P100" s="37">
        <f t="shared" si="40"/>
        <v>45777</v>
      </c>
      <c r="Q100" s="15">
        <v>44986.394671666661</v>
      </c>
      <c r="R100" s="38">
        <f>Q100*0.5+SUM(U$13:U99)</f>
        <v>4068345.2063529538</v>
      </c>
      <c r="S100" s="39">
        <f>'Exhibit K (3)'!$F$17</f>
        <v>8.1648460519010424E-3</v>
      </c>
      <c r="T100" s="137">
        <f t="shared" si="55"/>
        <v>33217.412295861446</v>
      </c>
      <c r="U100" s="138">
        <f t="shared" si="47"/>
        <v>78203.8069675281</v>
      </c>
      <c r="W100" s="37">
        <f t="shared" si="41"/>
        <v>45777</v>
      </c>
      <c r="X100" s="15">
        <v>23041.811905000002</v>
      </c>
      <c r="Y100" s="38">
        <f>X100*0.5+SUM(AB$13:AB99)</f>
        <v>1615706.228883401</v>
      </c>
      <c r="Z100" s="39">
        <f>'Exhibit K (3)'!$F$17</f>
        <v>8.1648460519010424E-3</v>
      </c>
      <c r="AA100" s="137">
        <f t="shared" si="56"/>
        <v>13191.992623930559</v>
      </c>
      <c r="AB100" s="138">
        <f t="shared" si="48"/>
        <v>36233.804528930559</v>
      </c>
      <c r="AC100" s="139"/>
      <c r="AD100" s="37">
        <f t="shared" si="42"/>
        <v>45777</v>
      </c>
      <c r="AE100" s="15">
        <v>27430.728458333331</v>
      </c>
      <c r="AF100" s="38">
        <f>AE100*0.5+SUM(AI$13:AI99)</f>
        <v>2047859.2471797077</v>
      </c>
      <c r="AG100" s="39">
        <f>'Exhibit K (3)'!$F$17</f>
        <v>8.1648460519010424E-3</v>
      </c>
      <c r="AH100" s="137">
        <f t="shared" si="57"/>
        <v>16720.455489184278</v>
      </c>
      <c r="AI100" s="138">
        <f t="shared" si="49"/>
        <v>44151.183947517609</v>
      </c>
      <c r="AK100" s="37">
        <f t="shared" si="43"/>
        <v>45777</v>
      </c>
      <c r="AL100" s="15">
        <v>14263.978798333332</v>
      </c>
      <c r="AM100" s="38">
        <f>AL100*0.5+SUM(AP$13:AP99)</f>
        <v>1380727.3675651923</v>
      </c>
      <c r="AN100" s="39">
        <f>'Exhibit K (3)'!$F$17</f>
        <v>8.1648460519010424E-3</v>
      </c>
      <c r="AO100" s="137">
        <f t="shared" si="58"/>
        <v>11273.426395816379</v>
      </c>
      <c r="AP100" s="138">
        <f t="shared" si="50"/>
        <v>25537.405194149709</v>
      </c>
      <c r="AQ100" s="139"/>
      <c r="AR100" s="37">
        <f t="shared" si="44"/>
        <v>45777</v>
      </c>
      <c r="AS100" s="15">
        <f t="shared" si="38"/>
        <v>1192232.9716666664</v>
      </c>
      <c r="AT100" s="38">
        <f t="shared" si="51"/>
        <v>116244420.17781492</v>
      </c>
      <c r="AU100" s="39">
        <f>'Exhibit K (3)'!$F$17</f>
        <v>8.1648460519010424E-3</v>
      </c>
      <c r="AV100" s="137">
        <f t="shared" si="59"/>
        <v>949117.79514435795</v>
      </c>
      <c r="AW100" s="138">
        <f t="shared" si="52"/>
        <v>2141350.7668110244</v>
      </c>
      <c r="AZ100" s="143"/>
    </row>
    <row r="101" spans="1:52">
      <c r="A101" s="27"/>
      <c r="B101" s="37">
        <f t="shared" si="16"/>
        <v>45808</v>
      </c>
      <c r="C101" s="15">
        <v>726878.43079499993</v>
      </c>
      <c r="D101" s="38">
        <f>C101*0.5+SUM(G$13:G100)</f>
        <v>73755658.836162388</v>
      </c>
      <c r="E101" s="39">
        <f>'Exhibit K (3)'!$F$17</f>
        <v>8.1648460519010424E-3</v>
      </c>
      <c r="F101" s="137">
        <f t="shared" si="53"/>
        <v>602203.59985380073</v>
      </c>
      <c r="G101" s="138">
        <f t="shared" si="45"/>
        <v>1329082.0306488005</v>
      </c>
      <c r="H101" s="139"/>
      <c r="I101" s="37">
        <f t="shared" si="39"/>
        <v>45808</v>
      </c>
      <c r="J101" s="15">
        <v>172943.32703833331</v>
      </c>
      <c r="K101" s="38">
        <f>J101*0.5+SUM(N$13:N100)</f>
        <v>35242003.707844175</v>
      </c>
      <c r="L101" s="39">
        <f>'Exhibit K (3)'!$F$17</f>
        <v>8.1648460519010424E-3</v>
      </c>
      <c r="M101" s="137">
        <f t="shared" si="54"/>
        <v>287745.5348350734</v>
      </c>
      <c r="N101" s="138">
        <f t="shared" si="46"/>
        <v>460688.86187340668</v>
      </c>
      <c r="O101" s="139"/>
      <c r="P101" s="37">
        <f t="shared" si="40"/>
        <v>45808</v>
      </c>
      <c r="Q101" s="15">
        <v>36663.927671666665</v>
      </c>
      <c r="R101" s="38">
        <f>Q101*0.5+SUM(U$13:U100)</f>
        <v>4142387.7798204818</v>
      </c>
      <c r="S101" s="39">
        <f>'Exhibit K (3)'!$F$17</f>
        <v>8.1648460519010424E-3</v>
      </c>
      <c r="T101" s="137">
        <f t="shared" si="55"/>
        <v>33821.958509510383</v>
      </c>
      <c r="U101" s="138">
        <f t="shared" si="47"/>
        <v>70485.886181177048</v>
      </c>
      <c r="W101" s="37">
        <f t="shared" si="41"/>
        <v>45808</v>
      </c>
      <c r="X101" s="15">
        <v>18779.084905</v>
      </c>
      <c r="Y101" s="38">
        <f>X101*0.5+SUM(AB$13:AB100)</f>
        <v>1649808.6699123315</v>
      </c>
      <c r="Z101" s="39">
        <f>'Exhibit K (3)'!$F$17</f>
        <v>8.1648460519010424E-3</v>
      </c>
      <c r="AA101" s="137">
        <f t="shared" si="56"/>
        <v>13470.433804925809</v>
      </c>
      <c r="AB101" s="138">
        <f t="shared" si="48"/>
        <v>32249.518709925811</v>
      </c>
      <c r="AC101" s="139"/>
      <c r="AD101" s="37">
        <f t="shared" si="42"/>
        <v>45808</v>
      </c>
      <c r="AE101" s="15">
        <v>22356.053458333332</v>
      </c>
      <c r="AF101" s="38">
        <f>AE101*0.5+SUM(AI$13:AI100)</f>
        <v>2089473.0936272254</v>
      </c>
      <c r="AG101" s="39">
        <f>'Exhibit K (3)'!$F$17</f>
        <v>8.1648460519010424E-3</v>
      </c>
      <c r="AH101" s="137">
        <f t="shared" si="57"/>
        <v>17060.226139055707</v>
      </c>
      <c r="AI101" s="138">
        <f t="shared" si="49"/>
        <v>39416.279597389039</v>
      </c>
      <c r="AK101" s="37">
        <f t="shared" si="43"/>
        <v>45808</v>
      </c>
      <c r="AL101" s="15">
        <v>11625.147798333332</v>
      </c>
      <c r="AM101" s="38">
        <f>AL101*0.5+SUM(AP$13:AP100)</f>
        <v>1404945.357259342</v>
      </c>
      <c r="AN101" s="39">
        <f>'Exhibit K (3)'!$F$17</f>
        <v>8.1648460519010424E-3</v>
      </c>
      <c r="AO101" s="137">
        <f t="shared" si="58"/>
        <v>11471.162553355638</v>
      </c>
      <c r="AP101" s="138">
        <f t="shared" si="50"/>
        <v>23096.310351688968</v>
      </c>
      <c r="AQ101" s="139"/>
      <c r="AR101" s="37">
        <f t="shared" si="44"/>
        <v>45808</v>
      </c>
      <c r="AS101" s="15">
        <f t="shared" si="38"/>
        <v>989245.97166666668</v>
      </c>
      <c r="AT101" s="38">
        <f t="shared" si="51"/>
        <v>118284277.44462594</v>
      </c>
      <c r="AU101" s="39">
        <f>'Exhibit K (3)'!$F$17</f>
        <v>8.1648460519010424E-3</v>
      </c>
      <c r="AV101" s="137">
        <f t="shared" si="59"/>
        <v>965772.91569572163</v>
      </c>
      <c r="AW101" s="138">
        <f t="shared" si="52"/>
        <v>1955018.8873623884</v>
      </c>
      <c r="AZ101" s="143"/>
    </row>
    <row r="102" spans="1:52">
      <c r="A102" s="27"/>
      <c r="B102" s="37">
        <f t="shared" si="16"/>
        <v>45838</v>
      </c>
      <c r="C102" s="15">
        <v>612136.62979499996</v>
      </c>
      <c r="D102" s="38">
        <f>C102*0.5+SUM(G$13:G101)</f>
        <v>75027369.966311187</v>
      </c>
      <c r="E102" s="39">
        <f>'Exhibit K (3)'!$F$17</f>
        <v>8.1648460519010424E-3</v>
      </c>
      <c r="F102" s="137">
        <f t="shared" si="53"/>
        <v>612586.92545395473</v>
      </c>
      <c r="G102" s="138">
        <f t="shared" si="45"/>
        <v>1224723.5552489548</v>
      </c>
      <c r="H102" s="139"/>
      <c r="I102" s="37">
        <f t="shared" si="39"/>
        <v>45838</v>
      </c>
      <c r="J102" s="15">
        <v>154829.02803833332</v>
      </c>
      <c r="K102" s="38">
        <f>J102*0.5+SUM(N$13:N101)</f>
        <v>35693635.420217581</v>
      </c>
      <c r="L102" s="39">
        <f>'Exhibit K (3)'!$F$17</f>
        <v>8.1648460519010424E-3</v>
      </c>
      <c r="M102" s="137">
        <f t="shared" si="54"/>
        <v>291433.03823875875</v>
      </c>
      <c r="N102" s="138">
        <f t="shared" si="46"/>
        <v>446262.06627709209</v>
      </c>
      <c r="O102" s="139"/>
      <c r="P102" s="37">
        <f t="shared" si="40"/>
        <v>45838</v>
      </c>
      <c r="Q102" s="15">
        <v>32560.688671666663</v>
      </c>
      <c r="R102" s="38">
        <f>Q102*0.5+SUM(U$13:U101)</f>
        <v>4210822.0465016589</v>
      </c>
      <c r="S102" s="39">
        <f>'Exhibit K (3)'!$F$17</f>
        <v>8.1648460519010424E-3</v>
      </c>
      <c r="T102" s="137">
        <f t="shared" si="55"/>
        <v>34380.713761636936</v>
      </c>
      <c r="U102" s="138">
        <f t="shared" si="47"/>
        <v>66941.402433303592</v>
      </c>
      <c r="W102" s="37">
        <f t="shared" si="41"/>
        <v>45838</v>
      </c>
      <c r="X102" s="15">
        <v>739690.25590500003</v>
      </c>
      <c r="Y102" s="38">
        <f>X102*0.5+SUM(AB$13:AB101)</f>
        <v>2042513.7741222573</v>
      </c>
      <c r="Z102" s="39">
        <f>'Exhibit K (3)'!$F$17</f>
        <v>8.1648460519010424E-3</v>
      </c>
      <c r="AA102" s="137">
        <f t="shared" si="56"/>
        <v>16676.81052459561</v>
      </c>
      <c r="AB102" s="138">
        <f t="shared" si="48"/>
        <v>756367.0664295957</v>
      </c>
      <c r="AC102" s="139"/>
      <c r="AD102" s="37">
        <f t="shared" si="42"/>
        <v>45838</v>
      </c>
      <c r="AE102" s="15">
        <v>19854.07845833333</v>
      </c>
      <c r="AF102" s="38">
        <f>AE102*0.5+SUM(AI$13:AI101)</f>
        <v>2127638.3857246144</v>
      </c>
      <c r="AG102" s="39">
        <f>'Exhibit K (3)'!$F$17</f>
        <v>8.1648460519010424E-3</v>
      </c>
      <c r="AH102" s="137">
        <f t="shared" si="57"/>
        <v>17371.839873556724</v>
      </c>
      <c r="AI102" s="138">
        <f t="shared" si="49"/>
        <v>37225.918331890054</v>
      </c>
      <c r="AK102" s="37">
        <f t="shared" si="43"/>
        <v>45838</v>
      </c>
      <c r="AL102" s="15">
        <v>10324.120798333332</v>
      </c>
      <c r="AM102" s="38">
        <f>AL102*0.5+SUM(AP$13:AP101)</f>
        <v>1427391.154111031</v>
      </c>
      <c r="AN102" s="39">
        <f>'Exhibit K (3)'!$F$17</f>
        <v>8.1648460519010424E-3</v>
      </c>
      <c r="AO102" s="137">
        <f t="shared" si="58"/>
        <v>11654.429029161924</v>
      </c>
      <c r="AP102" s="138">
        <f t="shared" si="50"/>
        <v>21978.549827495255</v>
      </c>
      <c r="AQ102" s="139"/>
      <c r="AR102" s="37">
        <f t="shared" si="44"/>
        <v>45838</v>
      </c>
      <c r="AS102" s="15">
        <f t="shared" si="38"/>
        <v>1569394.8016666665</v>
      </c>
      <c r="AT102" s="38">
        <f t="shared" si="51"/>
        <v>120529370.74698833</v>
      </c>
      <c r="AU102" s="39">
        <f>'Exhibit K (3)'!$F$17</f>
        <v>8.1648460519010424E-3</v>
      </c>
      <c r="AV102" s="137">
        <f t="shared" si="59"/>
        <v>984103.75688166474</v>
      </c>
      <c r="AW102" s="138">
        <f t="shared" si="52"/>
        <v>2553498.5585483313</v>
      </c>
      <c r="AZ102" s="143"/>
    </row>
    <row r="103" spans="1:52">
      <c r="A103" s="27"/>
      <c r="B103" s="37">
        <f t="shared" si="16"/>
        <v>45869</v>
      </c>
      <c r="C103" s="15">
        <v>628443.60012499988</v>
      </c>
      <c r="D103" s="38">
        <f>C103*0.5+SUM(G$13:G102)</f>
        <v>76260247.006725132</v>
      </c>
      <c r="E103" s="39">
        <f>'Exhibit K (3)'!$F$17</f>
        <v>8.1648460519010424E-3</v>
      </c>
      <c r="F103" s="137">
        <f t="shared" si="53"/>
        <v>622653.17668985797</v>
      </c>
      <c r="G103" s="138">
        <f t="shared" si="45"/>
        <v>1251096.776814858</v>
      </c>
      <c r="H103" s="139"/>
      <c r="I103" s="37">
        <f t="shared" si="39"/>
        <v>45869</v>
      </c>
      <c r="J103" s="15">
        <v>158934.12070833333</v>
      </c>
      <c r="K103" s="38">
        <f>J103*0.5+SUM(N$13:N102)</f>
        <v>36141950.032829672</v>
      </c>
      <c r="L103" s="39">
        <f>'Exhibit K (3)'!$F$17</f>
        <v>8.1648460519010424E-3</v>
      </c>
      <c r="M103" s="137">
        <f t="shared" si="54"/>
        <v>295093.45803355408</v>
      </c>
      <c r="N103" s="138">
        <f t="shared" si="46"/>
        <v>454027.57874188741</v>
      </c>
      <c r="O103" s="139"/>
      <c r="P103" s="37">
        <f t="shared" si="40"/>
        <v>45869</v>
      </c>
      <c r="Q103" s="15">
        <v>33490.571541666664</v>
      </c>
      <c r="R103" s="38">
        <f>Q103*0.5+SUM(U$13:U102)</f>
        <v>4278228.390369962</v>
      </c>
      <c r="S103" s="39">
        <f>'Exhibit K (3)'!$F$17</f>
        <v>8.1648460519010424E-3</v>
      </c>
      <c r="T103" s="137">
        <f t="shared" si="55"/>
        <v>34931.076182243138</v>
      </c>
      <c r="U103" s="138">
        <f t="shared" si="47"/>
        <v>68421.647723909802</v>
      </c>
      <c r="W103" s="37">
        <f t="shared" si="41"/>
        <v>45869</v>
      </c>
      <c r="X103" s="15">
        <v>17153.707374999998</v>
      </c>
      <c r="Y103" s="38">
        <f>X103*0.5+SUM(AB$13:AB102)</f>
        <v>2437612.566286853</v>
      </c>
      <c r="Z103" s="39">
        <f>'Exhibit K (3)'!$F$17</f>
        <v>8.1648460519010424E-3</v>
      </c>
      <c r="AA103" s="137">
        <f t="shared" si="56"/>
        <v>19902.73133791158</v>
      </c>
      <c r="AB103" s="138">
        <f t="shared" si="48"/>
        <v>37056.438712911578</v>
      </c>
      <c r="AC103" s="139"/>
      <c r="AD103" s="37">
        <f t="shared" si="42"/>
        <v>45869</v>
      </c>
      <c r="AE103" s="15">
        <v>20421.080208333333</v>
      </c>
      <c r="AF103" s="38">
        <f>AE103*0.5+SUM(AI$13:AI102)</f>
        <v>2165147.8049315042</v>
      </c>
      <c r="AG103" s="39">
        <f>'Exhibit K (3)'!$F$17</f>
        <v>8.1648460519010424E-3</v>
      </c>
      <c r="AH103" s="137">
        <f t="shared" si="57"/>
        <v>17678.098506877199</v>
      </c>
      <c r="AI103" s="138">
        <f t="shared" si="49"/>
        <v>38099.178715210532</v>
      </c>
      <c r="AK103" s="37">
        <f t="shared" si="43"/>
        <v>45869</v>
      </c>
      <c r="AL103" s="15">
        <v>10618.961708333332</v>
      </c>
      <c r="AM103" s="38">
        <f>AL103*0.5+SUM(AP$13:AP102)</f>
        <v>1449517.1243935262</v>
      </c>
      <c r="AN103" s="39">
        <f>'Exhibit K (3)'!$F$17</f>
        <v>8.1648460519010424E-3</v>
      </c>
      <c r="AO103" s="137">
        <f t="shared" si="58"/>
        <v>11835.084170267435</v>
      </c>
      <c r="AP103" s="138">
        <f t="shared" si="50"/>
        <v>22454.045878600766</v>
      </c>
      <c r="AQ103" s="139"/>
      <c r="AR103" s="37">
        <f t="shared" si="44"/>
        <v>45869</v>
      </c>
      <c r="AS103" s="15">
        <f t="shared" si="38"/>
        <v>869062.04166666651</v>
      </c>
      <c r="AT103" s="38">
        <f t="shared" si="51"/>
        <v>122732702.92553665</v>
      </c>
      <c r="AU103" s="39">
        <f>'Exhibit K (3)'!$F$17</f>
        <v>8.1648460519010424E-3</v>
      </c>
      <c r="AV103" s="137">
        <f t="shared" si="59"/>
        <v>1002093.6249207114</v>
      </c>
      <c r="AW103" s="138">
        <f t="shared" si="52"/>
        <v>1871155.6665873779</v>
      </c>
      <c r="AZ103" s="143"/>
    </row>
    <row r="104" spans="1:52">
      <c r="A104" s="27"/>
      <c r="B104" s="37">
        <f t="shared" si="16"/>
        <v>45900</v>
      </c>
      <c r="C104" s="15">
        <v>581991.88612499996</v>
      </c>
      <c r="D104" s="38">
        <f>C104*0.5+SUM(G$13:G103)</f>
        <v>77488117.926540002</v>
      </c>
      <c r="E104" s="39">
        <f>'Exhibit K (3)'!$F$17</f>
        <v>8.1648460519010424E-3</v>
      </c>
      <c r="F104" s="137">
        <f t="shared" si="53"/>
        <v>632678.55372175248</v>
      </c>
      <c r="G104" s="138">
        <f t="shared" si="45"/>
        <v>1214670.4398467524</v>
      </c>
      <c r="H104" s="139"/>
      <c r="I104" s="37">
        <f t="shared" si="39"/>
        <v>45900</v>
      </c>
      <c r="J104" s="15">
        <v>147240.43470833331</v>
      </c>
      <c r="K104" s="38">
        <f>J104*0.5+SUM(N$13:N103)</f>
        <v>36590130.768571556</v>
      </c>
      <c r="L104" s="39">
        <f>'Exhibit K (3)'!$F$17</f>
        <v>8.1648460519010424E-3</v>
      </c>
      <c r="M104" s="137">
        <f t="shared" si="54"/>
        <v>298752.78474431433</v>
      </c>
      <c r="N104" s="138">
        <f t="shared" si="46"/>
        <v>445993.21945264761</v>
      </c>
      <c r="O104" s="139"/>
      <c r="P104" s="37">
        <f t="shared" si="40"/>
        <v>45900</v>
      </c>
      <c r="Q104" s="15">
        <v>30841.725541666667</v>
      </c>
      <c r="R104" s="38">
        <f>Q104*0.5+SUM(U$13:U103)</f>
        <v>4345325.615093871</v>
      </c>
      <c r="S104" s="39">
        <f>'Exhibit K (3)'!$F$17</f>
        <v>8.1648460519010424E-3</v>
      </c>
      <c r="T104" s="137">
        <f t="shared" si="55"/>
        <v>35478.914692623664</v>
      </c>
      <c r="U104" s="138">
        <f t="shared" si="47"/>
        <v>66320.640234290331</v>
      </c>
      <c r="W104" s="37">
        <f t="shared" si="41"/>
        <v>45900</v>
      </c>
      <c r="X104" s="15">
        <v>15796.981374999999</v>
      </c>
      <c r="Y104" s="38">
        <f>X104*0.5+SUM(AB$13:AB103)</f>
        <v>2473990.6419997648</v>
      </c>
      <c r="Z104" s="39">
        <f>'Exhibit K (3)'!$F$17</f>
        <v>8.1648460519010424E-3</v>
      </c>
      <c r="AA104" s="137">
        <f t="shared" si="56"/>
        <v>20199.752725771905</v>
      </c>
      <c r="AB104" s="138">
        <f t="shared" si="48"/>
        <v>35996.734100771908</v>
      </c>
      <c r="AC104" s="139"/>
      <c r="AD104" s="37">
        <f t="shared" si="42"/>
        <v>45900</v>
      </c>
      <c r="AE104" s="15">
        <v>18805.930208333331</v>
      </c>
      <c r="AF104" s="38">
        <f>AE104*0.5+SUM(AI$13:AI103)</f>
        <v>2202439.4086467149</v>
      </c>
      <c r="AG104" s="39">
        <f>'Exhibit K (3)'!$F$17</f>
        <v>8.1648460519010424E-3</v>
      </c>
      <c r="AH104" s="137">
        <f t="shared" si="57"/>
        <v>17982.578710240396</v>
      </c>
      <c r="AI104" s="138">
        <f t="shared" si="49"/>
        <v>36788.508918573731</v>
      </c>
      <c r="AK104" s="37">
        <f t="shared" si="43"/>
        <v>45900</v>
      </c>
      <c r="AL104" s="15">
        <v>9779.0837083333317</v>
      </c>
      <c r="AM104" s="38">
        <f>AL104*0.5+SUM(AP$13:AP103)</f>
        <v>1471551.231272127</v>
      </c>
      <c r="AN104" s="39">
        <f>'Exhibit K (3)'!$F$17</f>
        <v>8.1648460519010424E-3</v>
      </c>
      <c r="AO104" s="137">
        <f t="shared" si="58"/>
        <v>12014.989260822344</v>
      </c>
      <c r="AP104" s="138">
        <f t="shared" si="50"/>
        <v>21794.072969155677</v>
      </c>
      <c r="AQ104" s="139"/>
      <c r="AR104" s="37">
        <f t="shared" si="44"/>
        <v>45900</v>
      </c>
      <c r="AS104" s="15">
        <f t="shared" si="38"/>
        <v>804456.04166666651</v>
      </c>
      <c r="AT104" s="38">
        <f t="shared" si="51"/>
        <v>124571555.59212404</v>
      </c>
      <c r="AU104" s="39">
        <f>'Exhibit K (3)'!$F$17</f>
        <v>8.1648460519010424E-3</v>
      </c>
      <c r="AV104" s="137">
        <f t="shared" si="59"/>
        <v>1017107.5738555251</v>
      </c>
      <c r="AW104" s="138">
        <f t="shared" si="52"/>
        <v>1821563.6155221916</v>
      </c>
      <c r="AZ104" s="143"/>
    </row>
    <row r="105" spans="1:52">
      <c r="A105" s="27"/>
      <c r="B105" s="37">
        <f t="shared" si="16"/>
        <v>45930</v>
      </c>
      <c r="C105" s="15">
        <v>558346.42112499988</v>
      </c>
      <c r="D105" s="38">
        <f>C105*0.5+SUM(G$13:G104)</f>
        <v>78690965.633886755</v>
      </c>
      <c r="E105" s="39">
        <f>'Exhibit K (3)'!$F$17</f>
        <v>8.1648460519010424E-3</v>
      </c>
      <c r="F105" s="137">
        <f t="shared" si="53"/>
        <v>642499.62007612083</v>
      </c>
      <c r="G105" s="138">
        <f t="shared" si="45"/>
        <v>1200846.0412011207</v>
      </c>
      <c r="H105" s="139"/>
      <c r="I105" s="37">
        <f t="shared" si="39"/>
        <v>45930</v>
      </c>
      <c r="J105" s="15">
        <v>139324.39970833331</v>
      </c>
      <c r="K105" s="38">
        <f>J105*0.5+SUM(N$13:N104)</f>
        <v>37032165.970524207</v>
      </c>
      <c r="L105" s="39">
        <f>'Exhibit K (3)'!$F$17</f>
        <v>8.1648460519010424E-3</v>
      </c>
      <c r="M105" s="137">
        <f t="shared" si="54"/>
        <v>302361.93411777873</v>
      </c>
      <c r="N105" s="138">
        <f t="shared" si="46"/>
        <v>441686.33382611204</v>
      </c>
      <c r="O105" s="139"/>
      <c r="P105" s="37">
        <f t="shared" si="40"/>
        <v>45930</v>
      </c>
      <c r="Q105" s="15">
        <v>29048.590541666665</v>
      </c>
      <c r="R105" s="38">
        <f>Q105*0.5+SUM(U$13:U104)</f>
        <v>4410749.6878281618</v>
      </c>
      <c r="S105" s="39">
        <f>'Exhibit K (3)'!$F$17</f>
        <v>8.1648460519010424E-3</v>
      </c>
      <c r="T105" s="137">
        <f t="shared" si="55"/>
        <v>36013.092174587524</v>
      </c>
      <c r="U105" s="138">
        <f t="shared" si="47"/>
        <v>65061.682716254189</v>
      </c>
      <c r="W105" s="37">
        <f t="shared" si="41"/>
        <v>45930</v>
      </c>
      <c r="X105" s="15">
        <v>14878.546375</v>
      </c>
      <c r="Y105" s="38">
        <f>X105*0.5+SUM(AB$13:AB104)</f>
        <v>2509528.1586005366</v>
      </c>
      <c r="Z105" s="39">
        <f>'Exhibit K (3)'!$F$17</f>
        <v>8.1648460519010424E-3</v>
      </c>
      <c r="AA105" s="137">
        <f t="shared" si="56"/>
        <v>20489.911077884084</v>
      </c>
      <c r="AB105" s="138">
        <f t="shared" si="48"/>
        <v>35368.457452884082</v>
      </c>
      <c r="AC105" s="139"/>
      <c r="AD105" s="37">
        <f t="shared" si="42"/>
        <v>45930</v>
      </c>
      <c r="AE105" s="15">
        <v>17712.555208333331</v>
      </c>
      <c r="AF105" s="38">
        <f>AE105*0.5+SUM(AI$13:AI104)</f>
        <v>2238681.2300652885</v>
      </c>
      <c r="AG105" s="39">
        <f>'Exhibit K (3)'!$F$17</f>
        <v>8.1648460519010424E-3</v>
      </c>
      <c r="AH105" s="137">
        <f t="shared" si="57"/>
        <v>18278.48760276354</v>
      </c>
      <c r="AI105" s="138">
        <f t="shared" si="49"/>
        <v>35991.042811096871</v>
      </c>
      <c r="AK105" s="37">
        <f t="shared" si="43"/>
        <v>45930</v>
      </c>
      <c r="AL105" s="15">
        <v>9210.5287083333315</v>
      </c>
      <c r="AM105" s="38">
        <f>AL105*0.5+SUM(AP$13:AP104)</f>
        <v>1493061.0267412825</v>
      </c>
      <c r="AN105" s="39">
        <f>'Exhibit K (3)'!$F$17</f>
        <v>8.1648460519010424E-3</v>
      </c>
      <c r="AO105" s="137">
        <f t="shared" si="58"/>
        <v>12190.613429435878</v>
      </c>
      <c r="AP105" s="138">
        <f t="shared" si="50"/>
        <v>21401.14213776921</v>
      </c>
      <c r="AQ105" s="139"/>
      <c r="AR105" s="37">
        <f t="shared" si="44"/>
        <v>45930</v>
      </c>
      <c r="AS105" s="15">
        <f t="shared" si="38"/>
        <v>768521.04166666663</v>
      </c>
      <c r="AT105" s="38">
        <f t="shared" si="51"/>
        <v>126375151.70764624</v>
      </c>
      <c r="AU105" s="39">
        <f>'Exhibit K (3)'!$F$17</f>
        <v>8.1648460519010424E-3</v>
      </c>
      <c r="AV105" s="137">
        <f t="shared" si="59"/>
        <v>1031833.6584785706</v>
      </c>
      <c r="AW105" s="138">
        <f t="shared" si="52"/>
        <v>1800354.7001452371</v>
      </c>
      <c r="AZ105" s="143"/>
    </row>
    <row r="106" spans="1:52">
      <c r="A106" s="27"/>
      <c r="B106" s="37">
        <f t="shared" si="16"/>
        <v>45961</v>
      </c>
      <c r="C106" s="15">
        <v>573165.01112499996</v>
      </c>
      <c r="D106" s="38">
        <f>C106*0.5+SUM(G$13:G105)</f>
        <v>79899220.970087871</v>
      </c>
      <c r="E106" s="39">
        <f>'Exhibit K (3)'!$F$17</f>
        <v>8.1648460519010424E-3</v>
      </c>
      <c r="F106" s="137">
        <f t="shared" si="53"/>
        <v>652364.83888759091</v>
      </c>
      <c r="G106" s="138">
        <f t="shared" si="45"/>
        <v>1225529.8500125909</v>
      </c>
      <c r="H106" s="139"/>
      <c r="I106" s="37">
        <f t="shared" si="39"/>
        <v>45961</v>
      </c>
      <c r="J106" s="15">
        <v>143054.80970833331</v>
      </c>
      <c r="K106" s="38">
        <f>J106*0.5+SUM(N$13:N105)</f>
        <v>37475717.509350315</v>
      </c>
      <c r="L106" s="39">
        <f>'Exhibit K (3)'!$F$17</f>
        <v>8.1648460519010424E-3</v>
      </c>
      <c r="M106" s="137">
        <f t="shared" si="54"/>
        <v>305983.46414837771</v>
      </c>
      <c r="N106" s="138">
        <f t="shared" si="46"/>
        <v>449038.27385671099</v>
      </c>
      <c r="O106" s="139"/>
      <c r="P106" s="37">
        <f t="shared" si="40"/>
        <v>45961</v>
      </c>
      <c r="Q106" s="15">
        <v>29893.600541666667</v>
      </c>
      <c r="R106" s="38">
        <f>Q106*0.5+SUM(U$13:U105)</f>
        <v>4476233.8755444158</v>
      </c>
      <c r="S106" s="39">
        <f>'Exhibit K (3)'!$F$17</f>
        <v>8.1648460519010424E-3</v>
      </c>
      <c r="T106" s="137">
        <f t="shared" si="55"/>
        <v>36547.760486124527</v>
      </c>
      <c r="U106" s="138">
        <f t="shared" si="47"/>
        <v>66441.361027791194</v>
      </c>
      <c r="W106" s="37">
        <f t="shared" si="41"/>
        <v>45961</v>
      </c>
      <c r="X106" s="15">
        <v>15311.356374999999</v>
      </c>
      <c r="Y106" s="38">
        <f>X106*0.5+SUM(AB$13:AB105)</f>
        <v>2545113.0210534208</v>
      </c>
      <c r="Z106" s="39">
        <f>'Exhibit K (3)'!$F$17</f>
        <v>8.1648460519010424E-3</v>
      </c>
      <c r="AA106" s="137">
        <f t="shared" si="56"/>
        <v>20780.456001589959</v>
      </c>
      <c r="AB106" s="138">
        <f t="shared" si="48"/>
        <v>36091.812376589958</v>
      </c>
      <c r="AC106" s="139"/>
      <c r="AD106" s="37">
        <f t="shared" si="42"/>
        <v>45961</v>
      </c>
      <c r="AE106" s="15">
        <v>18227.805208333331</v>
      </c>
      <c r="AF106" s="38">
        <f>AE106*0.5+SUM(AI$13:AI105)</f>
        <v>2274929.8978763851</v>
      </c>
      <c r="AG106" s="39">
        <f>'Exhibit K (3)'!$F$17</f>
        <v>8.1648460519010424E-3</v>
      </c>
      <c r="AH106" s="137">
        <f t="shared" si="57"/>
        <v>18574.452395027645</v>
      </c>
      <c r="AI106" s="138">
        <f t="shared" si="49"/>
        <v>36802.25760336098</v>
      </c>
      <c r="AK106" s="37">
        <f t="shared" si="43"/>
        <v>45961</v>
      </c>
      <c r="AL106" s="15">
        <v>9478.4587083333317</v>
      </c>
      <c r="AM106" s="38">
        <f>AL106*0.5+SUM(AP$13:AP105)</f>
        <v>1514596.1338790518</v>
      </c>
      <c r="AN106" s="39">
        <f>'Exhibit K (3)'!$F$17</f>
        <v>8.1648460519010424E-3</v>
      </c>
      <c r="AO106" s="137">
        <f t="shared" si="58"/>
        <v>12366.444263926958</v>
      </c>
      <c r="AP106" s="138">
        <f t="shared" si="50"/>
        <v>21844.90297226029</v>
      </c>
      <c r="AQ106" s="139"/>
      <c r="AR106" s="37">
        <f t="shared" si="44"/>
        <v>45961</v>
      </c>
      <c r="AS106" s="15">
        <f t="shared" si="38"/>
        <v>789131.04166666651</v>
      </c>
      <c r="AT106" s="38">
        <f t="shared" si="51"/>
        <v>128185811.40779147</v>
      </c>
      <c r="AU106" s="39">
        <f>'Exhibit K (3)'!$F$17</f>
        <v>8.1648460519010424E-3</v>
      </c>
      <c r="AV106" s="137">
        <f t="shared" si="59"/>
        <v>1046617.4161826377</v>
      </c>
      <c r="AW106" s="138">
        <f t="shared" si="52"/>
        <v>1835748.4578493042</v>
      </c>
      <c r="AZ106" s="143"/>
    </row>
    <row r="107" spans="1:52">
      <c r="A107" s="27"/>
      <c r="B107" s="37">
        <f t="shared" si="16"/>
        <v>45991</v>
      </c>
      <c r="C107" s="15">
        <v>563728.13612499996</v>
      </c>
      <c r="D107" s="38">
        <f>C107*0.5+SUM(G$13:G106)</f>
        <v>81120032.382600456</v>
      </c>
      <c r="E107" s="39">
        <f>'Exhibit K (3)'!$F$17</f>
        <v>8.1648460519010424E-3</v>
      </c>
      <c r="F107" s="137">
        <f t="shared" si="53"/>
        <v>662332.57612916001</v>
      </c>
      <c r="G107" s="138">
        <f t="shared" si="45"/>
        <v>1226060.7122541601</v>
      </c>
      <c r="H107" s="139"/>
      <c r="I107" s="37">
        <f t="shared" si="39"/>
        <v>45991</v>
      </c>
      <c r="J107" s="15">
        <v>140679.18470833331</v>
      </c>
      <c r="K107" s="38">
        <f>J107*0.5+SUM(N$13:N106)</f>
        <v>37923567.970707029</v>
      </c>
      <c r="L107" s="39">
        <f>'Exhibit K (3)'!$F$17</f>
        <v>8.1648460519010424E-3</v>
      </c>
      <c r="M107" s="137">
        <f t="shared" si="54"/>
        <v>309640.09421962814</v>
      </c>
      <c r="N107" s="138">
        <f t="shared" si="46"/>
        <v>450319.27892796148</v>
      </c>
      <c r="O107" s="139"/>
      <c r="P107" s="37">
        <f t="shared" si="40"/>
        <v>45991</v>
      </c>
      <c r="Q107" s="15">
        <v>29355.475541666667</v>
      </c>
      <c r="R107" s="38">
        <f>Q107*0.5+SUM(U$13:U106)</f>
        <v>4542406.174072207</v>
      </c>
      <c r="S107" s="39">
        <f>'Exhibit K (3)'!$F$17</f>
        <v>8.1648460519010424E-3</v>
      </c>
      <c r="T107" s="137">
        <f t="shared" si="55"/>
        <v>37088.047116504378</v>
      </c>
      <c r="U107" s="138">
        <f t="shared" si="47"/>
        <v>66443.522658171045</v>
      </c>
      <c r="W107" s="37">
        <f t="shared" si="41"/>
        <v>45991</v>
      </c>
      <c r="X107" s="15">
        <v>15035.731374999999</v>
      </c>
      <c r="Y107" s="38">
        <f>X107*0.5+SUM(AB$13:AB106)</f>
        <v>2581067.0209300108</v>
      </c>
      <c r="Z107" s="39">
        <f>'Exhibit K (3)'!$F$17</f>
        <v>8.1648460519010424E-3</v>
      </c>
      <c r="AA107" s="137">
        <f t="shared" si="56"/>
        <v>21074.014875532383</v>
      </c>
      <c r="AB107" s="138">
        <f t="shared" si="48"/>
        <v>36109.746250532378</v>
      </c>
      <c r="AC107" s="139"/>
      <c r="AD107" s="37">
        <f t="shared" si="42"/>
        <v>45991</v>
      </c>
      <c r="AE107" s="15">
        <v>17899.680208333331</v>
      </c>
      <c r="AF107" s="38">
        <f>AE107*0.5+SUM(AI$13:AI106)</f>
        <v>2311568.0929797459</v>
      </c>
      <c r="AG107" s="39">
        <f>'Exhibit K (3)'!$F$17</f>
        <v>8.1648460519010424E-3</v>
      </c>
      <c r="AH107" s="137">
        <f t="shared" si="57"/>
        <v>18873.597617666099</v>
      </c>
      <c r="AI107" s="138">
        <f t="shared" si="49"/>
        <v>36773.27782599943</v>
      </c>
      <c r="AK107" s="37">
        <f t="shared" si="43"/>
        <v>45991</v>
      </c>
      <c r="AL107" s="15">
        <v>9307.8337083333317</v>
      </c>
      <c r="AM107" s="38">
        <f>AL107*0.5+SUM(AP$13:AP106)</f>
        <v>1536355.724351312</v>
      </c>
      <c r="AN107" s="39">
        <f>'Exhibit K (3)'!$F$17</f>
        <v>8.1648460519010424E-3</v>
      </c>
      <c r="AO107" s="137">
        <f t="shared" si="58"/>
        <v>12544.107970285377</v>
      </c>
      <c r="AP107" s="138">
        <f t="shared" si="50"/>
        <v>21851.941678618707</v>
      </c>
      <c r="AQ107" s="139"/>
      <c r="AR107" s="37">
        <f t="shared" si="44"/>
        <v>45991</v>
      </c>
      <c r="AS107" s="15">
        <f t="shared" si="38"/>
        <v>776006.04166666651</v>
      </c>
      <c r="AT107" s="38">
        <f t="shared" si="51"/>
        <v>130014997.36564076</v>
      </c>
      <c r="AU107" s="39">
        <f>'Exhibit K (3)'!$F$17</f>
        <v>8.1648460519010424E-3</v>
      </c>
      <c r="AV107" s="137">
        <f t="shared" si="59"/>
        <v>1061552.4379287763</v>
      </c>
      <c r="AW107" s="138">
        <f t="shared" si="52"/>
        <v>1837558.4795954428</v>
      </c>
      <c r="AZ107" s="143"/>
    </row>
    <row r="108" spans="1:52">
      <c r="A108" s="27"/>
      <c r="B108" s="37">
        <f t="shared" si="16"/>
        <v>46022</v>
      </c>
      <c r="C108" s="15">
        <v>1444521.1135190099</v>
      </c>
      <c r="D108" s="38">
        <f>C108*0.5+SUM(G$13:G107)</f>
        <v>82786489.58355163</v>
      </c>
      <c r="E108" s="39">
        <f>'Exhibit K (3)'!$F$17</f>
        <v>8.1648460519010424E-3</v>
      </c>
      <c r="F108" s="137">
        <f t="shared" si="53"/>
        <v>675938.94262700831</v>
      </c>
      <c r="G108" s="138">
        <f t="shared" si="45"/>
        <v>2120460.0561460182</v>
      </c>
      <c r="H108" s="139"/>
      <c r="I108" s="37">
        <f t="shared" si="39"/>
        <v>46022</v>
      </c>
      <c r="J108" s="15">
        <v>221063.1202141761</v>
      </c>
      <c r="K108" s="38">
        <f>J108*0.5+SUM(N$13:N107)</f>
        <v>38414079.217387915</v>
      </c>
      <c r="L108" s="39">
        <f>'Exhibit K (3)'!$F$17</f>
        <v>8.1648460519010424E-3</v>
      </c>
      <c r="M108" s="137">
        <f t="shared" si="54"/>
        <v>313645.04303550359</v>
      </c>
      <c r="N108" s="138">
        <f t="shared" si="46"/>
        <v>534708.16324967972</v>
      </c>
      <c r="O108" s="139"/>
      <c r="P108" s="37">
        <f t="shared" si="40"/>
        <v>46022</v>
      </c>
      <c r="Q108" s="15">
        <v>50634.475541666667</v>
      </c>
      <c r="R108" s="38">
        <f>Q108*0.5+SUM(U$13:U107)</f>
        <v>4619489.1967303781</v>
      </c>
      <c r="S108" s="39">
        <f>'Exhibit K (3)'!$F$17</f>
        <v>8.1648460519010424E-3</v>
      </c>
      <c r="T108" s="137">
        <f t="shared" si="55"/>
        <v>37717.418129723548</v>
      </c>
      <c r="U108" s="138">
        <f t="shared" si="47"/>
        <v>88351.893671390222</v>
      </c>
      <c r="W108" s="37">
        <f t="shared" si="41"/>
        <v>46022</v>
      </c>
      <c r="X108" s="15">
        <v>25934.731374999999</v>
      </c>
      <c r="Y108" s="38">
        <f>X108*0.5+SUM(AB$13:AB107)</f>
        <v>2622626.2671805434</v>
      </c>
      <c r="Z108" s="39">
        <f>'Exhibit K (3)'!$F$17</f>
        <v>8.1648460519010424E-3</v>
      </c>
      <c r="AA108" s="137">
        <f t="shared" si="56"/>
        <v>21413.339723201028</v>
      </c>
      <c r="AB108" s="138">
        <f t="shared" si="48"/>
        <v>47348.071098201028</v>
      </c>
      <c r="AC108" s="139"/>
      <c r="AD108" s="37">
        <f t="shared" si="42"/>
        <v>46022</v>
      </c>
      <c r="AE108" s="15">
        <v>30874.680208333331</v>
      </c>
      <c r="AF108" s="38">
        <f>AE108*0.5+SUM(AI$13:AI107)</f>
        <v>2354828.8708057455</v>
      </c>
      <c r="AG108" s="39">
        <f>'Exhibit K (3)'!$F$17</f>
        <v>8.1648460519010424E-3</v>
      </c>
      <c r="AH108" s="137">
        <f t="shared" si="57"/>
        <v>19226.815208700882</v>
      </c>
      <c r="AI108" s="138">
        <f t="shared" si="49"/>
        <v>50101.49541703421</v>
      </c>
      <c r="AK108" s="37">
        <f t="shared" si="43"/>
        <v>46022</v>
      </c>
      <c r="AL108" s="15">
        <v>16054.833708333332</v>
      </c>
      <c r="AM108" s="38">
        <f>AL108*0.5+SUM(AP$13:AP107)</f>
        <v>1561581.1660299308</v>
      </c>
      <c r="AN108" s="39">
        <f>'Exhibit K (3)'!$F$17</f>
        <v>8.1648460519010424E-3</v>
      </c>
      <c r="AO108" s="137">
        <f t="shared" si="58"/>
        <v>12750.069818182506</v>
      </c>
      <c r="AP108" s="138">
        <f t="shared" si="50"/>
        <v>28804.903526515838</v>
      </c>
      <c r="AQ108" s="139"/>
      <c r="AR108" s="37">
        <f t="shared" si="44"/>
        <v>46022</v>
      </c>
      <c r="AS108" s="15">
        <f t="shared" si="38"/>
        <v>1789082.9545665192</v>
      </c>
      <c r="AT108" s="38">
        <f t="shared" si="51"/>
        <v>132359094.30168614</v>
      </c>
      <c r="AU108" s="39">
        <f>'Exhibit K (3)'!$F$17</f>
        <v>8.1648460519010424E-3</v>
      </c>
      <c r="AV108" s="137">
        <f t="shared" si="59"/>
        <v>1080691.6285423199</v>
      </c>
      <c r="AW108" s="138">
        <f t="shared" si="52"/>
        <v>2869774.5831088391</v>
      </c>
      <c r="AZ108" s="143"/>
    </row>
    <row r="109" spans="1:52">
      <c r="A109" s="27"/>
      <c r="B109" s="37">
        <f t="shared" si="16"/>
        <v>46053</v>
      </c>
      <c r="C109" s="15">
        <v>955758.03679361148</v>
      </c>
      <c r="D109" s="38">
        <f>C109*0.5+SUM(G$13:G108)</f>
        <v>84662568.101334944</v>
      </c>
      <c r="E109" s="39">
        <f>'Exhibit K (3)'!$F$17</f>
        <v>8.1648460519010424E-3</v>
      </c>
      <c r="F109" s="137">
        <f t="shared" si="53"/>
        <v>691256.83490598772</v>
      </c>
      <c r="G109" s="138">
        <f t="shared" si="45"/>
        <v>1647014.8716995991</v>
      </c>
      <c r="H109" s="139"/>
      <c r="I109" s="37">
        <f t="shared" si="39"/>
        <v>46053</v>
      </c>
      <c r="J109" s="15">
        <v>290760.40562305553</v>
      </c>
      <c r="K109" s="38">
        <f>J109*0.5+SUM(N$13:N108)</f>
        <v>38983636.023342028</v>
      </c>
      <c r="L109" s="39">
        <f>'Exhibit K (3)'!$F$17</f>
        <v>8.1648460519010424E-3</v>
      </c>
      <c r="M109" s="137">
        <f t="shared" si="54"/>
        <v>318295.38667393144</v>
      </c>
      <c r="N109" s="138">
        <f t="shared" si="46"/>
        <v>609055.79229698703</v>
      </c>
      <c r="O109" s="139"/>
      <c r="P109" s="37">
        <f t="shared" si="40"/>
        <v>46053</v>
      </c>
      <c r="Q109" s="15">
        <v>75987.492395277775</v>
      </c>
      <c r="R109" s="38">
        <f>Q109*0.5+SUM(U$13:U108)</f>
        <v>4720517.5988285746</v>
      </c>
      <c r="S109" s="39">
        <f>'Exhibit K (3)'!$F$17</f>
        <v>8.1648460519010424E-3</v>
      </c>
      <c r="T109" s="137">
        <f t="shared" si="55"/>
        <v>38542.299479724876</v>
      </c>
      <c r="U109" s="138">
        <f t="shared" si="47"/>
        <v>114529.79187500264</v>
      </c>
      <c r="W109" s="37">
        <f t="shared" si="41"/>
        <v>46053</v>
      </c>
      <c r="X109" s="15">
        <v>59903.024834166674</v>
      </c>
      <c r="Y109" s="38">
        <f>X109*0.5+SUM(AB$13:AB108)</f>
        <v>2686958.4850083273</v>
      </c>
      <c r="Z109" s="39">
        <f>'Exhibit K (3)'!$F$17</f>
        <v>8.1648460519010424E-3</v>
      </c>
      <c r="AA109" s="137">
        <f t="shared" si="56"/>
        <v>21938.602377942247</v>
      </c>
      <c r="AB109" s="138">
        <f t="shared" si="48"/>
        <v>81841.627212108928</v>
      </c>
      <c r="AC109" s="139"/>
      <c r="AD109" s="37">
        <f t="shared" si="42"/>
        <v>46053</v>
      </c>
      <c r="AE109" s="15">
        <v>87550.439326388892</v>
      </c>
      <c r="AF109" s="38">
        <f>AE109*0.5+SUM(AI$13:AI108)</f>
        <v>2433268.2457818072</v>
      </c>
      <c r="AG109" s="39">
        <f>'Exhibit K (3)'!$F$17</f>
        <v>8.1648460519010424E-3</v>
      </c>
      <c r="AH109" s="137">
        <f t="shared" si="57"/>
        <v>19867.260629787765</v>
      </c>
      <c r="AI109" s="138">
        <f t="shared" si="49"/>
        <v>107417.69995617666</v>
      </c>
      <c r="AK109" s="37">
        <f t="shared" si="43"/>
        <v>46053</v>
      </c>
      <c r="AL109" s="15">
        <v>11592.366149722224</v>
      </c>
      <c r="AM109" s="38">
        <f>AL109*0.5+SUM(AP$13:AP108)</f>
        <v>1588154.8357771412</v>
      </c>
      <c r="AN109" s="39">
        <f>'Exhibit K (3)'!$F$17</f>
        <v>8.1648460519010424E-3</v>
      </c>
      <c r="AO109" s="137">
        <f t="shared" si="58"/>
        <v>12967.039740702539</v>
      </c>
      <c r="AP109" s="138">
        <f t="shared" si="50"/>
        <v>24559.405890424765</v>
      </c>
      <c r="AQ109" s="139"/>
      <c r="AR109" s="37">
        <f t="shared" si="44"/>
        <v>46053</v>
      </c>
      <c r="AS109" s="15">
        <f t="shared" si="38"/>
        <v>1481551.7651222227</v>
      </c>
      <c r="AT109" s="38">
        <f t="shared" si="51"/>
        <v>135075103.29007283</v>
      </c>
      <c r="AU109" s="39">
        <f>'Exhibit K (3)'!$F$17</f>
        <v>8.1648460519010424E-3</v>
      </c>
      <c r="AV109" s="137">
        <f t="shared" si="59"/>
        <v>1102867.4238080767</v>
      </c>
      <c r="AW109" s="138">
        <f t="shared" si="52"/>
        <v>2584419.1889302991</v>
      </c>
      <c r="AZ109" s="143"/>
    </row>
    <row r="110" spans="1:52">
      <c r="A110" s="27"/>
      <c r="B110" s="37">
        <f t="shared" si="16"/>
        <v>46081</v>
      </c>
      <c r="C110" s="15">
        <v>884384.72130817384</v>
      </c>
      <c r="D110" s="38">
        <f>C110*0.5+SUM(G$13:G109)</f>
        <v>86273896.315291822</v>
      </c>
      <c r="E110" s="39">
        <f>'Exhibit K (3)'!$F$17</f>
        <v>8.1648460519010424E-3</v>
      </c>
      <c r="F110" s="137">
        <f t="shared" si="53"/>
        <v>704413.08171203034</v>
      </c>
      <c r="G110" s="138">
        <f t="shared" si="45"/>
        <v>1588797.8030202042</v>
      </c>
      <c r="H110" s="139"/>
      <c r="I110" s="37">
        <f t="shared" si="39"/>
        <v>46081</v>
      </c>
      <c r="J110" s="15">
        <v>133336.30582305556</v>
      </c>
      <c r="K110" s="38">
        <f>J110*0.5+SUM(N$13:N109)</f>
        <v>39513979.765739024</v>
      </c>
      <c r="L110" s="39">
        <f>'Exhibit K (3)'!$F$17</f>
        <v>8.1648460519010424E-3</v>
      </c>
      <c r="M110" s="137">
        <f t="shared" si="54"/>
        <v>322625.56168519193</v>
      </c>
      <c r="N110" s="138">
        <f t="shared" si="46"/>
        <v>455961.86750824749</v>
      </c>
      <c r="O110" s="139"/>
      <c r="P110" s="37">
        <f t="shared" si="40"/>
        <v>46081</v>
      </c>
      <c r="Q110" s="15">
        <v>36353.251595277783</v>
      </c>
      <c r="R110" s="38">
        <f>Q110*0.5+SUM(U$13:U109)</f>
        <v>4815230.2703035772</v>
      </c>
      <c r="S110" s="39">
        <f>'Exhibit K (3)'!$F$17</f>
        <v>8.1648460519010424E-3</v>
      </c>
      <c r="T110" s="137">
        <f t="shared" si="55"/>
        <v>39315.613861482554</v>
      </c>
      <c r="U110" s="138">
        <f t="shared" si="47"/>
        <v>75668.865456760337</v>
      </c>
      <c r="W110" s="37">
        <f t="shared" si="41"/>
        <v>46081</v>
      </c>
      <c r="X110" s="15">
        <v>245962.73176750002</v>
      </c>
      <c r="Y110" s="38">
        <f>X110*0.5+SUM(AB$13:AB109)</f>
        <v>2861829.9656871031</v>
      </c>
      <c r="Z110" s="39">
        <f>'Exhibit K (3)'!$F$17</f>
        <v>8.1648460519010424E-3</v>
      </c>
      <c r="AA110" s="137">
        <f t="shared" si="56"/>
        <v>23366.401096552439</v>
      </c>
      <c r="AB110" s="138">
        <f t="shared" si="48"/>
        <v>269329.13286405249</v>
      </c>
      <c r="AC110" s="139"/>
      <c r="AD110" s="37">
        <f t="shared" si="42"/>
        <v>46081</v>
      </c>
      <c r="AE110" s="15">
        <v>252900.59765972226</v>
      </c>
      <c r="AF110" s="38">
        <f>AE110*0.5+SUM(AI$13:AI109)</f>
        <v>2623361.0249046506</v>
      </c>
      <c r="AG110" s="39">
        <f>'Exhibit K (3)'!$F$17</f>
        <v>8.1648460519010424E-3</v>
      </c>
      <c r="AH110" s="137">
        <f t="shared" si="57"/>
        <v>21419.338906903809</v>
      </c>
      <c r="AI110" s="138">
        <f t="shared" si="49"/>
        <v>274319.93656662607</v>
      </c>
      <c r="AK110" s="37">
        <f t="shared" si="43"/>
        <v>46081</v>
      </c>
      <c r="AL110" s="15">
        <v>9576.6407497222226</v>
      </c>
      <c r="AM110" s="38">
        <f>AL110*0.5+SUM(AP$13:AP109)</f>
        <v>1611706.378967566</v>
      </c>
      <c r="AN110" s="39">
        <f>'Exhibit K (3)'!$F$17</f>
        <v>8.1648460519010424E-3</v>
      </c>
      <c r="AO110" s="137">
        <f t="shared" si="58"/>
        <v>13159.334465137055</v>
      </c>
      <c r="AP110" s="138">
        <f t="shared" si="50"/>
        <v>22735.975214859278</v>
      </c>
      <c r="AQ110" s="139"/>
      <c r="AR110" s="37">
        <f t="shared" si="44"/>
        <v>46081</v>
      </c>
      <c r="AS110" s="15">
        <f t="shared" si="38"/>
        <v>1562514.2489034517</v>
      </c>
      <c r="AT110" s="38">
        <f t="shared" si="51"/>
        <v>137700003.72089374</v>
      </c>
      <c r="AU110" s="39">
        <f>'Exhibit K (3)'!$F$17</f>
        <v>8.1648460519010424E-3</v>
      </c>
      <c r="AV110" s="137">
        <f t="shared" si="59"/>
        <v>1124299.331727298</v>
      </c>
      <c r="AW110" s="138">
        <f t="shared" si="52"/>
        <v>2686813.5806307495</v>
      </c>
      <c r="AZ110" s="143"/>
    </row>
    <row r="111" spans="1:52">
      <c r="A111" s="27"/>
      <c r="B111" s="37">
        <f t="shared" si="16"/>
        <v>46112</v>
      </c>
      <c r="C111" s="15">
        <v>1114062.4117373845</v>
      </c>
      <c r="D111" s="38">
        <f>C111*0.5+SUM(G$13:G110)</f>
        <v>87977532.963526636</v>
      </c>
      <c r="E111" s="39">
        <f>'Exhibit K (3)'!$F$17</f>
        <v>8.1648460519010424E-3</v>
      </c>
      <c r="F111" s="137">
        <f t="shared" si="53"/>
        <v>718323.01267324423</v>
      </c>
      <c r="G111" s="138">
        <f t="shared" si="45"/>
        <v>1832385.4244106286</v>
      </c>
      <c r="H111" s="139"/>
      <c r="I111" s="37">
        <f t="shared" si="39"/>
        <v>46112</v>
      </c>
      <c r="J111" s="15">
        <v>136088.47248972222</v>
      </c>
      <c r="K111" s="38">
        <f>J111*0.5+SUM(N$13:N110)</f>
        <v>39971317.716580607</v>
      </c>
      <c r="L111" s="39">
        <f>'Exhibit K (3)'!$F$17</f>
        <v>8.1648460519010424E-3</v>
      </c>
      <c r="M111" s="137">
        <f t="shared" si="54"/>
        <v>326359.65564750537</v>
      </c>
      <c r="N111" s="138">
        <f t="shared" si="46"/>
        <v>462448.12813722761</v>
      </c>
      <c r="O111" s="139"/>
      <c r="P111" s="37">
        <f t="shared" si="40"/>
        <v>46112</v>
      </c>
      <c r="Q111" s="15">
        <v>50703.251595277776</v>
      </c>
      <c r="R111" s="38">
        <f>Q111*0.5+SUM(U$13:U110)</f>
        <v>4898074.1357603371</v>
      </c>
      <c r="S111" s="39">
        <f>'Exhibit K (3)'!$F$17</f>
        <v>8.1648460519010424E-3</v>
      </c>
      <c r="T111" s="137">
        <f t="shared" si="55"/>
        <v>39992.021269281402</v>
      </c>
      <c r="U111" s="138">
        <f t="shared" si="47"/>
        <v>90695.272864559171</v>
      </c>
      <c r="W111" s="37">
        <f t="shared" si="41"/>
        <v>46112</v>
      </c>
      <c r="X111" s="15">
        <v>285492.17756749998</v>
      </c>
      <c r="Y111" s="38">
        <f>X111*0.5+SUM(AB$13:AB110)</f>
        <v>3150923.8214511555</v>
      </c>
      <c r="Z111" s="39">
        <f>'Exhibit K (3)'!$F$17</f>
        <v>8.1648460519010424E-3</v>
      </c>
      <c r="AA111" s="137">
        <f t="shared" si="56"/>
        <v>25726.807923416411</v>
      </c>
      <c r="AB111" s="138">
        <f t="shared" si="48"/>
        <v>311218.98549091641</v>
      </c>
      <c r="AC111" s="139"/>
      <c r="AD111" s="37">
        <f t="shared" si="42"/>
        <v>46112</v>
      </c>
      <c r="AE111" s="15">
        <v>301321.73265972221</v>
      </c>
      <c r="AF111" s="38">
        <f>AE111*0.5+SUM(AI$13:AI110)</f>
        <v>2921891.5289712772</v>
      </c>
      <c r="AG111" s="39">
        <f>'Exhibit K (3)'!$F$17</f>
        <v>8.1648460519010424E-3</v>
      </c>
      <c r="AH111" s="137">
        <f t="shared" si="57"/>
        <v>23856.794514404231</v>
      </c>
      <c r="AI111" s="138">
        <f t="shared" si="49"/>
        <v>325178.52717412647</v>
      </c>
      <c r="AK111" s="37">
        <f t="shared" si="43"/>
        <v>46112</v>
      </c>
      <c r="AL111" s="15">
        <v>9576.6407497222226</v>
      </c>
      <c r="AM111" s="38">
        <f>AL111*0.5+SUM(AP$13:AP110)</f>
        <v>1634442.3541824252</v>
      </c>
      <c r="AN111" s="39">
        <f>'Exhibit K (3)'!$F$17</f>
        <v>8.1648460519010424E-3</v>
      </c>
      <c r="AO111" s="137">
        <f t="shared" si="58"/>
        <v>13344.970202606219</v>
      </c>
      <c r="AP111" s="138">
        <f t="shared" si="50"/>
        <v>22921.610952328439</v>
      </c>
      <c r="AQ111" s="139"/>
      <c r="AR111" s="37">
        <f t="shared" si="44"/>
        <v>46112</v>
      </c>
      <c r="AS111" s="15">
        <f t="shared" si="38"/>
        <v>1897244.686799329</v>
      </c>
      <c r="AT111" s="38">
        <f t="shared" si="51"/>
        <v>140554182.52047244</v>
      </c>
      <c r="AU111" s="39">
        <f>'Exhibit K (3)'!$F$17</f>
        <v>8.1648460519010424E-3</v>
      </c>
      <c r="AV111" s="137">
        <f t="shared" si="59"/>
        <v>1147603.2622304577</v>
      </c>
      <c r="AW111" s="138">
        <f t="shared" si="52"/>
        <v>3044847.9490297865</v>
      </c>
      <c r="AZ111" s="143"/>
    </row>
    <row r="112" spans="1:52">
      <c r="A112" s="27" t="s">
        <v>20</v>
      </c>
      <c r="B112" s="37">
        <f t="shared" si="16"/>
        <v>46142</v>
      </c>
      <c r="C112" s="15">
        <v>1588490.2867360425</v>
      </c>
      <c r="D112" s="38">
        <f>C112*0.5+SUM(G$13:G111)</f>
        <v>90047132.325436592</v>
      </c>
      <c r="E112" s="39">
        <f>'Exhibit K (3)'!$F$17</f>
        <v>8.1648460519010424E-3</v>
      </c>
      <c r="F112" s="137">
        <f t="shared" si="53"/>
        <v>735220.97285235173</v>
      </c>
      <c r="G112" s="138">
        <f t="shared" si="45"/>
        <v>2323711.2595883943</v>
      </c>
      <c r="H112" s="139"/>
      <c r="I112" s="37">
        <f t="shared" si="39"/>
        <v>46142</v>
      </c>
      <c r="J112" s="15">
        <v>162389.30428972226</v>
      </c>
      <c r="K112" s="38">
        <f>J112*0.5+SUM(N$13:N111)</f>
        <v>40446916.260617837</v>
      </c>
      <c r="L112" s="39">
        <f>'Exhibit K (3)'!$F$17</f>
        <v>8.1648460519010424E-3</v>
      </c>
      <c r="M112" s="137">
        <f t="shared" si="54"/>
        <v>330242.84454207763</v>
      </c>
      <c r="N112" s="138">
        <f t="shared" si="46"/>
        <v>492632.14883179986</v>
      </c>
      <c r="O112" s="139"/>
      <c r="P112" s="37">
        <f t="shared" si="40"/>
        <v>46142</v>
      </c>
      <c r="Q112" s="15">
        <v>52412.041395277782</v>
      </c>
      <c r="R112" s="38">
        <f>Q112*0.5+SUM(U$13:U111)</f>
        <v>4989623.8035248965</v>
      </c>
      <c r="S112" s="39">
        <f>'Exhibit K (3)'!$F$17</f>
        <v>8.1648460519010424E-3</v>
      </c>
      <c r="T112" s="137">
        <f t="shared" si="55"/>
        <v>40739.510212681715</v>
      </c>
      <c r="U112" s="138">
        <f t="shared" si="47"/>
        <v>93151.551607959496</v>
      </c>
      <c r="W112" s="37">
        <f t="shared" si="41"/>
        <v>46142</v>
      </c>
      <c r="X112" s="15">
        <v>401429.65936750005</v>
      </c>
      <c r="Y112" s="38">
        <f>X112*0.5+SUM(AB$13:AB111)</f>
        <v>3520111.5478420719</v>
      </c>
      <c r="Z112" s="39">
        <f>'Exhibit K (3)'!$F$17</f>
        <v>8.1648460519010424E-3</v>
      </c>
      <c r="AA112" s="137">
        <f t="shared" si="56"/>
        <v>28741.168873649607</v>
      </c>
      <c r="AB112" s="138">
        <f t="shared" si="48"/>
        <v>430170.82824114966</v>
      </c>
      <c r="AC112" s="139"/>
      <c r="AD112" s="37">
        <f t="shared" si="42"/>
        <v>46142</v>
      </c>
      <c r="AE112" s="15">
        <v>417506.90165972227</v>
      </c>
      <c r="AF112" s="38">
        <f>AE112*0.5+SUM(AI$13:AI111)</f>
        <v>3305162.6406454034</v>
      </c>
      <c r="AG112" s="39">
        <f>'Exhibit K (3)'!$F$17</f>
        <v>8.1648460519010424E-3</v>
      </c>
      <c r="AH112" s="137">
        <f t="shared" si="57"/>
        <v>26986.144137364445</v>
      </c>
      <c r="AI112" s="138">
        <f t="shared" si="49"/>
        <v>444493.04579708673</v>
      </c>
      <c r="AK112" s="37">
        <f t="shared" si="43"/>
        <v>46142</v>
      </c>
      <c r="AL112" s="15">
        <v>78129.477983055549</v>
      </c>
      <c r="AM112" s="38">
        <f>AL112*0.5+SUM(AP$13:AP111)</f>
        <v>1691640.3837514203</v>
      </c>
      <c r="AN112" s="39">
        <f>'Exhibit K (3)'!$F$17</f>
        <v>8.1648460519010424E-3</v>
      </c>
      <c r="AO112" s="137">
        <f t="shared" si="58"/>
        <v>13811.983308509149</v>
      </c>
      <c r="AP112" s="138">
        <f t="shared" si="50"/>
        <v>91941.461291564701</v>
      </c>
      <c r="AQ112" s="139"/>
      <c r="AR112" s="37">
        <f t="shared" si="44"/>
        <v>46142</v>
      </c>
      <c r="AS112" s="15">
        <f t="shared" si="38"/>
        <v>2700357.6714313207</v>
      </c>
      <c r="AT112" s="38">
        <f t="shared" si="51"/>
        <v>144000586.96181822</v>
      </c>
      <c r="AU112" s="39">
        <f>'Exhibit K (3)'!$F$17</f>
        <v>8.1648460519010424E-3</v>
      </c>
      <c r="AV112" s="137">
        <f t="shared" si="59"/>
        <v>1175742.6239266342</v>
      </c>
      <c r="AW112" s="138">
        <f t="shared" si="52"/>
        <v>3876100.2953579547</v>
      </c>
      <c r="AZ112" s="143"/>
    </row>
    <row r="113" spans="1:52">
      <c r="A113" s="27"/>
      <c r="B113" s="37">
        <f t="shared" si="16"/>
        <v>46173</v>
      </c>
      <c r="C113" s="15">
        <v>2326260.4302214673</v>
      </c>
      <c r="D113" s="38">
        <f>C113*0.5+SUM(G$13:G112)</f>
        <v>92739728.656767696</v>
      </c>
      <c r="E113" s="39">
        <f>'Exhibit K (3)'!$F$17</f>
        <v>8.1648460519010424E-3</v>
      </c>
      <c r="F113" s="137">
        <f t="shared" si="53"/>
        <v>757205.60737758374</v>
      </c>
      <c r="G113" s="138">
        <f t="shared" si="45"/>
        <v>3083466.0375990509</v>
      </c>
      <c r="H113" s="139"/>
      <c r="I113" s="37">
        <f t="shared" si="39"/>
        <v>46173</v>
      </c>
      <c r="J113" s="15">
        <v>192250.02920405683</v>
      </c>
      <c r="K113" s="38">
        <f>J113*0.5+SUM(N$13:N112)</f>
        <v>40954478.771906801</v>
      </c>
      <c r="L113" s="39">
        <f>'Exhibit K (3)'!$F$17</f>
        <v>8.1648460519010424E-3</v>
      </c>
      <c r="M113" s="137">
        <f t="shared" si="54"/>
        <v>334387.01430846826</v>
      </c>
      <c r="N113" s="138">
        <f t="shared" si="46"/>
        <v>526637.04351252504</v>
      </c>
      <c r="O113" s="139"/>
      <c r="P113" s="37">
        <f t="shared" si="40"/>
        <v>46173</v>
      </c>
      <c r="Q113" s="15">
        <v>50703.251595277776</v>
      </c>
      <c r="R113" s="38">
        <f>Q113*0.5+SUM(U$13:U112)</f>
        <v>5081920.9602328558</v>
      </c>
      <c r="S113" s="39">
        <f>'Exhibit K (3)'!$F$17</f>
        <v>8.1648460519010424E-3</v>
      </c>
      <c r="T113" s="137">
        <f t="shared" si="55"/>
        <v>41493.102288230388</v>
      </c>
      <c r="U113" s="138">
        <f t="shared" si="47"/>
        <v>92196.353883508156</v>
      </c>
      <c r="W113" s="37">
        <f t="shared" si="41"/>
        <v>46173</v>
      </c>
      <c r="X113" s="15">
        <v>326951.00580083334</v>
      </c>
      <c r="Y113" s="38">
        <f>X113*0.5+SUM(AB$13:AB112)</f>
        <v>3913043.0492998878</v>
      </c>
      <c r="Z113" s="39">
        <f>'Exhibit K (3)'!$F$17</f>
        <v>8.1648460519010424E-3</v>
      </c>
      <c r="AA113" s="137">
        <f t="shared" si="56"/>
        <v>31949.394091995004</v>
      </c>
      <c r="AB113" s="138">
        <f t="shared" si="48"/>
        <v>358900.39989282837</v>
      </c>
      <c r="AC113" s="139"/>
      <c r="AD113" s="37">
        <f t="shared" si="42"/>
        <v>46173</v>
      </c>
      <c r="AE113" s="15">
        <v>342867.82849305565</v>
      </c>
      <c r="AF113" s="38">
        <f>AE113*0.5+SUM(AI$13:AI112)</f>
        <v>3712336.1498591569</v>
      </c>
      <c r="AG113" s="39">
        <f>'Exhibit K (3)'!$F$17</f>
        <v>8.1648460519010424E-3</v>
      </c>
      <c r="AH113" s="137">
        <f t="shared" si="57"/>
        <v>30310.653156507055</v>
      </c>
      <c r="AI113" s="138">
        <f t="shared" si="49"/>
        <v>373178.48164956272</v>
      </c>
      <c r="AK113" s="37">
        <f t="shared" si="43"/>
        <v>46173</v>
      </c>
      <c r="AL113" s="15">
        <v>79532.334083055539</v>
      </c>
      <c r="AM113" s="38">
        <f>AL113*0.5+SUM(AP$13:AP112)</f>
        <v>1784283.2730929849</v>
      </c>
      <c r="AN113" s="39">
        <f>'Exhibit K (3)'!$F$17</f>
        <v>8.1648460519010424E-3</v>
      </c>
      <c r="AO113" s="137">
        <f t="shared" si="58"/>
        <v>14568.398237786327</v>
      </c>
      <c r="AP113" s="138">
        <f t="shared" si="50"/>
        <v>94100.732320841867</v>
      </c>
      <c r="AQ113" s="139"/>
      <c r="AR113" s="37">
        <f t="shared" si="44"/>
        <v>46173</v>
      </c>
      <c r="AS113" s="15">
        <f t="shared" si="38"/>
        <v>3318564.8793977466</v>
      </c>
      <c r="AT113" s="38">
        <f t="shared" si="51"/>
        <v>148185790.86115938</v>
      </c>
      <c r="AU113" s="39">
        <f>'Exhibit K (3)'!$F$17</f>
        <v>8.1648460519010424E-3</v>
      </c>
      <c r="AV113" s="137">
        <f t="shared" si="59"/>
        <v>1209914.1694605709</v>
      </c>
      <c r="AW113" s="138">
        <f t="shared" si="52"/>
        <v>4528479.0488583175</v>
      </c>
      <c r="AZ113" s="143"/>
    </row>
    <row r="114" spans="1:52">
      <c r="A114" s="27"/>
      <c r="B114" s="37">
        <f t="shared" si="16"/>
        <v>46203</v>
      </c>
      <c r="C114" s="15">
        <v>15286998.83086315</v>
      </c>
      <c r="D114" s="38">
        <f>C114*0.5+SUM(G$13:G113)</f>
        <v>102303563.89468759</v>
      </c>
      <c r="E114" s="39">
        <f>'Exhibit K (3)'!$F$17</f>
        <v>8.1648460519010424E-3</v>
      </c>
      <c r="F114" s="137">
        <f t="shared" si="53"/>
        <v>835292.849760946</v>
      </c>
      <c r="G114" s="138">
        <f t="shared" si="45"/>
        <v>16122291.680624096</v>
      </c>
      <c r="H114" s="139"/>
      <c r="I114" s="37">
        <f t="shared" si="39"/>
        <v>46203</v>
      </c>
      <c r="J114" s="15">
        <v>174979.5594715568</v>
      </c>
      <c r="K114" s="38">
        <f>J114*0.5+SUM(N$13:N113)</f>
        <v>41472480.580553077</v>
      </c>
      <c r="L114" s="39">
        <f>'Exhibit K (3)'!$F$17</f>
        <v>8.1648460519010424E-3</v>
      </c>
      <c r="M114" s="137">
        <f t="shared" si="54"/>
        <v>338616.41933067143</v>
      </c>
      <c r="N114" s="138">
        <f t="shared" si="46"/>
        <v>513595.97880222823</v>
      </c>
      <c r="O114" s="139"/>
      <c r="P114" s="37">
        <f t="shared" si="40"/>
        <v>46203</v>
      </c>
      <c r="Q114" s="15">
        <v>50867.251595277776</v>
      </c>
      <c r="R114" s="38">
        <f>Q114*0.5+SUM(U$13:U113)</f>
        <v>5174199.3141163643</v>
      </c>
      <c r="S114" s="39">
        <f>'Exhibit K (3)'!$F$17</f>
        <v>8.1648460519010424E-3</v>
      </c>
      <c r="T114" s="137">
        <f t="shared" si="55"/>
        <v>42246.540841612077</v>
      </c>
      <c r="U114" s="138">
        <f t="shared" si="47"/>
        <v>93113.792436889853</v>
      </c>
      <c r="W114" s="37">
        <f t="shared" si="41"/>
        <v>46203</v>
      </c>
      <c r="X114" s="15">
        <v>585331.31830083334</v>
      </c>
      <c r="Y114" s="38">
        <f>X114*0.5+SUM(AB$13:AB113)</f>
        <v>4401133.6054427167</v>
      </c>
      <c r="Z114" s="39">
        <f>'Exhibit K (3)'!$F$17</f>
        <v>8.1648460519010424E-3</v>
      </c>
      <c r="AA114" s="137">
        <f t="shared" si="56"/>
        <v>35934.578342287969</v>
      </c>
      <c r="AB114" s="138">
        <f t="shared" si="48"/>
        <v>621265.89664312126</v>
      </c>
      <c r="AC114" s="139"/>
      <c r="AD114" s="37">
        <f t="shared" si="42"/>
        <v>46203</v>
      </c>
      <c r="AE114" s="15">
        <v>601238.91099305556</v>
      </c>
      <c r="AF114" s="38">
        <f>AE114*0.5+SUM(AI$13:AI113)</f>
        <v>4214700.1727587199</v>
      </c>
      <c r="AG114" s="39">
        <f>'Exhibit K (3)'!$F$17</f>
        <v>8.1648460519010424E-3</v>
      </c>
      <c r="AH114" s="137">
        <f t="shared" si="57"/>
        <v>34412.378065495672</v>
      </c>
      <c r="AI114" s="138">
        <f t="shared" si="49"/>
        <v>635651.28905855119</v>
      </c>
      <c r="AK114" s="37">
        <f t="shared" si="43"/>
        <v>46203</v>
      </c>
      <c r="AL114" s="15">
        <v>278692.2649163889</v>
      </c>
      <c r="AM114" s="38">
        <f>AL114*0.5+SUM(AP$13:AP113)</f>
        <v>1977963.9708304934</v>
      </c>
      <c r="AN114" s="39">
        <f>'Exhibit K (3)'!$F$17</f>
        <v>8.1648460519010424E-3</v>
      </c>
      <c r="AO114" s="137">
        <f t="shared" si="58"/>
        <v>16149.771318037863</v>
      </c>
      <c r="AP114" s="138">
        <f t="shared" si="50"/>
        <v>294842.03623442678</v>
      </c>
      <c r="AQ114" s="139"/>
      <c r="AR114" s="37">
        <f t="shared" si="44"/>
        <v>46203</v>
      </c>
      <c r="AS114" s="15">
        <f t="shared" si="38"/>
        <v>16978108.136140265</v>
      </c>
      <c r="AT114" s="38">
        <f t="shared" si="51"/>
        <v>159544041.53838897</v>
      </c>
      <c r="AU114" s="39">
        <f>'Exhibit K (3)'!$F$17</f>
        <v>8.1648460519010424E-3</v>
      </c>
      <c r="AV114" s="137">
        <f t="shared" si="59"/>
        <v>1302652.5376590509</v>
      </c>
      <c r="AW114" s="138">
        <f t="shared" si="52"/>
        <v>18280760.673799314</v>
      </c>
      <c r="AZ114" s="143"/>
    </row>
    <row r="115" spans="1:52">
      <c r="A115" s="27"/>
      <c r="B115" s="37">
        <f t="shared" si="16"/>
        <v>46234</v>
      </c>
      <c r="C115" s="15">
        <v>15290735.144261779</v>
      </c>
      <c r="D115" s="38">
        <f>C115*0.5+SUM(G$13:G114)</f>
        <v>118427723.73201101</v>
      </c>
      <c r="E115" s="39">
        <f>'Exhibit K (3)'!$F$17</f>
        <v>8.1648460519010424E-3</v>
      </c>
      <c r="F115" s="137">
        <f t="shared" si="53"/>
        <v>966944.13254893746</v>
      </c>
      <c r="G115" s="138">
        <f t="shared" si="45"/>
        <v>16257679.276810717</v>
      </c>
      <c r="H115" s="139"/>
      <c r="I115" s="37">
        <f t="shared" si="39"/>
        <v>46234</v>
      </c>
      <c r="J115" s="15">
        <v>243759.60059339285</v>
      </c>
      <c r="K115" s="38">
        <f>J115*0.5+SUM(N$13:N114)</f>
        <v>42020466.579916216</v>
      </c>
      <c r="L115" s="39">
        <f>'Exhibit K (3)'!$F$17</f>
        <v>8.1648460519010424E-3</v>
      </c>
      <c r="M115" s="137">
        <f t="shared" si="54"/>
        <v>343090.64065406861</v>
      </c>
      <c r="N115" s="138">
        <f t="shared" si="46"/>
        <v>586850.24124746141</v>
      </c>
      <c r="O115" s="139"/>
      <c r="P115" s="37">
        <f t="shared" si="40"/>
        <v>46234</v>
      </c>
      <c r="Q115" s="15">
        <v>52166.041395277782</v>
      </c>
      <c r="R115" s="38">
        <f>Q115*0.5+SUM(U$13:U114)</f>
        <v>5267962.5014532553</v>
      </c>
      <c r="S115" s="39">
        <f>'Exhibit K (3)'!$F$17</f>
        <v>8.1648460519010424E-3</v>
      </c>
      <c r="T115" s="137">
        <f t="shared" si="55"/>
        <v>43012.102831553348</v>
      </c>
      <c r="U115" s="138">
        <f t="shared" si="47"/>
        <v>95178.144226831122</v>
      </c>
      <c r="W115" s="37">
        <f t="shared" si="41"/>
        <v>46234</v>
      </c>
      <c r="X115" s="15">
        <v>243437.07910083333</v>
      </c>
      <c r="Y115" s="38">
        <f>X115*0.5+SUM(AB$13:AB114)</f>
        <v>4851452.3824858377</v>
      </c>
      <c r="Z115" s="39">
        <f>'Exhibit K (3)'!$F$17</f>
        <v>8.1648460519010424E-3</v>
      </c>
      <c r="AA115" s="137">
        <f t="shared" si="56"/>
        <v>39611.361831125396</v>
      </c>
      <c r="AB115" s="138">
        <f t="shared" si="48"/>
        <v>283048.44093195873</v>
      </c>
      <c r="AC115" s="139"/>
      <c r="AD115" s="37">
        <f t="shared" si="42"/>
        <v>46234</v>
      </c>
      <c r="AE115" s="15">
        <v>259470.23099305556</v>
      </c>
      <c r="AF115" s="38">
        <f>AE115*0.5+SUM(AI$13:AI114)</f>
        <v>4679467.1218172703</v>
      </c>
      <c r="AG115" s="39">
        <f>'Exhibit K (3)'!$F$17</f>
        <v>8.1648460519010424E-3</v>
      </c>
      <c r="AH115" s="137">
        <f t="shared" si="57"/>
        <v>38207.128654570472</v>
      </c>
      <c r="AI115" s="138">
        <f t="shared" si="49"/>
        <v>297677.35964762606</v>
      </c>
      <c r="AK115" s="37">
        <f t="shared" si="43"/>
        <v>46234</v>
      </c>
      <c r="AL115" s="15">
        <v>216986.78548305552</v>
      </c>
      <c r="AM115" s="38">
        <f>AL115*0.5+SUM(AP$13:AP114)</f>
        <v>2241953.2673482536</v>
      </c>
      <c r="AN115" s="39">
        <f>'Exhibit K (3)'!$F$17</f>
        <v>8.1648460519010424E-3</v>
      </c>
      <c r="AO115" s="137">
        <f t="shared" si="58"/>
        <v>18305.20328345503</v>
      </c>
      <c r="AP115" s="138">
        <f t="shared" si="50"/>
        <v>235291.98876651053</v>
      </c>
      <c r="AQ115" s="139"/>
      <c r="AR115" s="37">
        <f t="shared" si="44"/>
        <v>46234</v>
      </c>
      <c r="AS115" s="15">
        <f t="shared" si="38"/>
        <v>16306554.881827395</v>
      </c>
      <c r="AT115" s="38">
        <f t="shared" si="51"/>
        <v>177489025.58503184</v>
      </c>
      <c r="AU115" s="39">
        <f>'Exhibit K (3)'!$F$17</f>
        <v>8.1648460519010424E-3</v>
      </c>
      <c r="AV115" s="137">
        <f t="shared" si="59"/>
        <v>1449170.5698037103</v>
      </c>
      <c r="AW115" s="138">
        <f t="shared" si="52"/>
        <v>17755725.451631106</v>
      </c>
      <c r="AZ115" s="143"/>
    </row>
    <row r="116" spans="1:52">
      <c r="A116" s="27"/>
      <c r="B116" s="37">
        <f t="shared" si="16"/>
        <v>46265</v>
      </c>
      <c r="C116" s="15">
        <v>1971579.5464024672</v>
      </c>
      <c r="D116" s="38">
        <f>C116*0.5+SUM(G$13:G115)</f>
        <v>128025825.20989206</v>
      </c>
      <c r="E116" s="39">
        <f>'Exhibit K (3)'!$F$17</f>
        <v>8.1648460519010424E-3</v>
      </c>
      <c r="F116" s="137">
        <f t="shared" si="53"/>
        <v>1045311.1535063601</v>
      </c>
      <c r="G116" s="138">
        <f t="shared" si="45"/>
        <v>3016890.6999088274</v>
      </c>
      <c r="H116" s="139"/>
      <c r="I116" s="37">
        <f t="shared" si="39"/>
        <v>46265</v>
      </c>
      <c r="J116" s="15">
        <v>233237.56102655682</v>
      </c>
      <c r="K116" s="38">
        <f>J116*0.5+SUM(N$13:N115)</f>
        <v>42602055.801380262</v>
      </c>
      <c r="L116" s="39">
        <f>'Exhibit K (3)'!$F$17</f>
        <v>8.1648460519010424E-3</v>
      </c>
      <c r="M116" s="137">
        <f t="shared" si="54"/>
        <v>347839.22711276752</v>
      </c>
      <c r="N116" s="138">
        <f t="shared" si="46"/>
        <v>581076.7881393244</v>
      </c>
      <c r="O116" s="139"/>
      <c r="P116" s="37">
        <f t="shared" si="40"/>
        <v>46265</v>
      </c>
      <c r="Q116" s="15">
        <v>287524.52086194442</v>
      </c>
      <c r="R116" s="38">
        <f>Q116*0.5+SUM(U$13:U115)</f>
        <v>5480819.8854134195</v>
      </c>
      <c r="S116" s="39">
        <f>'Exhibit K (3)'!$F$17</f>
        <v>8.1648460519010424E-3</v>
      </c>
      <c r="T116" s="137">
        <f t="shared" si="55"/>
        <v>44750.05060259848</v>
      </c>
      <c r="U116" s="138">
        <f t="shared" si="47"/>
        <v>332274.57146454288</v>
      </c>
      <c r="W116" s="37">
        <f t="shared" si="41"/>
        <v>46265</v>
      </c>
      <c r="X116" s="15">
        <v>61191.454234166667</v>
      </c>
      <c r="Y116" s="38">
        <f>X116*0.5+SUM(AB$13:AB115)</f>
        <v>5043378.0109844627</v>
      </c>
      <c r="Z116" s="39">
        <f>'Exhibit K (3)'!$F$17</f>
        <v>8.1648460519010424E-3</v>
      </c>
      <c r="AA116" s="137">
        <f t="shared" si="56"/>
        <v>41178.405041231024</v>
      </c>
      <c r="AB116" s="138">
        <f t="shared" si="48"/>
        <v>102369.8592753977</v>
      </c>
      <c r="AC116" s="139"/>
      <c r="AD116" s="37">
        <f t="shared" si="42"/>
        <v>46265</v>
      </c>
      <c r="AE116" s="15">
        <v>77045.441326388885</v>
      </c>
      <c r="AF116" s="38">
        <f>AE116*0.5+SUM(AI$13:AI115)</f>
        <v>4885932.0866315635</v>
      </c>
      <c r="AG116" s="39">
        <f>'Exhibit K (3)'!$F$17</f>
        <v>8.1648460519010424E-3</v>
      </c>
      <c r="AH116" s="137">
        <f t="shared" si="57"/>
        <v>39892.883307390344</v>
      </c>
      <c r="AI116" s="138">
        <f t="shared" si="49"/>
        <v>116938.32463377924</v>
      </c>
      <c r="AK116" s="37">
        <f t="shared" si="43"/>
        <v>46265</v>
      </c>
      <c r="AL116" s="15">
        <v>376569.28588305559</v>
      </c>
      <c r="AM116" s="38">
        <f>AL116*0.5+SUM(AP$13:AP115)</f>
        <v>2557036.5063147643</v>
      </c>
      <c r="AN116" s="39">
        <f>'Exhibit K (3)'!$F$17</f>
        <v>8.1648460519010424E-3</v>
      </c>
      <c r="AO116" s="137">
        <f t="shared" si="58"/>
        <v>20877.809423150939</v>
      </c>
      <c r="AP116" s="138">
        <f t="shared" si="50"/>
        <v>397447.09530620655</v>
      </c>
      <c r="AQ116" s="139"/>
      <c r="AR116" s="37">
        <f t="shared" si="44"/>
        <v>46265</v>
      </c>
      <c r="AS116" s="15">
        <f t="shared" si="38"/>
        <v>3007147.8097345792</v>
      </c>
      <c r="AT116" s="38">
        <f t="shared" si="51"/>
        <v>188595047.50061655</v>
      </c>
      <c r="AU116" s="39">
        <f>'Exhibit K (3)'!$F$17</f>
        <v>8.1648460519010424E-3</v>
      </c>
      <c r="AV116" s="137">
        <f t="shared" si="59"/>
        <v>1539849.5289934985</v>
      </c>
      <c r="AW116" s="138">
        <f t="shared" si="52"/>
        <v>4546997.3387280777</v>
      </c>
      <c r="AZ116" s="143"/>
    </row>
    <row r="117" spans="1:52">
      <c r="A117" s="27"/>
      <c r="B117" s="37">
        <f t="shared" si="16"/>
        <v>46295</v>
      </c>
      <c r="C117" s="15">
        <v>10698620.193940043</v>
      </c>
      <c r="D117" s="38">
        <f>C117*0.5+SUM(G$13:G116)</f>
        <v>135406236.23356968</v>
      </c>
      <c r="E117" s="39">
        <f>'Exhibit K (3)'!$F$17</f>
        <v>8.1648460519010424E-3</v>
      </c>
      <c r="F117" s="137">
        <f t="shared" si="53"/>
        <v>1105571.0733144414</v>
      </c>
      <c r="G117" s="138">
        <f t="shared" si="45"/>
        <v>11804191.267254485</v>
      </c>
      <c r="H117" s="139"/>
      <c r="I117" s="37">
        <f t="shared" si="39"/>
        <v>46295</v>
      </c>
      <c r="J117" s="15">
        <v>2599215.5959712234</v>
      </c>
      <c r="K117" s="38">
        <f>J117*0.5+SUM(N$13:N116)</f>
        <v>44366121.606991917</v>
      </c>
      <c r="L117" s="39">
        <f>'Exhibit K (3)'!$F$17</f>
        <v>8.1648460519010424E-3</v>
      </c>
      <c r="M117" s="137">
        <f t="shared" si="54"/>
        <v>362242.55284100946</v>
      </c>
      <c r="N117" s="138">
        <f t="shared" si="46"/>
        <v>2961458.148812233</v>
      </c>
      <c r="O117" s="139"/>
      <c r="P117" s="37">
        <f t="shared" si="40"/>
        <v>46295</v>
      </c>
      <c r="Q117" s="15">
        <v>812563.65859527781</v>
      </c>
      <c r="R117" s="38">
        <f>Q117*0.5+SUM(U$13:U116)</f>
        <v>6075614.0257446291</v>
      </c>
      <c r="S117" s="39">
        <f>'Exhibit K (3)'!$F$17</f>
        <v>8.1648460519010424E-3</v>
      </c>
      <c r="T117" s="137">
        <f t="shared" si="55"/>
        <v>49606.453190975633</v>
      </c>
      <c r="U117" s="138">
        <f t="shared" si="47"/>
        <v>862170.1117862534</v>
      </c>
      <c r="W117" s="37">
        <f t="shared" si="41"/>
        <v>46295</v>
      </c>
      <c r="X117" s="15">
        <v>27170.337837166669</v>
      </c>
      <c r="Y117" s="38">
        <f>X117*0.5+SUM(AB$13:AB116)</f>
        <v>5128737.312061361</v>
      </c>
      <c r="Z117" s="39">
        <f>'Exhibit K (3)'!$F$17</f>
        <v>8.1648460519010424E-3</v>
      </c>
      <c r="AA117" s="137">
        <f t="shared" si="56"/>
        <v>41875.35059362177</v>
      </c>
      <c r="AB117" s="138">
        <f t="shared" si="48"/>
        <v>69045.688430788432</v>
      </c>
      <c r="AC117" s="139"/>
      <c r="AD117" s="37">
        <f t="shared" si="42"/>
        <v>46295</v>
      </c>
      <c r="AE117" s="15">
        <v>43391.418568055553</v>
      </c>
      <c r="AF117" s="38">
        <f>AE117*0.5+SUM(AI$13:AI116)</f>
        <v>4986043.399886176</v>
      </c>
      <c r="AG117" s="39">
        <f>'Exhibit K (3)'!$F$17</f>
        <v>8.1648460519010424E-3</v>
      </c>
      <c r="AH117" s="137">
        <f t="shared" si="57"/>
        <v>40710.276768167896</v>
      </c>
      <c r="AI117" s="138">
        <f t="shared" si="49"/>
        <v>84101.695336223449</v>
      </c>
      <c r="AK117" s="37">
        <f t="shared" si="43"/>
        <v>46295</v>
      </c>
      <c r="AL117" s="15">
        <v>127743.24341638888</v>
      </c>
      <c r="AM117" s="38">
        <f>AL117*0.5+SUM(AP$13:AP116)</f>
        <v>2830070.580387637</v>
      </c>
      <c r="AN117" s="39">
        <f>'Exhibit K (3)'!$F$17</f>
        <v>8.1648460519010424E-3</v>
      </c>
      <c r="AO117" s="137">
        <f t="shared" si="58"/>
        <v>23107.090604879289</v>
      </c>
      <c r="AP117" s="138">
        <f t="shared" si="50"/>
        <v>150850.33402126818</v>
      </c>
      <c r="AQ117" s="139"/>
      <c r="AR117" s="37">
        <f t="shared" si="44"/>
        <v>46295</v>
      </c>
      <c r="AS117" s="15">
        <f t="shared" si="38"/>
        <v>14308704.448328156</v>
      </c>
      <c r="AT117" s="38">
        <f t="shared" si="51"/>
        <v>198792823.1586414</v>
      </c>
      <c r="AU117" s="39">
        <f>'Exhibit K (3)'!$F$17</f>
        <v>8.1648460519010424E-3</v>
      </c>
      <c r="AV117" s="137">
        <f t="shared" si="59"/>
        <v>1623112.7973130955</v>
      </c>
      <c r="AW117" s="138">
        <f t="shared" si="52"/>
        <v>15931817.245641252</v>
      </c>
      <c r="AZ117" s="143"/>
    </row>
    <row r="118" spans="1:52">
      <c r="A118" s="27"/>
      <c r="B118" s="37">
        <f t="shared" si="16"/>
        <v>46326</v>
      </c>
      <c r="C118" s="15">
        <v>10793904.810815917</v>
      </c>
      <c r="D118" s="38">
        <f>C118*0.5+SUM(G$13:G117)</f>
        <v>147258069.8092621</v>
      </c>
      <c r="E118" s="39">
        <f>'Exhibit K (3)'!$F$17</f>
        <v>8.1648460519010424E-3</v>
      </c>
      <c r="F118" s="137">
        <f t="shared" si="53"/>
        <v>1202339.4698927216</v>
      </c>
      <c r="G118" s="138">
        <f t="shared" si="45"/>
        <v>11996244.280708639</v>
      </c>
      <c r="H118" s="139"/>
      <c r="I118" s="37">
        <f t="shared" si="39"/>
        <v>46326</v>
      </c>
      <c r="J118" s="15">
        <v>4173835.5025112126</v>
      </c>
      <c r="K118" s="38">
        <f>J118*0.5+SUM(N$13:N117)</f>
        <v>48114889.709074147</v>
      </c>
      <c r="L118" s="39">
        <f>'Exhibit K (3)'!$F$17</f>
        <v>8.1648460519010424E-3</v>
      </c>
      <c r="M118" s="137">
        <f t="shared" si="54"/>
        <v>392850.66727878817</v>
      </c>
      <c r="N118" s="138">
        <f t="shared" si="46"/>
        <v>4566686.1697900007</v>
      </c>
      <c r="O118" s="139"/>
      <c r="P118" s="37">
        <f t="shared" si="40"/>
        <v>46326</v>
      </c>
      <c r="Q118" s="15">
        <v>1001799.9117916112</v>
      </c>
      <c r="R118" s="38">
        <f>Q118*0.5+SUM(U$13:U117)</f>
        <v>7032402.2641290501</v>
      </c>
      <c r="S118" s="39">
        <f>'Exhibit K (3)'!$F$17</f>
        <v>8.1648460519010424E-3</v>
      </c>
      <c r="T118" s="137">
        <f t="shared" si="55"/>
        <v>57418.481861654029</v>
      </c>
      <c r="U118" s="138">
        <f t="shared" si="47"/>
        <v>1059218.3936532652</v>
      </c>
      <c r="W118" s="37">
        <f t="shared" si="41"/>
        <v>46326</v>
      </c>
      <c r="X118" s="15">
        <v>20873.705637166669</v>
      </c>
      <c r="Y118" s="38">
        <f>X118*0.5+SUM(AB$13:AB117)</f>
        <v>5194634.6843921486</v>
      </c>
      <c r="Z118" s="39">
        <f>'Exhibit K (3)'!$F$17</f>
        <v>8.1648460519010424E-3</v>
      </c>
      <c r="AA118" s="137">
        <f t="shared" si="56"/>
        <v>42413.392493927451</v>
      </c>
      <c r="AB118" s="138">
        <f t="shared" si="48"/>
        <v>63287.098131094121</v>
      </c>
      <c r="AC118" s="139"/>
      <c r="AD118" s="37">
        <f t="shared" si="42"/>
        <v>46326</v>
      </c>
      <c r="AE118" s="15">
        <v>37349.64956805556</v>
      </c>
      <c r="AF118" s="38">
        <f>AE118*0.5+SUM(AI$13:AI117)</f>
        <v>5067124.2107223989</v>
      </c>
      <c r="AG118" s="39">
        <f>'Exhibit K (3)'!$F$17</f>
        <v>8.1648460519010424E-3</v>
      </c>
      <c r="AH118" s="137">
        <f t="shared" si="57"/>
        <v>41372.289106408964</v>
      </c>
      <c r="AI118" s="138">
        <f t="shared" si="49"/>
        <v>78721.938674464531</v>
      </c>
      <c r="AK118" s="37">
        <f t="shared" si="43"/>
        <v>46326</v>
      </c>
      <c r="AL118" s="15">
        <v>77145.14981638889</v>
      </c>
      <c r="AM118" s="38">
        <f>AL118*0.5+SUM(AP$13:AP117)</f>
        <v>2955621.8676089053</v>
      </c>
      <c r="AN118" s="39">
        <f>'Exhibit K (3)'!$F$17</f>
        <v>8.1648460519010424E-3</v>
      </c>
      <c r="AO118" s="137">
        <f t="shared" si="58"/>
        <v>24132.197536658958</v>
      </c>
      <c r="AP118" s="138">
        <f t="shared" si="50"/>
        <v>101277.34735304785</v>
      </c>
      <c r="AQ118" s="139"/>
      <c r="AR118" s="37">
        <f t="shared" si="44"/>
        <v>46326</v>
      </c>
      <c r="AS118" s="15">
        <f t="shared" si="38"/>
        <v>16104908.730140351</v>
      </c>
      <c r="AT118" s="38">
        <f t="shared" si="51"/>
        <v>215622742.54518875</v>
      </c>
      <c r="AU118" s="39">
        <f>'Exhibit K (3)'!$F$17</f>
        <v>8.1648460519010424E-3</v>
      </c>
      <c r="AV118" s="137">
        <f t="shared" si="59"/>
        <v>1760526.4981701593</v>
      </c>
      <c r="AW118" s="138">
        <f t="shared" si="52"/>
        <v>17865435.228310511</v>
      </c>
      <c r="AZ118" s="143"/>
    </row>
    <row r="119" spans="1:52">
      <c r="A119" s="27"/>
      <c r="B119" s="37">
        <f t="shared" si="16"/>
        <v>46356</v>
      </c>
      <c r="C119" s="15">
        <v>17108362.703925461</v>
      </c>
      <c r="D119" s="38">
        <f>C119*0.5+SUM(G$13:G118)</f>
        <v>162411543.03652549</v>
      </c>
      <c r="E119" s="39">
        <f>'Exhibit K (3)'!$F$17</f>
        <v>8.1648460519010424E-3</v>
      </c>
      <c r="F119" s="137">
        <f t="shared" si="53"/>
        <v>1326065.2459449314</v>
      </c>
      <c r="G119" s="138">
        <f t="shared" si="45"/>
        <v>18434427.949870393</v>
      </c>
      <c r="H119" s="139"/>
      <c r="I119" s="37">
        <f t="shared" si="39"/>
        <v>46356</v>
      </c>
      <c r="J119" s="15">
        <v>3041589.2089509531</v>
      </c>
      <c r="K119" s="38">
        <f>J119*0.5+SUM(N$13:N118)</f>
        <v>52115452.732084014</v>
      </c>
      <c r="L119" s="39">
        <f>'Exhibit K (3)'!$F$17</f>
        <v>8.1648460519010424E-3</v>
      </c>
      <c r="M119" s="137">
        <f t="shared" si="54"/>
        <v>425514.64848259155</v>
      </c>
      <c r="N119" s="138">
        <f t="shared" si="46"/>
        <v>3467103.8574335445</v>
      </c>
      <c r="O119" s="139"/>
      <c r="P119" s="37">
        <f t="shared" si="40"/>
        <v>46356</v>
      </c>
      <c r="Q119" s="15">
        <v>815683.07578327786</v>
      </c>
      <c r="R119" s="38">
        <f>Q119*0.5+SUM(U$13:U118)</f>
        <v>7998562.239778148</v>
      </c>
      <c r="S119" s="39">
        <f>'Exhibit K (3)'!$F$17</f>
        <v>8.1648460519010424E-3</v>
      </c>
      <c r="T119" s="137">
        <f t="shared" si="55"/>
        <v>65307.029324337367</v>
      </c>
      <c r="U119" s="138">
        <f t="shared" si="47"/>
        <v>880990.10510761524</v>
      </c>
      <c r="W119" s="37">
        <f t="shared" si="41"/>
        <v>46356</v>
      </c>
      <c r="X119" s="15">
        <v>378301.16304550006</v>
      </c>
      <c r="Y119" s="38">
        <f>X119*0.5+SUM(AB$13:AB118)</f>
        <v>5436635.5112274094</v>
      </c>
      <c r="Z119" s="39">
        <f>'Exhibit K (3)'!$F$17</f>
        <v>8.1648460519010424E-3</v>
      </c>
      <c r="AA119" s="137">
        <f t="shared" si="56"/>
        <v>44389.291989470119</v>
      </c>
      <c r="AB119" s="138">
        <f t="shared" si="48"/>
        <v>422690.45503497019</v>
      </c>
      <c r="AC119" s="139"/>
      <c r="AD119" s="37">
        <f t="shared" si="42"/>
        <v>46356</v>
      </c>
      <c r="AE119" s="15">
        <v>485928.90643223218</v>
      </c>
      <c r="AF119" s="38">
        <f>AE119*0.5+SUM(AI$13:AI118)</f>
        <v>5370135.7778289523</v>
      </c>
      <c r="AG119" s="39">
        <f>'Exhibit K (3)'!$F$17</f>
        <v>8.1648460519010424E-3</v>
      </c>
      <c r="AH119" s="137">
        <f t="shared" si="57"/>
        <v>43846.331903779253</v>
      </c>
      <c r="AI119" s="138">
        <f t="shared" si="49"/>
        <v>529775.23833601142</v>
      </c>
      <c r="AK119" s="37">
        <f t="shared" si="43"/>
        <v>46356</v>
      </c>
      <c r="AL119" s="15">
        <v>407520.02016705554</v>
      </c>
      <c r="AM119" s="38">
        <f>AL119*0.5+SUM(AP$13:AP118)</f>
        <v>3222086.6501372862</v>
      </c>
      <c r="AN119" s="39">
        <f>'Exhibit K (3)'!$F$17</f>
        <v>8.1648460519010424E-3</v>
      </c>
      <c r="AO119" s="137">
        <f t="shared" si="58"/>
        <v>26307.841464256475</v>
      </c>
      <c r="AP119" s="138">
        <f t="shared" si="50"/>
        <v>433827.861631312</v>
      </c>
      <c r="AQ119" s="139"/>
      <c r="AR119" s="37">
        <f t="shared" si="44"/>
        <v>46356</v>
      </c>
      <c r="AS119" s="15">
        <f t="shared" si="38"/>
        <v>22237385.078304481</v>
      </c>
      <c r="AT119" s="38">
        <f t="shared" si="51"/>
        <v>236554415.94758129</v>
      </c>
      <c r="AU119" s="39">
        <f>'Exhibit K (3)'!$F$17</f>
        <v>8.1648460519010424E-3</v>
      </c>
      <c r="AV119" s="137">
        <f t="shared" si="59"/>
        <v>1931430.3891093661</v>
      </c>
      <c r="AW119" s="138">
        <f t="shared" si="52"/>
        <v>24168815.467413846</v>
      </c>
      <c r="AZ119" s="143"/>
    </row>
    <row r="120" spans="1:52">
      <c r="A120" s="27"/>
      <c r="B120" s="37">
        <f t="shared" si="16"/>
        <v>46387</v>
      </c>
      <c r="C120" s="15">
        <v>17146390.913163215</v>
      </c>
      <c r="D120" s="38">
        <f>C120*0.5+SUM(G$13:G119)</f>
        <v>180864985.09101474</v>
      </c>
      <c r="E120" s="39">
        <f>'Exhibit K (3)'!$F$17</f>
        <v>8.1648460519010424E-3</v>
      </c>
      <c r="F120" s="137">
        <f t="shared" si="53"/>
        <v>1476734.7594475127</v>
      </c>
      <c r="G120" s="138">
        <f t="shared" si="45"/>
        <v>18623125.672610726</v>
      </c>
      <c r="H120" s="139"/>
      <c r="I120" s="37">
        <f t="shared" si="39"/>
        <v>46387</v>
      </c>
      <c r="J120" s="15">
        <v>3535285.5411426197</v>
      </c>
      <c r="K120" s="38">
        <f>J120*0.5+SUM(N$13:N119)</f>
        <v>55829404.755613387</v>
      </c>
      <c r="L120" s="39">
        <f>'Exhibit K (3)'!$F$17</f>
        <v>8.1648460519010424E-3</v>
      </c>
      <c r="M120" s="137">
        <f t="shared" si="54"/>
        <v>455838.49499885523</v>
      </c>
      <c r="N120" s="138">
        <f t="shared" si="46"/>
        <v>3991124.0361414747</v>
      </c>
      <c r="O120" s="139"/>
      <c r="P120" s="37">
        <f t="shared" si="40"/>
        <v>46387</v>
      </c>
      <c r="Q120" s="15">
        <v>875787.61228327779</v>
      </c>
      <c r="R120" s="38">
        <f>Q120*0.5+SUM(U$13:U119)</f>
        <v>8909604.6131357644</v>
      </c>
      <c r="S120" s="39">
        <f>'Exhibit K (3)'!$F$17</f>
        <v>8.1648460519010424E-3</v>
      </c>
      <c r="T120" s="137">
        <f t="shared" si="55"/>
        <v>72745.550049560858</v>
      </c>
      <c r="U120" s="138">
        <f t="shared" si="47"/>
        <v>948533.16233283863</v>
      </c>
      <c r="W120" s="37">
        <f t="shared" si="41"/>
        <v>46387</v>
      </c>
      <c r="X120" s="15">
        <v>499100.58804549999</v>
      </c>
      <c r="Y120" s="38">
        <f>X120*0.5+SUM(AB$13:AB119)</f>
        <v>5919725.67876238</v>
      </c>
      <c r="Z120" s="39">
        <f>'Exhibit K (3)'!$F$17</f>
        <v>8.1648460519010424E-3</v>
      </c>
      <c r="AA120" s="137">
        <f t="shared" si="56"/>
        <v>48333.648836580236</v>
      </c>
      <c r="AB120" s="138">
        <f t="shared" si="48"/>
        <v>547434.23688208021</v>
      </c>
      <c r="AC120" s="139"/>
      <c r="AD120" s="37">
        <f t="shared" si="42"/>
        <v>46387</v>
      </c>
      <c r="AE120" s="15">
        <v>680511.96531961067</v>
      </c>
      <c r="AF120" s="38">
        <f>AE120*0.5+SUM(AI$13:AI119)</f>
        <v>5997202.5456086537</v>
      </c>
      <c r="AG120" s="39">
        <f>'Exhibit K (3)'!$F$17</f>
        <v>8.1648460519010424E-3</v>
      </c>
      <c r="AH120" s="137">
        <f t="shared" si="57"/>
        <v>48966.235526963697</v>
      </c>
      <c r="AI120" s="138">
        <f t="shared" si="49"/>
        <v>729478.20084657439</v>
      </c>
      <c r="AK120" s="37">
        <f t="shared" si="43"/>
        <v>46387</v>
      </c>
      <c r="AL120" s="15">
        <v>474823.74086705549</v>
      </c>
      <c r="AM120" s="38">
        <f>AL120*0.5+SUM(AP$13:AP119)</f>
        <v>3689566.3721185979</v>
      </c>
      <c r="AN120" s="39">
        <f>'Exhibit K (3)'!$F$17</f>
        <v>8.1648460519010424E-3</v>
      </c>
      <c r="AO120" s="137">
        <f t="shared" si="58"/>
        <v>30124.741426619385</v>
      </c>
      <c r="AP120" s="138">
        <f t="shared" si="50"/>
        <v>504948.4822936749</v>
      </c>
      <c r="AQ120" s="139"/>
      <c r="AR120" s="37">
        <f t="shared" si="44"/>
        <v>46387</v>
      </c>
      <c r="AS120" s="15">
        <f t="shared" si="38"/>
        <v>23211900.360821281</v>
      </c>
      <c r="AT120" s="38">
        <f t="shared" si="51"/>
        <v>261210489.05625352</v>
      </c>
      <c r="AU120" s="39">
        <f>'Exhibit K (3)'!$F$17</f>
        <v>8.1648460519010424E-3</v>
      </c>
      <c r="AV120" s="137">
        <f t="shared" si="59"/>
        <v>2132743.4302860922</v>
      </c>
      <c r="AW120" s="138">
        <f t="shared" si="52"/>
        <v>25344643.791107371</v>
      </c>
      <c r="AZ120" s="143"/>
    </row>
    <row r="121" spans="1:52">
      <c r="A121" s="27"/>
      <c r="B121" s="37">
        <f t="shared" si="16"/>
        <v>46418</v>
      </c>
      <c r="C121" s="15">
        <v>19918701.950234983</v>
      </c>
      <c r="D121" s="38">
        <f>C121*0.5+SUM(G$13:G120)</f>
        <v>200874266.28216138</v>
      </c>
      <c r="E121" s="39">
        <f>'Exhibit K (3)'!$F$17</f>
        <v>8.1648460519010424E-3</v>
      </c>
      <c r="F121" s="137">
        <f t="shared" si="53"/>
        <v>1640107.459982424</v>
      </c>
      <c r="G121" s="138">
        <f t="shared" si="45"/>
        <v>21558809.410217408</v>
      </c>
      <c r="H121" s="139"/>
      <c r="I121" s="37">
        <f t="shared" si="39"/>
        <v>46418</v>
      </c>
      <c r="J121" s="15">
        <v>3693441.1813448416</v>
      </c>
      <c r="K121" s="38">
        <f>J121*0.5+SUM(N$13:N120)</f>
        <v>59899606.611855976</v>
      </c>
      <c r="L121" s="39">
        <f>'Exhibit K (3)'!$F$17</f>
        <v>8.1648460519010424E-3</v>
      </c>
      <c r="M121" s="137">
        <f t="shared" si="54"/>
        <v>489071.06655523786</v>
      </c>
      <c r="N121" s="138">
        <f t="shared" si="46"/>
        <v>4182512.2479000795</v>
      </c>
      <c r="O121" s="139"/>
      <c r="P121" s="37">
        <f t="shared" si="40"/>
        <v>46418</v>
      </c>
      <c r="Q121" s="15">
        <v>1775444.8509410552</v>
      </c>
      <c r="R121" s="38">
        <f>Q121*0.5+SUM(U$13:U120)</f>
        <v>10307966.394797491</v>
      </c>
      <c r="S121" s="39">
        <f>'Exhibit K (3)'!$F$17</f>
        <v>8.1648460519010424E-3</v>
      </c>
      <c r="T121" s="137">
        <f t="shared" si="55"/>
        <v>84162.958721690913</v>
      </c>
      <c r="U121" s="138">
        <f t="shared" si="47"/>
        <v>1859607.809662746</v>
      </c>
      <c r="W121" s="37">
        <f t="shared" si="41"/>
        <v>46418</v>
      </c>
      <c r="X121" s="15">
        <v>628171.33249216666</v>
      </c>
      <c r="Y121" s="38">
        <f>X121*0.5+SUM(AB$13:AB120)</f>
        <v>6531695.2878677938</v>
      </c>
      <c r="Z121" s="39">
        <f>'Exhibit K (3)'!$F$17</f>
        <v>8.1648460519010424E-3</v>
      </c>
      <c r="AA121" s="137">
        <f t="shared" si="56"/>
        <v>53330.286483368</v>
      </c>
      <c r="AB121" s="138">
        <f t="shared" si="48"/>
        <v>681501.61897553469</v>
      </c>
      <c r="AC121" s="139"/>
      <c r="AD121" s="37">
        <f t="shared" si="42"/>
        <v>46418</v>
      </c>
      <c r="AE121" s="15">
        <v>889182.34337516618</v>
      </c>
      <c r="AF121" s="38">
        <f>AE121*0.5+SUM(AI$13:AI120)</f>
        <v>6831015.9354830058</v>
      </c>
      <c r="AG121" s="39">
        <f>'Exhibit K (3)'!$F$17</f>
        <v>8.1648460519010424E-3</v>
      </c>
      <c r="AH121" s="137">
        <f t="shared" si="57"/>
        <v>55774.193491301528</v>
      </c>
      <c r="AI121" s="138">
        <f t="shared" si="49"/>
        <v>944956.53686646768</v>
      </c>
      <c r="AK121" s="37">
        <f t="shared" si="43"/>
        <v>46418</v>
      </c>
      <c r="AL121" s="15">
        <v>339088.73629594449</v>
      </c>
      <c r="AM121" s="38">
        <f>AL121*0.5+SUM(AP$13:AP120)</f>
        <v>4126647.3521267171</v>
      </c>
      <c r="AN121" s="39">
        <f>'Exhibit K (3)'!$F$17</f>
        <v>8.1648460519010424E-3</v>
      </c>
      <c r="AO121" s="137">
        <f t="shared" si="58"/>
        <v>33693.440340599715</v>
      </c>
      <c r="AP121" s="138">
        <f t="shared" si="50"/>
        <v>372782.17663654417</v>
      </c>
      <c r="AQ121" s="139"/>
      <c r="AR121" s="37">
        <f t="shared" si="44"/>
        <v>46418</v>
      </c>
      <c r="AS121" s="15">
        <f t="shared" si="38"/>
        <v>27244030.394684155</v>
      </c>
      <c r="AT121" s="38">
        <f t="shared" si="51"/>
        <v>288571197.86429238</v>
      </c>
      <c r="AU121" s="39">
        <f>'Exhibit K (3)'!$F$17</f>
        <v>8.1648460519010424E-3</v>
      </c>
      <c r="AV121" s="137">
        <f t="shared" si="59"/>
        <v>2356139.4055746221</v>
      </c>
      <c r="AW121" s="138">
        <f t="shared" si="52"/>
        <v>29600169.800258778</v>
      </c>
      <c r="AZ121" s="143"/>
    </row>
    <row r="122" spans="1:52">
      <c r="A122" s="27"/>
      <c r="B122" s="37">
        <f t="shared" si="16"/>
        <v>46446</v>
      </c>
      <c r="C122" s="15">
        <v>18827338.44093699</v>
      </c>
      <c r="D122" s="38">
        <f>C122*0.5+SUM(G$13:G121)</f>
        <v>221887393.93772978</v>
      </c>
      <c r="E122" s="39">
        <f>'Exhibit K (3)'!$F$17</f>
        <v>8.1648460519010424E-3</v>
      </c>
      <c r="F122" s="137">
        <f t="shared" si="53"/>
        <v>1811676.4123590842</v>
      </c>
      <c r="G122" s="138">
        <f t="shared" si="45"/>
        <v>20639014.853296075</v>
      </c>
      <c r="H122" s="139"/>
      <c r="I122" s="37">
        <f t="shared" si="39"/>
        <v>46446</v>
      </c>
      <c r="J122" s="15">
        <v>3081125.6854448416</v>
      </c>
      <c r="K122" s="38">
        <f>J122*0.5+SUM(N$13:N121)</f>
        <v>63775961.111806057</v>
      </c>
      <c r="L122" s="39">
        <f>'Exhibit K (3)'!$F$17</f>
        <v>8.1648460519010424E-3</v>
      </c>
      <c r="M122" s="137">
        <f t="shared" si="54"/>
        <v>520720.90428992407</v>
      </c>
      <c r="N122" s="138">
        <f t="shared" si="46"/>
        <v>3601846.5897347657</v>
      </c>
      <c r="O122" s="139"/>
      <c r="P122" s="37">
        <f t="shared" si="40"/>
        <v>46446</v>
      </c>
      <c r="Q122" s="15">
        <v>809757.68399345817</v>
      </c>
      <c r="R122" s="38">
        <f>Q122*0.5+SUM(U$13:U121)</f>
        <v>11684730.620986439</v>
      </c>
      <c r="S122" s="39">
        <f>'Exhibit K (3)'!$F$17</f>
        <v>8.1648460519010424E-3</v>
      </c>
      <c r="T122" s="137">
        <f t="shared" si="55"/>
        <v>95404.026678288341</v>
      </c>
      <c r="U122" s="138">
        <f t="shared" si="47"/>
        <v>905161.71067174652</v>
      </c>
      <c r="W122" s="37">
        <f t="shared" si="41"/>
        <v>46446</v>
      </c>
      <c r="X122" s="15">
        <v>553875.98129216663</v>
      </c>
      <c r="Y122" s="38">
        <f>X122*0.5+SUM(AB$13:AB121)</f>
        <v>7176049.2312433282</v>
      </c>
      <c r="Z122" s="39">
        <f>'Exhibit K (3)'!$F$17</f>
        <v>8.1648460519010424E-3</v>
      </c>
      <c r="AA122" s="137">
        <f t="shared" si="56"/>
        <v>58591.337233964601</v>
      </c>
      <c r="AB122" s="138">
        <f t="shared" si="48"/>
        <v>612467.31852613122</v>
      </c>
      <c r="AC122" s="139"/>
      <c r="AD122" s="37">
        <f t="shared" si="42"/>
        <v>46446</v>
      </c>
      <c r="AE122" s="15">
        <v>806140.16337516624</v>
      </c>
      <c r="AF122" s="38">
        <f>AE122*0.5+SUM(AI$13:AI121)</f>
        <v>7734451.3823494725</v>
      </c>
      <c r="AG122" s="39">
        <f>'Exhibit K (3)'!$F$17</f>
        <v>8.1648460519010424E-3</v>
      </c>
      <c r="AH122" s="137">
        <f t="shared" si="57"/>
        <v>63150.604832796649</v>
      </c>
      <c r="AI122" s="138">
        <f t="shared" si="49"/>
        <v>869290.76820796286</v>
      </c>
      <c r="AK122" s="37">
        <f t="shared" si="43"/>
        <v>46446</v>
      </c>
      <c r="AL122" s="15">
        <v>301452.26559594442</v>
      </c>
      <c r="AM122" s="38">
        <f>AL122*0.5+SUM(AP$13:AP121)</f>
        <v>4480611.2934132619</v>
      </c>
      <c r="AN122" s="39">
        <f>'Exhibit K (3)'!$F$17</f>
        <v>8.1648460519010424E-3</v>
      </c>
      <c r="AO122" s="137">
        <f t="shared" si="58"/>
        <v>36583.501429128497</v>
      </c>
      <c r="AP122" s="138">
        <f t="shared" si="50"/>
        <v>338035.76702507294</v>
      </c>
      <c r="AQ122" s="139"/>
      <c r="AR122" s="37">
        <f t="shared" si="44"/>
        <v>46446</v>
      </c>
      <c r="AS122" s="15">
        <f t="shared" si="38"/>
        <v>24379690.220638566</v>
      </c>
      <c r="AT122" s="38">
        <f t="shared" si="51"/>
        <v>316739197.57752836</v>
      </c>
      <c r="AU122" s="39">
        <f>'Exhibit K (3)'!$F$17</f>
        <v>8.1648460519010424E-3</v>
      </c>
      <c r="AV122" s="137">
        <f t="shared" si="59"/>
        <v>2586126.7868231861</v>
      </c>
      <c r="AW122" s="138">
        <f t="shared" si="52"/>
        <v>26965817.007461753</v>
      </c>
      <c r="AZ122" s="143"/>
    </row>
    <row r="123" spans="1:52">
      <c r="A123" s="27"/>
      <c r="B123" s="37">
        <f t="shared" si="16"/>
        <v>46477</v>
      </c>
      <c r="C123" s="15">
        <v>17482989.669057086</v>
      </c>
      <c r="D123" s="38">
        <f>C123*0.5+SUM(G$13:G122)</f>
        <v>241854234.40508589</v>
      </c>
      <c r="E123" s="39">
        <f>'Exhibit K (3)'!$F$17</f>
        <v>8.1648460519010424E-3</v>
      </c>
      <c r="F123" s="137">
        <f t="shared" si="53"/>
        <v>1974702.5909179149</v>
      </c>
      <c r="G123" s="138">
        <f t="shared" si="45"/>
        <v>19457692.259975001</v>
      </c>
      <c r="H123" s="139"/>
      <c r="I123" s="37">
        <f t="shared" si="39"/>
        <v>46477</v>
      </c>
      <c r="J123" s="15">
        <v>3093191.6140510393</v>
      </c>
      <c r="K123" s="38">
        <f>J123*0.5+SUM(N$13:N122)</f>
        <v>67383840.665843919</v>
      </c>
      <c r="L123" s="39">
        <f>'Exhibit K (3)'!$F$17</f>
        <v>8.1648460519010424E-3</v>
      </c>
      <c r="M123" s="137">
        <f t="shared" si="54"/>
        <v>550178.6854224446</v>
      </c>
      <c r="N123" s="138">
        <f t="shared" si="46"/>
        <v>3643370.299473484</v>
      </c>
      <c r="O123" s="139"/>
      <c r="P123" s="37">
        <f t="shared" si="40"/>
        <v>46477</v>
      </c>
      <c r="Q123" s="15">
        <v>911345.89524105552</v>
      </c>
      <c r="R123" s="38">
        <f>Q123*0.5+SUM(U$13:U122)</f>
        <v>12640686.437281985</v>
      </c>
      <c r="S123" s="39">
        <f>'Exhibit K (3)'!$F$17</f>
        <v>8.1648460519010424E-3</v>
      </c>
      <c r="T123" s="137">
        <f t="shared" si="55"/>
        <v>103209.25875076087</v>
      </c>
      <c r="U123" s="138">
        <f t="shared" si="47"/>
        <v>1014555.1539918163</v>
      </c>
      <c r="W123" s="37">
        <f t="shared" si="41"/>
        <v>46477</v>
      </c>
      <c r="X123" s="15">
        <v>256789.67384827495</v>
      </c>
      <c r="Y123" s="38">
        <f>X123*0.5+SUM(AB$13:AB122)</f>
        <v>7639973.3960475139</v>
      </c>
      <c r="Z123" s="39">
        <f>'Exhibit K (3)'!$F$17</f>
        <v>8.1648460519010424E-3</v>
      </c>
      <c r="AA123" s="137">
        <f t="shared" si="56"/>
        <v>62379.20661934754</v>
      </c>
      <c r="AB123" s="138">
        <f t="shared" si="48"/>
        <v>319168.88046762248</v>
      </c>
      <c r="AC123" s="139"/>
      <c r="AD123" s="37">
        <f t="shared" si="42"/>
        <v>46477</v>
      </c>
      <c r="AE123" s="15">
        <v>994934.922257912</v>
      </c>
      <c r="AF123" s="38">
        <f>AE123*0.5+SUM(AI$13:AI122)</f>
        <v>8698139.5299988091</v>
      </c>
      <c r="AG123" s="39">
        <f>'Exhibit K (3)'!$F$17</f>
        <v>8.1648460519010424E-3</v>
      </c>
      <c r="AH123" s="137">
        <f t="shared" si="57"/>
        <v>71018.970200395168</v>
      </c>
      <c r="AI123" s="138">
        <f t="shared" si="49"/>
        <v>1065953.8924583071</v>
      </c>
      <c r="AK123" s="37">
        <f t="shared" si="43"/>
        <v>46477</v>
      </c>
      <c r="AL123" s="15">
        <v>195161.35759594449</v>
      </c>
      <c r="AM123" s="38">
        <f>AL123*0.5+SUM(AP$13:AP122)</f>
        <v>4765501.606438335</v>
      </c>
      <c r="AN123" s="39">
        <f>'Exhibit K (3)'!$F$17</f>
        <v>8.1648460519010424E-3</v>
      </c>
      <c r="AO123" s="137">
        <f t="shared" si="58"/>
        <v>38909.586976656115</v>
      </c>
      <c r="AP123" s="138">
        <f t="shared" si="50"/>
        <v>234070.94457260059</v>
      </c>
      <c r="AQ123" s="139"/>
      <c r="AR123" s="37">
        <f t="shared" si="44"/>
        <v>46477</v>
      </c>
      <c r="AS123" s="15">
        <f t="shared" si="38"/>
        <v>22934413.132051311</v>
      </c>
      <c r="AT123" s="38">
        <f t="shared" si="51"/>
        <v>342982376.04069644</v>
      </c>
      <c r="AU123" s="39">
        <f>'Exhibit K (3)'!$F$17</f>
        <v>8.1648460519010424E-3</v>
      </c>
      <c r="AV123" s="137">
        <f t="shared" si="59"/>
        <v>2800398.2988875192</v>
      </c>
      <c r="AW123" s="138">
        <f t="shared" si="52"/>
        <v>25734811.430938832</v>
      </c>
      <c r="AZ123" s="143"/>
    </row>
    <row r="124" spans="1:52">
      <c r="A124" s="27"/>
      <c r="B124" s="37">
        <f t="shared" si="16"/>
        <v>46507</v>
      </c>
      <c r="C124" s="15">
        <v>17264396.157612573</v>
      </c>
      <c r="D124" s="38">
        <f>C124*0.5+SUM(G$13:G123)</f>
        <v>261202629.90933865</v>
      </c>
      <c r="E124" s="39">
        <f>'Exhibit K (3)'!$F$17</f>
        <v>8.1648460519010424E-3</v>
      </c>
      <c r="F124" s="137">
        <f t="shared" si="53"/>
        <v>2132679.2615614329</v>
      </c>
      <c r="G124" s="138">
        <f t="shared" si="45"/>
        <v>19397075.419174008</v>
      </c>
      <c r="H124" s="139"/>
      <c r="I124" s="37">
        <f t="shared" si="39"/>
        <v>46507</v>
      </c>
      <c r="J124" s="15">
        <v>3025049.3893925459</v>
      </c>
      <c r="K124" s="38">
        <f>J124*0.5+SUM(N$13:N123)</f>
        <v>70993139.852988154</v>
      </c>
      <c r="L124" s="39">
        <f>'Exhibit K (3)'!$F$17</f>
        <v>8.1648460519010424E-3</v>
      </c>
      <c r="M124" s="137">
        <f t="shared" si="54"/>
        <v>579648.05764072889</v>
      </c>
      <c r="N124" s="138">
        <f t="shared" si="46"/>
        <v>3604697.4470332749</v>
      </c>
      <c r="O124" s="139"/>
      <c r="P124" s="37">
        <f t="shared" si="40"/>
        <v>46507</v>
      </c>
      <c r="Q124" s="15">
        <v>866790.94757438905</v>
      </c>
      <c r="R124" s="38">
        <f>Q124*0.5+SUM(U$13:U123)</f>
        <v>13632964.117440468</v>
      </c>
      <c r="S124" s="39">
        <f>'Exhibit K (3)'!$F$17</f>
        <v>8.1648460519010424E-3</v>
      </c>
      <c r="T124" s="137">
        <f t="shared" si="55"/>
        <v>111311.05324999239</v>
      </c>
      <c r="U124" s="138">
        <f t="shared" si="47"/>
        <v>978102.00082438148</v>
      </c>
      <c r="W124" s="37">
        <f t="shared" si="41"/>
        <v>46507</v>
      </c>
      <c r="X124" s="15">
        <v>213994.02729216669</v>
      </c>
      <c r="Y124" s="38">
        <f>X124*0.5+SUM(AB$13:AB123)</f>
        <v>7937744.4532370819</v>
      </c>
      <c r="Z124" s="39">
        <f>'Exhibit K (3)'!$F$17</f>
        <v>8.1648460519010424E-3</v>
      </c>
      <c r="AA124" s="137">
        <f t="shared" si="56"/>
        <v>64810.461460012186</v>
      </c>
      <c r="AB124" s="138">
        <f t="shared" si="48"/>
        <v>278804.48875217885</v>
      </c>
      <c r="AC124" s="139"/>
      <c r="AD124" s="37">
        <f t="shared" si="42"/>
        <v>46507</v>
      </c>
      <c r="AE124" s="15">
        <v>341717.26074434287</v>
      </c>
      <c r="AF124" s="38">
        <f>AE124*0.5+SUM(AI$13:AI123)</f>
        <v>9437484.5917003322</v>
      </c>
      <c r="AG124" s="39">
        <f>'Exhibit K (3)'!$F$17</f>
        <v>8.1648460519010424E-3</v>
      </c>
      <c r="AH124" s="137">
        <f t="shared" si="57"/>
        <v>77055.608808421384</v>
      </c>
      <c r="AI124" s="138">
        <f t="shared" si="49"/>
        <v>418772.86955276423</v>
      </c>
      <c r="AK124" s="37">
        <f t="shared" si="43"/>
        <v>46507</v>
      </c>
      <c r="AL124" s="15">
        <v>22161.780295944449</v>
      </c>
      <c r="AM124" s="38">
        <f>AL124*0.5+SUM(AP$13:AP123)</f>
        <v>4913072.7623609351</v>
      </c>
      <c r="AN124" s="39">
        <f>'Exhibit K (3)'!$F$17</f>
        <v>8.1648460519010424E-3</v>
      </c>
      <c r="AO124" s="137">
        <f t="shared" si="58"/>
        <v>40114.482746465226</v>
      </c>
      <c r="AP124" s="138">
        <f t="shared" si="50"/>
        <v>62276.263042409671</v>
      </c>
      <c r="AQ124" s="139"/>
      <c r="AR124" s="37">
        <f t="shared" si="44"/>
        <v>46507</v>
      </c>
      <c r="AS124" s="15">
        <f t="shared" si="38"/>
        <v>21734109.562911965</v>
      </c>
      <c r="AT124" s="38">
        <f t="shared" si="51"/>
        <v>368117035.6870656</v>
      </c>
      <c r="AU124" s="39">
        <f>'Exhibit K (3)'!$F$17</f>
        <v>8.1648460519010424E-3</v>
      </c>
      <c r="AV124" s="137">
        <f t="shared" si="59"/>
        <v>3005618.925467053</v>
      </c>
      <c r="AW124" s="138">
        <f t="shared" si="52"/>
        <v>24739728.488379017</v>
      </c>
      <c r="AZ124" s="143"/>
    </row>
    <row r="125" spans="1:52">
      <c r="A125" s="27"/>
      <c r="B125" s="37">
        <f t="shared" si="16"/>
        <v>46538</v>
      </c>
      <c r="C125" s="15">
        <v>16522433.723255342</v>
      </c>
      <c r="D125" s="38">
        <f>C125*0.5+SUM(G$13:G124)</f>
        <v>280228724.11133409</v>
      </c>
      <c r="E125" s="39">
        <f>'Exhibit K (3)'!$F$17</f>
        <v>8.1648460519010424E-3</v>
      </c>
      <c r="F125" s="137">
        <f t="shared" si="53"/>
        <v>2288024.3916896926</v>
      </c>
      <c r="G125" s="138">
        <f t="shared" si="45"/>
        <v>18810458.114945035</v>
      </c>
      <c r="H125" s="139"/>
      <c r="I125" s="37">
        <f t="shared" si="39"/>
        <v>46538</v>
      </c>
      <c r="J125" s="15">
        <v>2925541.6375592123</v>
      </c>
      <c r="K125" s="38">
        <f>J125*0.5+SUM(N$13:N124)</f>
        <v>74548083.42410475</v>
      </c>
      <c r="L125" s="39">
        <f>'Exhibit K (3)'!$F$17</f>
        <v>8.1648460519010424E-3</v>
      </c>
      <c r="M125" s="137">
        <f t="shared" si="54"/>
        <v>608673.62462209119</v>
      </c>
      <c r="N125" s="138">
        <f t="shared" si="46"/>
        <v>3534215.2621813035</v>
      </c>
      <c r="O125" s="139"/>
      <c r="P125" s="37">
        <f t="shared" si="40"/>
        <v>46538</v>
      </c>
      <c r="Q125" s="15">
        <v>692589.68057438906</v>
      </c>
      <c r="R125" s="38">
        <f>Q125*0.5+SUM(U$13:U124)</f>
        <v>14523965.484764848</v>
      </c>
      <c r="S125" s="39">
        <f>'Exhibit K (3)'!$F$17</f>
        <v>8.1648460519010424E-3</v>
      </c>
      <c r="T125" s="137">
        <f t="shared" si="55"/>
        <v>118585.94224622927</v>
      </c>
      <c r="U125" s="138">
        <f t="shared" si="47"/>
        <v>811175.62282061833</v>
      </c>
      <c r="W125" s="37">
        <f t="shared" si="41"/>
        <v>46538</v>
      </c>
      <c r="X125" s="15">
        <v>46545.432958833335</v>
      </c>
      <c r="Y125" s="38">
        <f>X125*0.5+SUM(AB$13:AB124)</f>
        <v>8132824.6448225947</v>
      </c>
      <c r="Z125" s="39">
        <f>'Exhibit K (3)'!$F$17</f>
        <v>8.1648460519010424E-3</v>
      </c>
      <c r="AA125" s="137">
        <f t="shared" si="56"/>
        <v>66403.261192083257</v>
      </c>
      <c r="AB125" s="138">
        <f t="shared" si="48"/>
        <v>112948.69415091659</v>
      </c>
      <c r="AC125" s="139"/>
      <c r="AD125" s="37">
        <f t="shared" si="42"/>
        <v>46538</v>
      </c>
      <c r="AE125" s="15">
        <v>133531.03037010023</v>
      </c>
      <c r="AF125" s="38">
        <f>AE125*0.5+SUM(AI$13:AI124)</f>
        <v>9752164.3460659757</v>
      </c>
      <c r="AG125" s="39">
        <f>'Exhibit K (3)'!$F$17</f>
        <v>8.1648460519010424E-3</v>
      </c>
      <c r="AH125" s="137">
        <f t="shared" si="57"/>
        <v>79624.920558466896</v>
      </c>
      <c r="AI125" s="138">
        <f t="shared" si="49"/>
        <v>213155.95092856712</v>
      </c>
      <c r="AK125" s="37">
        <f t="shared" si="43"/>
        <v>46538</v>
      </c>
      <c r="AL125" s="15">
        <v>21909.157795944444</v>
      </c>
      <c r="AM125" s="38">
        <f>AL125*0.5+SUM(AP$13:AP124)</f>
        <v>4975222.7141533457</v>
      </c>
      <c r="AN125" s="39">
        <f>'Exhibit K (3)'!$F$17</f>
        <v>8.1648460519010424E-3</v>
      </c>
      <c r="AO125" s="137">
        <f t="shared" si="58"/>
        <v>40621.927534983333</v>
      </c>
      <c r="AP125" s="138">
        <f t="shared" si="50"/>
        <v>62531.085330927774</v>
      </c>
      <c r="AQ125" s="139"/>
      <c r="AR125" s="37">
        <f t="shared" si="44"/>
        <v>46538</v>
      </c>
      <c r="AS125" s="15">
        <f t="shared" si="38"/>
        <v>20342550.662513819</v>
      </c>
      <c r="AT125" s="38">
        <f t="shared" si="51"/>
        <v>392160984.72524559</v>
      </c>
      <c r="AU125" s="39">
        <f>'Exhibit K (3)'!$F$17</f>
        <v>8.1648460519010424E-3</v>
      </c>
      <c r="AV125" s="137">
        <f t="shared" si="59"/>
        <v>3201934.0678435466</v>
      </c>
      <c r="AW125" s="138">
        <f t="shared" si="52"/>
        <v>23544484.730357364</v>
      </c>
      <c r="AZ125" s="143"/>
    </row>
    <row r="126" spans="1:52">
      <c r="A126" s="27"/>
      <c r="B126" s="37">
        <f t="shared" si="16"/>
        <v>46568</v>
      </c>
      <c r="C126" s="15">
        <v>16197684.096805813</v>
      </c>
      <c r="D126" s="38">
        <f>C126*0.5+SUM(G$13:G125)</f>
        <v>298876807.41305435</v>
      </c>
      <c r="E126" s="39">
        <f>'Exhibit K (3)'!$F$17</f>
        <v>8.1648460519010424E-3</v>
      </c>
      <c r="F126" s="137">
        <f t="shared" si="53"/>
        <v>2440283.1210112651</v>
      </c>
      <c r="G126" s="138">
        <f t="shared" si="45"/>
        <v>18637967.217817079</v>
      </c>
      <c r="H126" s="139"/>
      <c r="I126" s="37">
        <f t="shared" si="39"/>
        <v>46568</v>
      </c>
      <c r="J126" s="15">
        <v>2871123.6523824637</v>
      </c>
      <c r="K126" s="38">
        <f>J126*0.5+SUM(N$13:N125)</f>
        <v>78055089.693697676</v>
      </c>
      <c r="L126" s="39">
        <f>'Exhibit K (3)'!$F$17</f>
        <v>8.1648460519010424E-3</v>
      </c>
      <c r="M126" s="137">
        <f t="shared" si="54"/>
        <v>637307.79091636918</v>
      </c>
      <c r="N126" s="138">
        <f t="shared" si="46"/>
        <v>3508431.443298833</v>
      </c>
      <c r="O126" s="139"/>
      <c r="P126" s="37">
        <f t="shared" si="40"/>
        <v>46568</v>
      </c>
      <c r="Q126" s="15">
        <v>488021.68057438888</v>
      </c>
      <c r="R126" s="38">
        <f>Q126*0.5+SUM(U$13:U125)</f>
        <v>15232857.107585466</v>
      </c>
      <c r="S126" s="39">
        <f>'Exhibit K (3)'!$F$17</f>
        <v>8.1648460519010424E-3</v>
      </c>
      <c r="T126" s="137">
        <f t="shared" si="55"/>
        <v>124373.93321404191</v>
      </c>
      <c r="U126" s="138">
        <f t="shared" si="47"/>
        <v>612395.61378843081</v>
      </c>
      <c r="W126" s="37">
        <f t="shared" si="41"/>
        <v>46568</v>
      </c>
      <c r="X126" s="15">
        <v>50139.999755833334</v>
      </c>
      <c r="Y126" s="38">
        <f>X126*0.5+SUM(AB$13:AB125)</f>
        <v>8247570.6223720107</v>
      </c>
      <c r="Z126" s="39">
        <f>'Exhibit K (3)'!$F$17</f>
        <v>8.1648460519010424E-3</v>
      </c>
      <c r="AA126" s="137">
        <f t="shared" si="56"/>
        <v>67340.144433849142</v>
      </c>
      <c r="AB126" s="138">
        <f t="shared" si="48"/>
        <v>117480.14418968247</v>
      </c>
      <c r="AC126" s="139"/>
      <c r="AD126" s="37">
        <f t="shared" si="42"/>
        <v>46568</v>
      </c>
      <c r="AE126" s="15">
        <v>97747.285423611116</v>
      </c>
      <c r="AF126" s="38">
        <f>AE126*0.5+SUM(AI$13:AI125)</f>
        <v>9947428.4245212972</v>
      </c>
      <c r="AG126" s="39">
        <f>'Exhibit K (3)'!$F$17</f>
        <v>8.1648460519010424E-3</v>
      </c>
      <c r="AH126" s="137">
        <f t="shared" si="57"/>
        <v>81219.221698520923</v>
      </c>
      <c r="AI126" s="138">
        <f t="shared" si="49"/>
        <v>178966.50712213205</v>
      </c>
      <c r="AK126" s="37">
        <f t="shared" si="43"/>
        <v>46568</v>
      </c>
      <c r="AL126" s="15">
        <v>28531.264473535444</v>
      </c>
      <c r="AM126" s="38">
        <f>AL126*0.5+SUM(AP$13:AP125)</f>
        <v>5041064.8528230684</v>
      </c>
      <c r="AN126" s="39">
        <f>'Exhibit K (3)'!$F$17</f>
        <v>8.1648460519010424E-3</v>
      </c>
      <c r="AO126" s="137">
        <f t="shared" si="58"/>
        <v>41159.518460949541</v>
      </c>
      <c r="AP126" s="138">
        <f t="shared" si="50"/>
        <v>69690.782934484989</v>
      </c>
      <c r="AQ126" s="139"/>
      <c r="AR126" s="37">
        <f t="shared" si="44"/>
        <v>46568</v>
      </c>
      <c r="AS126" s="15">
        <f t="shared" si="38"/>
        <v>19733247.979415644</v>
      </c>
      <c r="AT126" s="38">
        <f t="shared" si="51"/>
        <v>415400818.11405385</v>
      </c>
      <c r="AU126" s="39">
        <f>'Exhibit K (3)'!$F$17</f>
        <v>8.1648460519010424E-3</v>
      </c>
      <c r="AV126" s="137">
        <f t="shared" si="59"/>
        <v>3391683.7297349959</v>
      </c>
      <c r="AW126" s="138">
        <f t="shared" si="52"/>
        <v>23124931.709150638</v>
      </c>
      <c r="AZ126" s="143"/>
    </row>
    <row r="127" spans="1:52">
      <c r="A127" s="27"/>
      <c r="B127" s="37">
        <f t="shared" si="16"/>
        <v>46599</v>
      </c>
      <c r="C127" s="15">
        <v>10859712.598649828</v>
      </c>
      <c r="D127" s="38">
        <f>C127*0.5+SUM(G$13:G126)</f>
        <v>314845788.88179344</v>
      </c>
      <c r="E127" s="39">
        <f>'Exhibit K (3)'!$F$17</f>
        <v>8.1648460519010424E-3</v>
      </c>
      <c r="F127" s="137">
        <f t="shared" si="53"/>
        <v>2570667.3963091802</v>
      </c>
      <c r="G127" s="138">
        <f t="shared" si="45"/>
        <v>13430379.994959008</v>
      </c>
      <c r="H127" s="139"/>
      <c r="I127" s="37">
        <f t="shared" si="39"/>
        <v>46599</v>
      </c>
      <c r="J127" s="15">
        <v>1862867.3398923734</v>
      </c>
      <c r="K127" s="38">
        <f>J127*0.5+SUM(N$13:N126)</f>
        <v>81059392.98075147</v>
      </c>
      <c r="L127" s="39">
        <f>'Exhibit K (3)'!$F$17</f>
        <v>8.1648460519010424E-3</v>
      </c>
      <c r="M127" s="137">
        <f t="shared" si="54"/>
        <v>661837.46474838373</v>
      </c>
      <c r="N127" s="138">
        <f t="shared" si="46"/>
        <v>2524704.8046407569</v>
      </c>
      <c r="O127" s="139"/>
      <c r="P127" s="37">
        <f t="shared" si="40"/>
        <v>46599</v>
      </c>
      <c r="Q127" s="15">
        <v>606509.55417805573</v>
      </c>
      <c r="R127" s="38">
        <f>Q127*0.5+SUM(U$13:U126)</f>
        <v>15904496.658175731</v>
      </c>
      <c r="S127" s="39">
        <f>'Exhibit K (3)'!$F$17</f>
        <v>8.1648460519010424E-3</v>
      </c>
      <c r="T127" s="137">
        <f t="shared" si="55"/>
        <v>129857.76674697944</v>
      </c>
      <c r="U127" s="138">
        <f t="shared" si="47"/>
        <v>736367.32092503516</v>
      </c>
      <c r="W127" s="37">
        <f t="shared" si="41"/>
        <v>46599</v>
      </c>
      <c r="X127" s="15">
        <v>36800.622130833333</v>
      </c>
      <c r="Y127" s="38">
        <f>X127*0.5+SUM(AB$13:AB126)</f>
        <v>8358381.0777491936</v>
      </c>
      <c r="Z127" s="39">
        <f>'Exhibit K (3)'!$F$17</f>
        <v>8.1648460519010424E-3</v>
      </c>
      <c r="AA127" s="137">
        <f t="shared" si="56"/>
        <v>68244.894742944889</v>
      </c>
      <c r="AB127" s="138">
        <f t="shared" si="48"/>
        <v>105045.51687377822</v>
      </c>
      <c r="AC127" s="139"/>
      <c r="AD127" s="37">
        <f t="shared" si="42"/>
        <v>46599</v>
      </c>
      <c r="AE127" s="15">
        <v>76249.843756944436</v>
      </c>
      <c r="AF127" s="38">
        <f>AE127*0.5+SUM(AI$13:AI126)</f>
        <v>10115646.210810097</v>
      </c>
      <c r="AG127" s="39">
        <f>'Exhibit K (3)'!$F$17</f>
        <v>8.1648460519010424E-3</v>
      </c>
      <c r="AH127" s="137">
        <f t="shared" si="57"/>
        <v>82592.694026760553</v>
      </c>
      <c r="AI127" s="138">
        <f t="shared" si="49"/>
        <v>158842.53778370499</v>
      </c>
      <c r="AK127" s="37">
        <f t="shared" si="43"/>
        <v>46599</v>
      </c>
      <c r="AL127" s="15">
        <v>18695.662504277778</v>
      </c>
      <c r="AM127" s="38">
        <f>AL127*0.5+SUM(AP$13:AP126)</f>
        <v>5105837.8347729249</v>
      </c>
      <c r="AN127" s="39">
        <f>'Exhibit K (3)'!$F$17</f>
        <v>8.1648460519010424E-3</v>
      </c>
      <c r="AO127" s="137">
        <f t="shared" si="58"/>
        <v>41688.379886892682</v>
      </c>
      <c r="AP127" s="138">
        <f t="shared" si="50"/>
        <v>60384.042391170457</v>
      </c>
      <c r="AQ127" s="139"/>
      <c r="AR127" s="37">
        <f t="shared" si="44"/>
        <v>46599</v>
      </c>
      <c r="AS127" s="15">
        <f t="shared" si="38"/>
        <v>13460835.621112313</v>
      </c>
      <c r="AT127" s="38">
        <f t="shared" si="51"/>
        <v>435389543.64405286</v>
      </c>
      <c r="AU127" s="39">
        <f>'Exhibit K (3)'!$F$17</f>
        <v>8.1648460519010424E-3</v>
      </c>
      <c r="AV127" s="137">
        <f t="shared" si="59"/>
        <v>3554888.5964611415</v>
      </c>
      <c r="AW127" s="138">
        <f t="shared" si="52"/>
        <v>17015724.217573456</v>
      </c>
      <c r="AZ127" s="143"/>
    </row>
    <row r="128" spans="1:52">
      <c r="A128" s="27"/>
      <c r="B128" s="37">
        <f t="shared" si="16"/>
        <v>46630</v>
      </c>
      <c r="C128" s="15">
        <v>10762695.756983161</v>
      </c>
      <c r="D128" s="38">
        <f>C128*0.5+SUM(G$13:G127)</f>
        <v>328227660.45591909</v>
      </c>
      <c r="E128" s="39">
        <f>'Exhibit K (3)'!$F$17</f>
        <v>8.1648460519010424E-3</v>
      </c>
      <c r="F128" s="137">
        <f t="shared" si="53"/>
        <v>2679928.3175982269</v>
      </c>
      <c r="G128" s="138">
        <f t="shared" si="45"/>
        <v>13442624.074581388</v>
      </c>
      <c r="H128" s="139"/>
      <c r="I128" s="37">
        <f t="shared" si="39"/>
        <v>46630</v>
      </c>
      <c r="J128" s="15">
        <v>1847719.0698707919</v>
      </c>
      <c r="K128" s="38">
        <f>J128*0.5+SUM(N$13:N127)</f>
        <v>83576523.650381431</v>
      </c>
      <c r="L128" s="39">
        <f>'Exhibit K (3)'!$F$17</f>
        <v>8.1648460519010424E-3</v>
      </c>
      <c r="M128" s="137">
        <f t="shared" si="54"/>
        <v>682389.44915843091</v>
      </c>
      <c r="N128" s="138">
        <f t="shared" si="46"/>
        <v>2530108.5190292229</v>
      </c>
      <c r="O128" s="139"/>
      <c r="P128" s="37">
        <f t="shared" si="40"/>
        <v>46630</v>
      </c>
      <c r="Q128" s="15">
        <v>348044.17206805554</v>
      </c>
      <c r="R128" s="38">
        <f>Q128*0.5+SUM(U$13:U127)</f>
        <v>16511631.288045766</v>
      </c>
      <c r="S128" s="39">
        <f>'Exhibit K (3)'!$F$17</f>
        <v>8.1648460519010424E-3</v>
      </c>
      <c r="T128" s="137">
        <f t="shared" si="55"/>
        <v>134814.92753264619</v>
      </c>
      <c r="U128" s="138">
        <f t="shared" si="47"/>
        <v>482859.09960070171</v>
      </c>
      <c r="W128" s="37">
        <f t="shared" si="41"/>
        <v>46630</v>
      </c>
      <c r="X128" s="15">
        <v>30948.274180833338</v>
      </c>
      <c r="Y128" s="38">
        <f>X128*0.5+SUM(AB$13:AB127)</f>
        <v>8460500.4206479713</v>
      </c>
      <c r="Z128" s="39">
        <f>'Exhibit K (3)'!$F$17</f>
        <v>8.1648460519010424E-3</v>
      </c>
      <c r="AA128" s="137">
        <f t="shared" si="56"/>
        <v>69078.683456634695</v>
      </c>
      <c r="AB128" s="138">
        <f t="shared" si="48"/>
        <v>100026.95763746803</v>
      </c>
      <c r="AC128" s="139"/>
      <c r="AD128" s="37">
        <f t="shared" si="42"/>
        <v>46630</v>
      </c>
      <c r="AE128" s="15">
        <v>34677.939756944448</v>
      </c>
      <c r="AF128" s="38">
        <f>AE128*0.5+SUM(AI$13:AI127)</f>
        <v>10253702.796593802</v>
      </c>
      <c r="AG128" s="39">
        <f>'Exhibit K (3)'!$F$17</f>
        <v>8.1648460519010424E-3</v>
      </c>
      <c r="AH128" s="137">
        <f t="shared" si="57"/>
        <v>83719.904796135583</v>
      </c>
      <c r="AI128" s="138">
        <f t="shared" si="49"/>
        <v>118397.84455308004</v>
      </c>
      <c r="AK128" s="37">
        <f t="shared" si="43"/>
        <v>46630</v>
      </c>
      <c r="AL128" s="15">
        <v>17736.16704527778</v>
      </c>
      <c r="AM128" s="38">
        <f>AL128*0.5+SUM(AP$13:AP127)</f>
        <v>5165742.1294345958</v>
      </c>
      <c r="AN128" s="39">
        <f>'Exhibit K (3)'!$F$17</f>
        <v>8.1648460519010424E-3</v>
      </c>
      <c r="AO128" s="137">
        <f t="shared" si="58"/>
        <v>42177.489230652944</v>
      </c>
      <c r="AP128" s="138">
        <f t="shared" si="50"/>
        <v>59913.656275930727</v>
      </c>
      <c r="AQ128" s="139"/>
      <c r="AR128" s="37">
        <f t="shared" si="44"/>
        <v>46630</v>
      </c>
      <c r="AS128" s="15">
        <f t="shared" si="38"/>
        <v>13041821.379905066</v>
      </c>
      <c r="AT128" s="38">
        <f t="shared" si="51"/>
        <v>452195760.74102265</v>
      </c>
      <c r="AU128" s="39">
        <f>'Exhibit K (3)'!$F$17</f>
        <v>8.1648460519010424E-3</v>
      </c>
      <c r="AV128" s="137">
        <f t="shared" si="59"/>
        <v>3692108.7717727274</v>
      </c>
      <c r="AW128" s="138">
        <f t="shared" si="52"/>
        <v>16733930.151677793</v>
      </c>
      <c r="AZ128" s="143"/>
    </row>
    <row r="129" spans="1:52">
      <c r="A129" s="27"/>
      <c r="B129" s="37">
        <f t="shared" si="16"/>
        <v>46660</v>
      </c>
      <c r="C129" s="15">
        <v>1908576.9499735001</v>
      </c>
      <c r="D129" s="38">
        <f>C129*0.5+SUM(G$13:G128)</f>
        <v>337243225.12699562</v>
      </c>
      <c r="E129" s="39">
        <f>'Exhibit K (3)'!$F$17</f>
        <v>8.1648460519010424E-3</v>
      </c>
      <c r="F129" s="137">
        <f t="shared" si="53"/>
        <v>2753539.0152085247</v>
      </c>
      <c r="G129" s="138">
        <f t="shared" si="45"/>
        <v>4662115.965182025</v>
      </c>
      <c r="H129" s="139"/>
      <c r="I129" s="37">
        <f t="shared" si="39"/>
        <v>46660</v>
      </c>
      <c r="J129" s="15">
        <v>1866888.2171240868</v>
      </c>
      <c r="K129" s="38">
        <f>J129*0.5+SUM(N$13:N128)</f>
        <v>86116216.743037298</v>
      </c>
      <c r="L129" s="39">
        <f>'Exhibit K (3)'!$F$17</f>
        <v>8.1648460519010424E-3</v>
      </c>
      <c r="M129" s="137">
        <f t="shared" si="54"/>
        <v>703125.65227904252</v>
      </c>
      <c r="N129" s="138">
        <f t="shared" si="46"/>
        <v>2570013.8694031294</v>
      </c>
      <c r="O129" s="139"/>
      <c r="P129" s="37">
        <f t="shared" si="40"/>
        <v>46660</v>
      </c>
      <c r="Q129" s="15">
        <v>56715.376728055555</v>
      </c>
      <c r="R129" s="38">
        <f>Q129*0.5+SUM(U$13:U128)</f>
        <v>16848825.989976469</v>
      </c>
      <c r="S129" s="39">
        <f>'Exhibit K (3)'!$F$17</f>
        <v>8.1648460519010424E-3</v>
      </c>
      <c r="T129" s="137">
        <f t="shared" si="55"/>
        <v>137568.07036342705</v>
      </c>
      <c r="U129" s="138">
        <f t="shared" si="47"/>
        <v>194283.44709148261</v>
      </c>
      <c r="W129" s="37">
        <f t="shared" si="41"/>
        <v>46660</v>
      </c>
      <c r="X129" s="15">
        <v>29430.927755833334</v>
      </c>
      <c r="Y129" s="38">
        <f>X129*0.5+SUM(AB$13:AB128)</f>
        <v>8559768.7050729394</v>
      </c>
      <c r="Z129" s="39">
        <f>'Exhibit K (3)'!$F$17</f>
        <v>8.1648460519010424E-3</v>
      </c>
      <c r="AA129" s="137">
        <f t="shared" si="56"/>
        <v>69889.193716800888</v>
      </c>
      <c r="AB129" s="138">
        <f t="shared" si="48"/>
        <v>99320.12147263423</v>
      </c>
      <c r="AC129" s="139"/>
      <c r="AD129" s="37">
        <f t="shared" si="42"/>
        <v>46660</v>
      </c>
      <c r="AE129" s="15">
        <v>25536.818756944445</v>
      </c>
      <c r="AF129" s="38">
        <f>AE129*0.5+SUM(AI$13:AI128)</f>
        <v>10367530.080646882</v>
      </c>
      <c r="AG129" s="39">
        <f>'Exhibit K (3)'!$F$17</f>
        <v>8.1648460519010424E-3</v>
      </c>
      <c r="AH129" s="137">
        <f t="shared" si="57"/>
        <v>84649.287046934987</v>
      </c>
      <c r="AI129" s="138">
        <f t="shared" si="49"/>
        <v>110186.10580387943</v>
      </c>
      <c r="AK129" s="37">
        <f t="shared" si="43"/>
        <v>46660</v>
      </c>
      <c r="AL129" s="15">
        <v>17116.61304527778</v>
      </c>
      <c r="AM129" s="38">
        <f>AL129*0.5+SUM(AP$13:AP128)</f>
        <v>5225346.0087105259</v>
      </c>
      <c r="AN129" s="39">
        <f>'Exhibit K (3)'!$F$17</f>
        <v>8.1648460519010424E-3</v>
      </c>
      <c r="AO129" s="137">
        <f t="shared" si="58"/>
        <v>42664.145729037009</v>
      </c>
      <c r="AP129" s="138">
        <f t="shared" si="50"/>
        <v>59780.758774314789</v>
      </c>
      <c r="AQ129" s="139"/>
      <c r="AR129" s="37">
        <f t="shared" si="44"/>
        <v>46660</v>
      </c>
      <c r="AS129" s="15">
        <f t="shared" si="38"/>
        <v>3904264.9033836983</v>
      </c>
      <c r="AT129" s="38">
        <f t="shared" si="51"/>
        <v>464360912.65443975</v>
      </c>
      <c r="AU129" s="39">
        <f>'Exhibit K (3)'!$F$17</f>
        <v>8.1648460519010424E-3</v>
      </c>
      <c r="AV129" s="137">
        <f t="shared" si="59"/>
        <v>3791435.3643437671</v>
      </c>
      <c r="AW129" s="138">
        <f t="shared" si="52"/>
        <v>7695700.2677274654</v>
      </c>
      <c r="AZ129" s="143"/>
    </row>
    <row r="130" spans="1:52">
      <c r="A130" s="27"/>
      <c r="B130" s="37">
        <f t="shared" si="16"/>
        <v>46691</v>
      </c>
      <c r="C130" s="15">
        <v>1918013.8249735001</v>
      </c>
      <c r="D130" s="38">
        <f>C130*0.5+SUM(G$13:G129)</f>
        <v>341910059.52967763</v>
      </c>
      <c r="E130" s="39">
        <f>'Exhibit K (3)'!$F$17</f>
        <v>8.1648460519010424E-3</v>
      </c>
      <c r="F130" s="137">
        <f t="shared" si="53"/>
        <v>2791642.9996561389</v>
      </c>
      <c r="G130" s="138">
        <f t="shared" si="45"/>
        <v>4709656.8246296393</v>
      </c>
      <c r="H130" s="139"/>
      <c r="I130" s="37">
        <f t="shared" si="39"/>
        <v>46691</v>
      </c>
      <c r="J130" s="15">
        <v>271951.09503033676</v>
      </c>
      <c r="K130" s="38">
        <f>J130*0.5+SUM(N$13:N129)</f>
        <v>87888762.051393554</v>
      </c>
      <c r="L130" s="39">
        <f>'Exhibit K (3)'!$F$17</f>
        <v>8.1648460519010424E-3</v>
      </c>
      <c r="M130" s="137">
        <f t="shared" si="54"/>
        <v>717598.21184179082</v>
      </c>
      <c r="N130" s="138">
        <f t="shared" si="46"/>
        <v>989549.30687212758</v>
      </c>
      <c r="O130" s="139"/>
      <c r="P130" s="37">
        <f t="shared" si="40"/>
        <v>46691</v>
      </c>
      <c r="Q130" s="15">
        <v>50760.842178055558</v>
      </c>
      <c r="R130" s="38">
        <f>Q130*0.5+SUM(U$13:U129)</f>
        <v>17040132.16979295</v>
      </c>
      <c r="S130" s="39">
        <f>'Exhibit K (3)'!$F$17</f>
        <v>8.1648460519010424E-3</v>
      </c>
      <c r="T130" s="137">
        <f t="shared" si="55"/>
        <v>139130.05587040592</v>
      </c>
      <c r="U130" s="138">
        <f t="shared" si="47"/>
        <v>189890.89804846147</v>
      </c>
      <c r="W130" s="37">
        <f t="shared" si="41"/>
        <v>46691</v>
      </c>
      <c r="X130" s="15">
        <v>26776.09284583334</v>
      </c>
      <c r="Y130" s="38">
        <f>X130*0.5+SUM(AB$13:AB129)</f>
        <v>8657761.4090905748</v>
      </c>
      <c r="Z130" s="39">
        <f>'Exhibit K (3)'!$F$17</f>
        <v>8.1648460519010424E-3</v>
      </c>
      <c r="AA130" s="137">
        <f t="shared" si="56"/>
        <v>70689.289059314382</v>
      </c>
      <c r="AB130" s="138">
        <f t="shared" si="48"/>
        <v>97465.381905147718</v>
      </c>
      <c r="AC130" s="139"/>
      <c r="AD130" s="37">
        <f t="shared" si="42"/>
        <v>46691</v>
      </c>
      <c r="AE130" s="15">
        <v>22284.895840277779</v>
      </c>
      <c r="AF130" s="38">
        <f>AE130*0.5+SUM(AI$13:AI129)</f>
        <v>10476090.224992426</v>
      </c>
      <c r="AG130" s="39">
        <f>'Exhibit K (3)'!$F$17</f>
        <v>8.1648460519010424E-3</v>
      </c>
      <c r="AH130" s="137">
        <f t="shared" si="57"/>
        <v>85535.663912888514</v>
      </c>
      <c r="AI130" s="138">
        <f t="shared" si="49"/>
        <v>107820.55975316629</v>
      </c>
      <c r="AK130" s="37">
        <f t="shared" si="43"/>
        <v>46691</v>
      </c>
      <c r="AL130" s="15">
        <v>17581.318195277778</v>
      </c>
      <c r="AM130" s="38">
        <f>AL130*0.5+SUM(AP$13:AP129)</f>
        <v>5285359.1200598413</v>
      </c>
      <c r="AN130" s="39">
        <f>'Exhibit K (3)'!$F$17</f>
        <v>8.1648460519010424E-3</v>
      </c>
      <c r="AO130" s="137">
        <f t="shared" si="58"/>
        <v>43154.143544299761</v>
      </c>
      <c r="AP130" s="138">
        <f t="shared" si="50"/>
        <v>60735.461739577542</v>
      </c>
      <c r="AQ130" s="139"/>
      <c r="AR130" s="37">
        <f t="shared" si="44"/>
        <v>46691</v>
      </c>
      <c r="AS130" s="15">
        <f t="shared" si="38"/>
        <v>2307368.0690632816</v>
      </c>
      <c r="AT130" s="38">
        <f t="shared" si="51"/>
        <v>471258164.50500697</v>
      </c>
      <c r="AU130" s="39">
        <f>'Exhibit K (3)'!$F$17</f>
        <v>8.1648460519010424E-3</v>
      </c>
      <c r="AV130" s="137">
        <f t="shared" si="59"/>
        <v>3847750.3638848383</v>
      </c>
      <c r="AW130" s="138">
        <f t="shared" si="52"/>
        <v>6155118.4329481199</v>
      </c>
      <c r="AZ130" s="143"/>
    </row>
    <row r="131" spans="1:52">
      <c r="A131" s="27"/>
      <c r="B131" s="37">
        <f t="shared" si="16"/>
        <v>46721</v>
      </c>
      <c r="C131" s="15">
        <v>1908576.9499735001</v>
      </c>
      <c r="D131" s="38">
        <f>C131*0.5+SUM(G$13:G130)</f>
        <v>346614997.91680729</v>
      </c>
      <c r="E131" s="39">
        <f>'Exhibit K (3)'!$F$17</f>
        <v>8.1648460519010424E-3</v>
      </c>
      <c r="F131" s="137">
        <f t="shared" si="53"/>
        <v>2830058.0972707323</v>
      </c>
      <c r="G131" s="138">
        <f t="shared" si="45"/>
        <v>4738635.0472442321</v>
      </c>
      <c r="H131" s="139"/>
      <c r="I131" s="37">
        <f t="shared" si="39"/>
        <v>46721</v>
      </c>
      <c r="J131" s="15">
        <v>259711.04112408671</v>
      </c>
      <c r="K131" s="38">
        <f>J131*0.5+SUM(N$13:N130)</f>
        <v>88872191.331312552</v>
      </c>
      <c r="L131" s="39">
        <f>'Exhibit K (3)'!$F$17</f>
        <v>8.1648460519010424E-3</v>
      </c>
      <c r="M131" s="137">
        <f t="shared" si="54"/>
        <v>725627.76051526133</v>
      </c>
      <c r="N131" s="138">
        <f t="shared" si="46"/>
        <v>985338.80163934804</v>
      </c>
      <c r="O131" s="139"/>
      <c r="P131" s="37">
        <f t="shared" si="40"/>
        <v>46721</v>
      </c>
      <c r="Q131" s="15">
        <v>30438.333386388891</v>
      </c>
      <c r="R131" s="38">
        <f>Q131*0.5+SUM(U$13:U130)</f>
        <v>17219861.813445579</v>
      </c>
      <c r="S131" s="39">
        <f>'Exhibit K (3)'!$F$17</f>
        <v>8.1648460519010424E-3</v>
      </c>
      <c r="T131" s="137">
        <f t="shared" si="55"/>
        <v>140597.52074179266</v>
      </c>
      <c r="U131" s="138">
        <f t="shared" si="47"/>
        <v>171035.85412818156</v>
      </c>
      <c r="W131" s="37">
        <f t="shared" si="41"/>
        <v>46721</v>
      </c>
      <c r="X131" s="15">
        <v>24450.947505833334</v>
      </c>
      <c r="Y131" s="38">
        <f>X131*0.5+SUM(AB$13:AB130)</f>
        <v>8754064.2183257211</v>
      </c>
      <c r="Z131" s="39">
        <f>'Exhibit K (3)'!$F$17</f>
        <v>8.1648460519010424E-3</v>
      </c>
      <c r="AA131" s="137">
        <f t="shared" si="56"/>
        <v>71475.586671084951</v>
      </c>
      <c r="AB131" s="138">
        <f t="shared" si="48"/>
        <v>95926.534176918285</v>
      </c>
      <c r="AC131" s="139"/>
      <c r="AD131" s="37">
        <f t="shared" si="42"/>
        <v>46721</v>
      </c>
      <c r="AE131" s="15">
        <v>17931.59584027778</v>
      </c>
      <c r="AF131" s="38">
        <f>AE131*0.5+SUM(AI$13:AI130)</f>
        <v>10581734.134745594</v>
      </c>
      <c r="AG131" s="39">
        <f>'Exhibit K (3)'!$F$17</f>
        <v>8.1648460519010424E-3</v>
      </c>
      <c r="AH131" s="137">
        <f t="shared" si="57"/>
        <v>86398.230172344061</v>
      </c>
      <c r="AI131" s="138">
        <f t="shared" si="49"/>
        <v>104329.82601262184</v>
      </c>
      <c r="AK131" s="37">
        <f t="shared" si="43"/>
        <v>46721</v>
      </c>
      <c r="AL131" s="15">
        <v>31153.397045277783</v>
      </c>
      <c r="AM131" s="38">
        <f>AL131*0.5+SUM(AP$13:AP130)</f>
        <v>5352880.6212244183</v>
      </c>
      <c r="AN131" s="39">
        <f>'Exhibit K (3)'!$F$17</f>
        <v>8.1648460519010424E-3</v>
      </c>
      <c r="AO131" s="137">
        <f t="shared" si="58"/>
        <v>43705.446206501794</v>
      </c>
      <c r="AP131" s="138">
        <f t="shared" si="50"/>
        <v>74858.843251779574</v>
      </c>
      <c r="AQ131" s="139"/>
      <c r="AR131" s="37">
        <f t="shared" si="44"/>
        <v>46721</v>
      </c>
      <c r="AS131" s="15">
        <f t="shared" si="38"/>
        <v>2272262.2648753645</v>
      </c>
      <c r="AT131" s="38">
        <f t="shared" si="51"/>
        <v>477395730.03586113</v>
      </c>
      <c r="AU131" s="39">
        <f>'Exhibit K (3)'!$F$17</f>
        <v>8.1648460519010424E-3</v>
      </c>
      <c r="AV131" s="137">
        <f t="shared" si="59"/>
        <v>3897862.6415777169</v>
      </c>
      <c r="AW131" s="138">
        <f t="shared" si="52"/>
        <v>6170124.9064530814</v>
      </c>
      <c r="AZ131" s="143"/>
    </row>
    <row r="132" spans="1:52">
      <c r="A132" s="27"/>
      <c r="B132" s="37">
        <f t="shared" si="16"/>
        <v>46752</v>
      </c>
      <c r="C132" s="15">
        <v>1880791.6673565002</v>
      </c>
      <c r="D132" s="38">
        <f>C132*0.5+SUM(G$13:G131)</f>
        <v>351339740.32274306</v>
      </c>
      <c r="E132" s="39">
        <f>'Exhibit K (3)'!$F$17</f>
        <v>8.1648460519010424E-3</v>
      </c>
      <c r="F132" s="137">
        <f t="shared" si="53"/>
        <v>2868634.8916500863</v>
      </c>
      <c r="G132" s="138">
        <f t="shared" si="45"/>
        <v>4749426.5590065867</v>
      </c>
      <c r="H132" s="139"/>
      <c r="I132" s="37">
        <f t="shared" si="39"/>
        <v>46752</v>
      </c>
      <c r="J132" s="15">
        <v>407770.9714011394</v>
      </c>
      <c r="K132" s="38">
        <f>J132*0.5+SUM(N$13:N131)</f>
        <v>89931560.098090425</v>
      </c>
      <c r="L132" s="39">
        <f>'Exhibit K (3)'!$F$17</f>
        <v>8.1648460519010424E-3</v>
      </c>
      <c r="M132" s="137">
        <f t="shared" si="54"/>
        <v>734277.34340819495</v>
      </c>
      <c r="N132" s="138">
        <f t="shared" si="46"/>
        <v>1142048.3148093345</v>
      </c>
      <c r="O132" s="139"/>
      <c r="P132" s="37">
        <f t="shared" si="40"/>
        <v>46752</v>
      </c>
      <c r="Q132" s="15">
        <v>28965.090978055559</v>
      </c>
      <c r="R132" s="38">
        <f>Q132*0.5+SUM(U$13:U131)</f>
        <v>17390161.046369594</v>
      </c>
      <c r="S132" s="39">
        <f>'Exhibit K (3)'!$F$17</f>
        <v>8.1648460519010424E-3</v>
      </c>
      <c r="T132" s="137">
        <f t="shared" si="55"/>
        <v>141987.98776137407</v>
      </c>
      <c r="U132" s="138">
        <f t="shared" si="47"/>
        <v>170953.07873942962</v>
      </c>
      <c r="W132" s="37">
        <f t="shared" si="41"/>
        <v>46752</v>
      </c>
      <c r="X132" s="15">
        <v>47550.947505833334</v>
      </c>
      <c r="Y132" s="38">
        <f>X132*0.5+SUM(AB$13:AB131)</f>
        <v>8861540.7525026388</v>
      </c>
      <c r="Z132" s="39">
        <f>'Exhibit K (3)'!$F$17</f>
        <v>8.1648460519010424E-3</v>
      </c>
      <c r="AA132" s="137">
        <f t="shared" si="56"/>
        <v>72353.116026831369</v>
      </c>
      <c r="AB132" s="138">
        <f t="shared" si="48"/>
        <v>119904.0635326647</v>
      </c>
      <c r="AC132" s="139"/>
      <c r="AD132" s="37">
        <f t="shared" si="42"/>
        <v>46752</v>
      </c>
      <c r="AE132" s="15">
        <v>15866.59584027778</v>
      </c>
      <c r="AF132" s="38">
        <f>AE132*0.5+SUM(AI$13:AI131)</f>
        <v>10685031.460758217</v>
      </c>
      <c r="AG132" s="39">
        <f>'Exhibit K (3)'!$F$17</f>
        <v>8.1648460519010424E-3</v>
      </c>
      <c r="AH132" s="137">
        <f t="shared" si="57"/>
        <v>87241.636936810159</v>
      </c>
      <c r="AI132" s="138">
        <f t="shared" si="49"/>
        <v>103108.23277708793</v>
      </c>
      <c r="AK132" s="37">
        <f t="shared" si="43"/>
        <v>46752</v>
      </c>
      <c r="AL132" s="15">
        <v>120875.18354527777</v>
      </c>
      <c r="AM132" s="38">
        <f>AL132*0.5+SUM(AP$13:AP131)</f>
        <v>5472600.3577261986</v>
      </c>
      <c r="AN132" s="39">
        <f>'Exhibit K (3)'!$F$17</f>
        <v>8.1648460519010424E-3</v>
      </c>
      <c r="AO132" s="137">
        <f t="shared" si="58"/>
        <v>44682.939424412987</v>
      </c>
      <c r="AP132" s="138">
        <f t="shared" si="50"/>
        <v>165558.12296969077</v>
      </c>
      <c r="AQ132" s="139"/>
      <c r="AR132" s="37">
        <f t="shared" si="44"/>
        <v>46752</v>
      </c>
      <c r="AS132" s="15">
        <f t="shared" si="38"/>
        <v>2501820.4566270839</v>
      </c>
      <c r="AT132" s="38">
        <f t="shared" si="51"/>
        <v>483680634.03819013</v>
      </c>
      <c r="AU132" s="39">
        <f>'Exhibit K (3)'!$F$17</f>
        <v>8.1648460519010424E-3</v>
      </c>
      <c r="AV132" s="137">
        <f t="shared" si="59"/>
        <v>3949177.9152077097</v>
      </c>
      <c r="AW132" s="138">
        <f t="shared" si="52"/>
        <v>6450998.3718347941</v>
      </c>
      <c r="AZ132" s="143"/>
    </row>
    <row r="133" spans="1:52">
      <c r="A133" s="27" t="s">
        <v>20</v>
      </c>
      <c r="B133" s="37">
        <f t="shared" si="16"/>
        <v>46783</v>
      </c>
      <c r="C133" s="15">
        <v>1233731.9717275708</v>
      </c>
      <c r="D133" s="38">
        <f>C133*0.5+SUM(G$13:G132)</f>
        <v>355765637.03393519</v>
      </c>
      <c r="E133" s="39">
        <f>'Exhibit K (3)'!$F$17</f>
        <v>8.1648460519010424E-3</v>
      </c>
      <c r="F133" s="137">
        <f t="shared" si="53"/>
        <v>2904771.656938585</v>
      </c>
      <c r="G133" s="138">
        <f t="shared" si="45"/>
        <v>4138503.628666156</v>
      </c>
      <c r="H133" s="139"/>
      <c r="I133" s="37">
        <f t="shared" si="39"/>
        <v>46783</v>
      </c>
      <c r="J133" s="15">
        <v>437559.62357538193</v>
      </c>
      <c r="K133" s="38">
        <f>J133*0.5+SUM(N$13:N132)</f>
        <v>91088502.738986894</v>
      </c>
      <c r="L133" s="39">
        <f>'Exhibit K (3)'!$F$17</f>
        <v>8.1648460519010424E-3</v>
      </c>
      <c r="M133" s="137">
        <f t="shared" si="54"/>
        <v>743723.60196199443</v>
      </c>
      <c r="N133" s="138">
        <f t="shared" si="46"/>
        <v>1181283.2255373765</v>
      </c>
      <c r="O133" s="139"/>
      <c r="P133" s="37">
        <f t="shared" si="40"/>
        <v>46783</v>
      </c>
      <c r="Q133" s="15">
        <v>39270.982240176774</v>
      </c>
      <c r="R133" s="38">
        <f>Q133*0.5+SUM(U$13:U132)</f>
        <v>17566267.070740085</v>
      </c>
      <c r="S133" s="39">
        <f>'Exhibit K (3)'!$F$17</f>
        <v>8.1648460519010424E-3</v>
      </c>
      <c r="T133" s="137">
        <f t="shared" si="55"/>
        <v>143425.86633917148</v>
      </c>
      <c r="U133" s="138">
        <f t="shared" si="47"/>
        <v>182696.84857934824</v>
      </c>
      <c r="W133" s="37">
        <f t="shared" si="41"/>
        <v>46783</v>
      </c>
      <c r="X133" s="15">
        <v>46815.219187651513</v>
      </c>
      <c r="Y133" s="38">
        <f>X133*0.5+SUM(AB$13:AB132)</f>
        <v>8981076.9518762138</v>
      </c>
      <c r="Z133" s="39">
        <f>'Exhibit K (3)'!$F$17</f>
        <v>8.1648460519010424E-3</v>
      </c>
      <c r="AA133" s="137">
        <f t="shared" si="56"/>
        <v>73329.110692345959</v>
      </c>
      <c r="AB133" s="138">
        <f t="shared" si="48"/>
        <v>120144.32987999747</v>
      </c>
      <c r="AC133" s="139"/>
      <c r="AD133" s="37">
        <f t="shared" si="42"/>
        <v>46783</v>
      </c>
      <c r="AE133" s="15">
        <v>14944.895461489901</v>
      </c>
      <c r="AF133" s="38">
        <f>AE133*0.5+SUM(AI$13:AI132)</f>
        <v>10787678.843345908</v>
      </c>
      <c r="AG133" s="39">
        <f>'Exhibit K (3)'!$F$17</f>
        <v>8.1648460519010424E-3</v>
      </c>
      <c r="AH133" s="137">
        <f t="shared" si="57"/>
        <v>88079.737013269245</v>
      </c>
      <c r="AI133" s="138">
        <f t="shared" si="49"/>
        <v>103024.63247475914</v>
      </c>
      <c r="AK133" s="37">
        <f t="shared" si="43"/>
        <v>46783</v>
      </c>
      <c r="AL133" s="15">
        <v>99010.092264974752</v>
      </c>
      <c r="AM133" s="38">
        <f>AL133*0.5+SUM(AP$13:AP132)</f>
        <v>5627225.9350557374</v>
      </c>
      <c r="AN133" s="39">
        <f>'Exhibit K (3)'!$F$17</f>
        <v>8.1648460519010424E-3</v>
      </c>
      <c r="AO133" s="137">
        <f t="shared" si="58"/>
        <v>45945.433458994987</v>
      </c>
      <c r="AP133" s="138">
        <f t="shared" si="50"/>
        <v>144955.52572396974</v>
      </c>
      <c r="AQ133" s="139"/>
      <c r="AR133" s="37">
        <f t="shared" si="44"/>
        <v>46783</v>
      </c>
      <c r="AS133" s="15">
        <f t="shared" si="38"/>
        <v>1871332.7844572456</v>
      </c>
      <c r="AT133" s="38">
        <f t="shared" si="51"/>
        <v>489816388.57394004</v>
      </c>
      <c r="AU133" s="39">
        <f>'Exhibit K (3)'!$F$17</f>
        <v>8.1648460519010424E-3</v>
      </c>
      <c r="AV133" s="137">
        <f t="shared" si="59"/>
        <v>3999275.4064043611</v>
      </c>
      <c r="AW133" s="138">
        <f t="shared" si="52"/>
        <v>5870608.190861607</v>
      </c>
      <c r="AZ133" s="143"/>
    </row>
    <row r="134" spans="1:52">
      <c r="A134" s="27" t="s">
        <v>21</v>
      </c>
      <c r="B134" s="37">
        <f t="shared" si="16"/>
        <v>46812</v>
      </c>
      <c r="C134" s="15">
        <v>1145822.0131775707</v>
      </c>
      <c r="D134" s="38">
        <f>C134*0.5+SUM(G$13:G133)</f>
        <v>359860185.6833263</v>
      </c>
      <c r="E134" s="39">
        <f>'Exhibit K (3)'!$F$17</f>
        <v>8.1648460519010424E-3</v>
      </c>
      <c r="F134" s="137">
        <f t="shared" si="53"/>
        <v>2938203.0163128828</v>
      </c>
      <c r="G134" s="138">
        <f t="shared" si="45"/>
        <v>4084025.0294904532</v>
      </c>
      <c r="H134" s="139"/>
      <c r="I134" s="37">
        <f t="shared" si="39"/>
        <v>46812</v>
      </c>
      <c r="J134" s="15">
        <v>420301.89824204857</v>
      </c>
      <c r="K134" s="38">
        <f>J134*0.5+SUM(N$13:N133)</f>
        <v>92261157.101857603</v>
      </c>
      <c r="L134" s="39">
        <f>'Exhibit K (3)'!$F$17</f>
        <v>8.1648460519010424E-3</v>
      </c>
      <c r="M134" s="137">
        <f t="shared" si="54"/>
        <v>753298.14430692384</v>
      </c>
      <c r="N134" s="138">
        <f t="shared" si="46"/>
        <v>1173600.0425489724</v>
      </c>
      <c r="O134" s="139"/>
      <c r="P134" s="37">
        <f t="shared" si="40"/>
        <v>46812</v>
      </c>
      <c r="Q134" s="15">
        <v>40382.861240176775</v>
      </c>
      <c r="R134" s="38">
        <f>Q134*0.5+SUM(U$13:U133)</f>
        <v>17749519.858819433</v>
      </c>
      <c r="S134" s="39">
        <f>'Exhibit K (3)'!$F$17</f>
        <v>8.1648460519010424E-3</v>
      </c>
      <c r="T134" s="137">
        <f t="shared" si="55"/>
        <v>144922.097142421</v>
      </c>
      <c r="U134" s="138">
        <f t="shared" si="47"/>
        <v>185304.95838259778</v>
      </c>
      <c r="W134" s="37">
        <f t="shared" si="41"/>
        <v>46812</v>
      </c>
      <c r="X134" s="15">
        <v>46539.594187651513</v>
      </c>
      <c r="Y134" s="38">
        <f>X134*0.5+SUM(AB$13:AB133)</f>
        <v>9101083.4692562111</v>
      </c>
      <c r="Z134" s="39">
        <f>'Exhibit K (3)'!$F$17</f>
        <v>8.1648460519010424E-3</v>
      </c>
      <c r="AA134" s="137">
        <f t="shared" si="56"/>
        <v>74308.945431978413</v>
      </c>
      <c r="AB134" s="138">
        <f t="shared" si="48"/>
        <v>120848.53961962993</v>
      </c>
      <c r="AC134" s="139"/>
      <c r="AD134" s="37">
        <f t="shared" si="42"/>
        <v>46812</v>
      </c>
      <c r="AE134" s="15">
        <v>14616.770461489901</v>
      </c>
      <c r="AF134" s="38">
        <f>AE134*0.5+SUM(AI$13:AI133)</f>
        <v>10890539.413320668</v>
      </c>
      <c r="AG134" s="39">
        <f>'Exhibit K (3)'!$F$17</f>
        <v>8.1648460519010424E-3</v>
      </c>
      <c r="AH134" s="137">
        <f t="shared" si="57"/>
        <v>88919.577731923957</v>
      </c>
      <c r="AI134" s="138">
        <f t="shared" si="49"/>
        <v>103536.34819341385</v>
      </c>
      <c r="AK134" s="37">
        <f t="shared" si="43"/>
        <v>46812</v>
      </c>
      <c r="AL134" s="15">
        <v>98839.376264974751</v>
      </c>
      <c r="AM134" s="38">
        <f>AL134*0.5+SUM(AP$13:AP133)</f>
        <v>5772096.1027797069</v>
      </c>
      <c r="AN134" s="39">
        <f>'Exhibit K (3)'!$F$17</f>
        <v>8.1648460519010424E-3</v>
      </c>
      <c r="AO134" s="137">
        <f t="shared" si="58"/>
        <v>47128.276075974281</v>
      </c>
      <c r="AP134" s="138">
        <f t="shared" si="50"/>
        <v>145967.65234094905</v>
      </c>
      <c r="AQ134" s="139"/>
      <c r="AR134" s="37">
        <f t="shared" si="44"/>
        <v>46812</v>
      </c>
      <c r="AS134" s="15">
        <f t="shared" si="38"/>
        <v>1766502.5135739122</v>
      </c>
      <c r="AT134" s="38">
        <f t="shared" si="51"/>
        <v>495634581.62935996</v>
      </c>
      <c r="AU134" s="39">
        <f>'Exhibit K (3)'!$F$17</f>
        <v>8.1648460519010424E-3</v>
      </c>
      <c r="AV134" s="137">
        <f t="shared" si="59"/>
        <v>4046780.0570021044</v>
      </c>
      <c r="AW134" s="138">
        <f t="shared" si="52"/>
        <v>5813282.5705760168</v>
      </c>
      <c r="AZ134" s="143"/>
    </row>
    <row r="135" spans="1:52">
      <c r="A135" s="27"/>
      <c r="B135" s="37">
        <f t="shared" si="16"/>
        <v>46843</v>
      </c>
      <c r="C135" s="15">
        <v>1085425.4447275707</v>
      </c>
      <c r="D135" s="38">
        <f>C135*0.5+SUM(G$13:G134)</f>
        <v>363914012.42859179</v>
      </c>
      <c r="E135" s="39">
        <f>'Exhibit K (3)'!$F$17</f>
        <v>8.1648460519010424E-3</v>
      </c>
      <c r="F135" s="137">
        <f t="shared" si="53"/>
        <v>2971301.8876090543</v>
      </c>
      <c r="G135" s="138">
        <f t="shared" si="45"/>
        <v>4056727.3323366251</v>
      </c>
      <c r="H135" s="139"/>
      <c r="I135" s="37">
        <f t="shared" si="39"/>
        <v>46843</v>
      </c>
      <c r="J135" s="15">
        <v>398385.6815753819</v>
      </c>
      <c r="K135" s="38">
        <f>J135*0.5+SUM(N$13:N134)</f>
        <v>93423799.036073238</v>
      </c>
      <c r="L135" s="39">
        <f>'Exhibit K (3)'!$F$17</f>
        <v>8.1648460519010424E-3</v>
      </c>
      <c r="M135" s="137">
        <f t="shared" si="54"/>
        <v>762790.93671327899</v>
      </c>
      <c r="N135" s="138">
        <f t="shared" si="46"/>
        <v>1161176.6182886609</v>
      </c>
      <c r="O135" s="139"/>
      <c r="P135" s="37">
        <f t="shared" si="40"/>
        <v>46843</v>
      </c>
      <c r="Q135" s="15">
        <v>43939.183473510107</v>
      </c>
      <c r="R135" s="38">
        <f>Q135*0.5+SUM(U$13:U134)</f>
        <v>17936602.978318699</v>
      </c>
      <c r="S135" s="39">
        <f>'Exhibit K (3)'!$F$17</f>
        <v>8.1648460519010424E-3</v>
      </c>
      <c r="T135" s="137">
        <f t="shared" si="55"/>
        <v>146449.6020120419</v>
      </c>
      <c r="U135" s="138">
        <f t="shared" si="47"/>
        <v>190388.78548555201</v>
      </c>
      <c r="W135" s="37">
        <f t="shared" si="41"/>
        <v>46843</v>
      </c>
      <c r="X135" s="15">
        <v>46228.094187651528</v>
      </c>
      <c r="Y135" s="38">
        <f>X135*0.5+SUM(AB$13:AB134)</f>
        <v>9221776.2588758413</v>
      </c>
      <c r="Z135" s="39">
        <f>'Exhibit K (3)'!$F$17</f>
        <v>8.1648460519010424E-3</v>
      </c>
      <c r="AA135" s="137">
        <f t="shared" si="56"/>
        <v>75294.383478797172</v>
      </c>
      <c r="AB135" s="138">
        <f t="shared" si="48"/>
        <v>121522.4776664487</v>
      </c>
      <c r="AC135" s="139"/>
      <c r="AD135" s="37">
        <f t="shared" si="42"/>
        <v>46843</v>
      </c>
      <c r="AE135" s="15">
        <v>14616.770461489901</v>
      </c>
      <c r="AF135" s="38">
        <f>AE135*0.5+SUM(AI$13:AI134)</f>
        <v>10994075.761514083</v>
      </c>
      <c r="AG135" s="39">
        <f>'Exhibit K (3)'!$F$17</f>
        <v>8.1648460519010424E-3</v>
      </c>
      <c r="AH135" s="137">
        <f t="shared" si="57"/>
        <v>89764.93607569921</v>
      </c>
      <c r="AI135" s="138">
        <f t="shared" si="49"/>
        <v>104381.70653718911</v>
      </c>
      <c r="AK135" s="37">
        <f t="shared" si="43"/>
        <v>46843</v>
      </c>
      <c r="AL135" s="15">
        <v>80642.616264974757</v>
      </c>
      <c r="AM135" s="38">
        <f>AL135*0.5+SUM(AP$13:AP134)</f>
        <v>5908965.3751206556</v>
      </c>
      <c r="AN135" s="39">
        <f>'Exhibit K (3)'!$F$17</f>
        <v>8.1648460519010424E-3</v>
      </c>
      <c r="AO135" s="137">
        <f t="shared" si="58"/>
        <v>48245.792613873848</v>
      </c>
      <c r="AP135" s="138">
        <f t="shared" si="50"/>
        <v>128888.4088788486</v>
      </c>
      <c r="AQ135" s="139"/>
      <c r="AR135" s="37">
        <f t="shared" si="44"/>
        <v>46843</v>
      </c>
      <c r="AS135" s="15">
        <f t="shared" si="38"/>
        <v>1669237.790690579</v>
      </c>
      <c r="AT135" s="38">
        <f t="shared" si="51"/>
        <v>501399231.8384943</v>
      </c>
      <c r="AU135" s="39">
        <f>'Exhibit K (3)'!$F$17</f>
        <v>8.1648460519010424E-3</v>
      </c>
      <c r="AV135" s="137">
        <f t="shared" si="59"/>
        <v>4093847.5385027453</v>
      </c>
      <c r="AW135" s="138">
        <f t="shared" si="52"/>
        <v>5763085.3291933239</v>
      </c>
      <c r="AZ135" s="143"/>
    </row>
    <row r="136" spans="1:52">
      <c r="A136" s="27"/>
      <c r="B136" s="37">
        <f t="shared" si="16"/>
        <v>46873</v>
      </c>
      <c r="C136" s="15">
        <v>1006626.4763942374</v>
      </c>
      <c r="D136" s="38">
        <f>C136*0.5+SUM(G$13:G135)</f>
        <v>367931340.27676177</v>
      </c>
      <c r="E136" s="39">
        <f>'Exhibit K (3)'!$F$17</f>
        <v>8.1648460519010424E-3</v>
      </c>
      <c r="F136" s="137">
        <f t="shared" si="53"/>
        <v>3004102.7510293773</v>
      </c>
      <c r="G136" s="138">
        <f t="shared" si="45"/>
        <v>4010729.2274236148</v>
      </c>
      <c r="H136" s="139"/>
      <c r="I136" s="37">
        <f t="shared" si="39"/>
        <v>46873</v>
      </c>
      <c r="J136" s="15">
        <v>386353.76357538189</v>
      </c>
      <c r="K136" s="38">
        <f>J136*0.5+SUM(N$13:N135)</f>
        <v>94578959.695361897</v>
      </c>
      <c r="L136" s="39">
        <f>'Exhibit K (3)'!$F$17</f>
        <v>8.1648460519010424E-3</v>
      </c>
      <c r="M136" s="137">
        <f t="shared" si="54"/>
        <v>772222.6456615834</v>
      </c>
      <c r="N136" s="138">
        <f t="shared" si="46"/>
        <v>1158576.4092369652</v>
      </c>
      <c r="O136" s="139"/>
      <c r="P136" s="37">
        <f t="shared" si="40"/>
        <v>46873</v>
      </c>
      <c r="Q136" s="15">
        <v>39435.367640176773</v>
      </c>
      <c r="R136" s="38">
        <f>Q136*0.5+SUM(U$13:U135)</f>
        <v>18124739.855887581</v>
      </c>
      <c r="S136" s="39">
        <f>'Exhibit K (3)'!$F$17</f>
        <v>8.1648460519010424E-3</v>
      </c>
      <c r="T136" s="137">
        <f t="shared" si="55"/>
        <v>147985.71065407718</v>
      </c>
      <c r="U136" s="138">
        <f t="shared" si="47"/>
        <v>187421.07829425397</v>
      </c>
      <c r="W136" s="37">
        <f t="shared" si="41"/>
        <v>46873</v>
      </c>
      <c r="X136" s="15">
        <v>44053.719187651521</v>
      </c>
      <c r="Y136" s="38">
        <f>X136*0.5+SUM(AB$13:AB135)</f>
        <v>9342211.5490422901</v>
      </c>
      <c r="Z136" s="39">
        <f>'Exhibit K (3)'!$F$17</f>
        <v>8.1648460519010424E-3</v>
      </c>
      <c r="AA136" s="137">
        <f t="shared" si="56"/>
        <v>76277.719082222262</v>
      </c>
      <c r="AB136" s="138">
        <f t="shared" si="48"/>
        <v>120331.43826987379</v>
      </c>
      <c r="AC136" s="139"/>
      <c r="AD136" s="37">
        <f t="shared" si="42"/>
        <v>46873</v>
      </c>
      <c r="AE136" s="15">
        <v>14944.895461489901</v>
      </c>
      <c r="AF136" s="38">
        <f>AE136*0.5+SUM(AI$13:AI135)</f>
        <v>11098621.530551272</v>
      </c>
      <c r="AG136" s="39">
        <f>'Exhibit K (3)'!$F$17</f>
        <v>8.1648460519010424E-3</v>
      </c>
      <c r="AH136" s="137">
        <f t="shared" si="57"/>
        <v>90618.536185265461</v>
      </c>
      <c r="AI136" s="138">
        <f t="shared" si="49"/>
        <v>105563.43164675536</v>
      </c>
      <c r="AK136" s="37">
        <f t="shared" si="43"/>
        <v>46873</v>
      </c>
      <c r="AL136" s="15">
        <v>41720.861556641416</v>
      </c>
      <c r="AM136" s="38">
        <f>AL136*0.5+SUM(AP$13:AP135)</f>
        <v>6018392.9066453381</v>
      </c>
      <c r="AN136" s="39">
        <f>'Exhibit K (3)'!$F$17</f>
        <v>8.1648460519010424E-3</v>
      </c>
      <c r="AO136" s="137">
        <f t="shared" si="58"/>
        <v>49139.25156261243</v>
      </c>
      <c r="AP136" s="138">
        <f t="shared" si="50"/>
        <v>90860.113119253845</v>
      </c>
      <c r="AQ136" s="139"/>
      <c r="AR136" s="37">
        <f t="shared" si="44"/>
        <v>46873</v>
      </c>
      <c r="AS136" s="15">
        <f t="shared" si="38"/>
        <v>1533135.0838155791</v>
      </c>
      <c r="AT136" s="38">
        <f t="shared" si="51"/>
        <v>507094265.81425011</v>
      </c>
      <c r="AU136" s="39">
        <f>'Exhibit K (3)'!$F$17</f>
        <v>8.1648460519010424E-3</v>
      </c>
      <c r="AV136" s="137">
        <f t="shared" si="59"/>
        <v>4140346.6141751381</v>
      </c>
      <c r="AW136" s="138">
        <f t="shared" si="52"/>
        <v>5673481.6979907174</v>
      </c>
      <c r="AZ136" s="143"/>
    </row>
    <row r="137" spans="1:52" ht="12.75" thickBot="1">
      <c r="A137" s="27"/>
      <c r="B137" s="151">
        <f t="shared" si="16"/>
        <v>46904</v>
      </c>
      <c r="C137" s="152">
        <v>963927.83086645952</v>
      </c>
      <c r="D137" s="153">
        <f>C137*0.5+SUM(G$13:G136)</f>
        <v>371920720.18142146</v>
      </c>
      <c r="E137" s="154">
        <f>'Exhibit K (3)'!$F$17</f>
        <v>8.1648460519010424E-3</v>
      </c>
      <c r="F137" s="155">
        <f t="shared" si="53"/>
        <v>3036675.4237934714</v>
      </c>
      <c r="G137" s="156">
        <f t="shared" si="45"/>
        <v>4000603.2546599312</v>
      </c>
      <c r="H137" s="139"/>
      <c r="I137" s="151">
        <f t="shared" si="39"/>
        <v>46904</v>
      </c>
      <c r="J137" s="152">
        <v>383978.13857538189</v>
      </c>
      <c r="K137" s="153">
        <f>J137*0.5+SUM(N$13:N136)</f>
        <v>95736348.292098865</v>
      </c>
      <c r="L137" s="154">
        <f>'Exhibit K (3)'!$F$17</f>
        <v>8.1648460519010424E-3</v>
      </c>
      <c r="M137" s="155">
        <f t="shared" si="54"/>
        <v>781672.54537616647</v>
      </c>
      <c r="N137" s="156">
        <f t="shared" si="46"/>
        <v>1165650.6839515483</v>
      </c>
      <c r="O137" s="139"/>
      <c r="P137" s="151">
        <f t="shared" si="40"/>
        <v>46904</v>
      </c>
      <c r="Q137" s="152">
        <v>38979.434640176769</v>
      </c>
      <c r="R137" s="153">
        <f>Q137*0.5+SUM(U$13:U136)</f>
        <v>18311932.967681836</v>
      </c>
      <c r="S137" s="154">
        <f>'Exhibit K (3)'!$F$17</f>
        <v>8.1648460519010424E-3</v>
      </c>
      <c r="T137" s="155">
        <f t="shared" si="55"/>
        <v>149514.11359385357</v>
      </c>
      <c r="U137" s="156">
        <f t="shared" si="47"/>
        <v>188493.54823403034</v>
      </c>
      <c r="W137" s="151">
        <f t="shared" si="41"/>
        <v>46904</v>
      </c>
      <c r="X137" s="152">
        <v>43617.921937651525</v>
      </c>
      <c r="Y137" s="153">
        <f>X137*0.5+SUM(AB$13:AB136)</f>
        <v>9462325.0886871647</v>
      </c>
      <c r="Z137" s="154">
        <f>'Exhibit K (3)'!$F$17</f>
        <v>8.1648460519010424E-3</v>
      </c>
      <c r="AA137" s="155">
        <f t="shared" si="56"/>
        <v>77258.427642171577</v>
      </c>
      <c r="AB137" s="156">
        <f t="shared" si="48"/>
        <v>120876.3495798231</v>
      </c>
      <c r="AC137" s="139"/>
      <c r="AD137" s="151">
        <f t="shared" si="42"/>
        <v>46904</v>
      </c>
      <c r="AE137" s="152">
        <v>14426.089211489902</v>
      </c>
      <c r="AF137" s="153">
        <f>AE137*0.5+SUM(AI$13:AI136)</f>
        <v>11203925.559073027</v>
      </c>
      <c r="AG137" s="154">
        <f>'Exhibit K (3)'!$F$17</f>
        <v>8.1648460519010424E-3</v>
      </c>
      <c r="AH137" s="155">
        <f t="shared" si="57"/>
        <v>91478.327366790589</v>
      </c>
      <c r="AI137" s="156">
        <f t="shared" si="49"/>
        <v>105904.41657828049</v>
      </c>
      <c r="AK137" s="151">
        <f t="shared" si="43"/>
        <v>46904</v>
      </c>
      <c r="AL137" s="152">
        <v>46416.082306641416</v>
      </c>
      <c r="AM137" s="153">
        <f>AL137*0.5+SUM(AP$13:AP136)</f>
        <v>6111600.6301395921</v>
      </c>
      <c r="AN137" s="154">
        <f>'Exhibit K (3)'!$F$17</f>
        <v>8.1648460519010424E-3</v>
      </c>
      <c r="AO137" s="155">
        <f t="shared" si="58"/>
        <v>49900.27827579117</v>
      </c>
      <c r="AP137" s="156">
        <f t="shared" si="50"/>
        <v>96316.360582432593</v>
      </c>
      <c r="AQ137" s="139"/>
      <c r="AR137" s="151">
        <f t="shared" si="44"/>
        <v>46904</v>
      </c>
      <c r="AS137" s="15">
        <f t="shared" si="38"/>
        <v>1491345.497537801</v>
      </c>
      <c r="AT137" s="153">
        <f t="shared" si="51"/>
        <v>512746852.71910197</v>
      </c>
      <c r="AU137" s="154">
        <f>'Exhibit K (3)'!$F$17</f>
        <v>8.1648460519010424E-3</v>
      </c>
      <c r="AV137" s="155">
        <f t="shared" si="59"/>
        <v>4186499.1160482448</v>
      </c>
      <c r="AW137" s="156">
        <f t="shared" si="52"/>
        <v>5677844.6135860458</v>
      </c>
      <c r="AZ137" s="143"/>
    </row>
    <row r="138" spans="1:52">
      <c r="A138" s="27"/>
      <c r="B138" s="145">
        <f t="shared" si="16"/>
        <v>46934</v>
      </c>
      <c r="C138" s="146">
        <v>962163.03478760016</v>
      </c>
      <c r="D138" s="147">
        <f>C138*0.5+SUM(G$13:G137)</f>
        <v>375920441.03804201</v>
      </c>
      <c r="E138" s="148">
        <f>'Exhibit K (3)'!$F$17</f>
        <v>8.1648460519010424E-3</v>
      </c>
      <c r="F138" s="149"/>
      <c r="G138" s="150">
        <f t="shared" si="45"/>
        <v>962163.03478760016</v>
      </c>
      <c r="H138" s="139"/>
      <c r="I138" s="145">
        <f t="shared" si="39"/>
        <v>46934</v>
      </c>
      <c r="J138" s="146">
        <v>216129.18862015297</v>
      </c>
      <c r="K138" s="147">
        <f>J138*0.5+SUM(N$13:N137)</f>
        <v>96818074.501072794</v>
      </c>
      <c r="L138" s="148">
        <f>'Exhibit K (3)'!$F$17</f>
        <v>8.1648460519010424E-3</v>
      </c>
      <c r="M138" s="149"/>
      <c r="N138" s="150">
        <f t="shared" si="46"/>
        <v>216129.18862015297</v>
      </c>
      <c r="O138" s="139"/>
      <c r="P138" s="145">
        <f t="shared" si="40"/>
        <v>46934</v>
      </c>
      <c r="Q138" s="146">
        <v>38569.242640176773</v>
      </c>
      <c r="R138" s="147">
        <f>Q138*0.5+SUM(U$13:U137)</f>
        <v>18500221.419915866</v>
      </c>
      <c r="S138" s="148">
        <f>'Exhibit K (3)'!$F$17</f>
        <v>8.1648460519010424E-3</v>
      </c>
      <c r="T138" s="149"/>
      <c r="U138" s="150">
        <f t="shared" si="47"/>
        <v>38569.242640176773</v>
      </c>
      <c r="W138" s="145">
        <f t="shared" si="41"/>
        <v>46934</v>
      </c>
      <c r="X138" s="146">
        <v>18405.627277651518</v>
      </c>
      <c r="Y138" s="147">
        <f>X138*0.5+SUM(AB$13:AB137)</f>
        <v>9570595.290936986</v>
      </c>
      <c r="Z138" s="148">
        <f>'Exhibit K (3)'!$F$17</f>
        <v>8.1648460519010424E-3</v>
      </c>
      <c r="AA138" s="149"/>
      <c r="AB138" s="150">
        <f t="shared" si="48"/>
        <v>18405.627277651518</v>
      </c>
      <c r="AC138" s="139"/>
      <c r="AD138" s="145">
        <f t="shared" si="42"/>
        <v>46934</v>
      </c>
      <c r="AE138" s="146">
        <v>14416.770461489901</v>
      </c>
      <c r="AF138" s="147">
        <f>AE138*0.5+SUM(AI$13:AI137)</f>
        <v>11309825.316276306</v>
      </c>
      <c r="AG138" s="148">
        <f>'Exhibit K (3)'!$F$17</f>
        <v>8.1648460519010424E-3</v>
      </c>
      <c r="AH138" s="149"/>
      <c r="AI138" s="150">
        <f t="shared" si="49"/>
        <v>14416.770461489901</v>
      </c>
      <c r="AK138" s="145">
        <f t="shared" si="43"/>
        <v>46934</v>
      </c>
      <c r="AL138" s="146">
        <v>14680.471326641416</v>
      </c>
      <c r="AM138" s="147">
        <f>AL138*0.5+SUM(AP$13:AP137)</f>
        <v>6192049.1852320246</v>
      </c>
      <c r="AN138" s="148">
        <f>'Exhibit K (3)'!$F$17</f>
        <v>8.1648460519010424E-3</v>
      </c>
      <c r="AO138" s="149"/>
      <c r="AP138" s="150">
        <f t="shared" si="50"/>
        <v>14680.471326641416</v>
      </c>
      <c r="AQ138" s="139"/>
      <c r="AR138" s="145">
        <f t="shared" si="44"/>
        <v>46934</v>
      </c>
      <c r="AS138" s="15">
        <f t="shared" si="38"/>
        <v>1264364.3351137128</v>
      </c>
      <c r="AT138" s="147">
        <f t="shared" si="51"/>
        <v>518311206.75147599</v>
      </c>
      <c r="AU138" s="148">
        <f>'Exhibit K (3)'!$F$17</f>
        <v>8.1648460519010424E-3</v>
      </c>
      <c r="AV138" s="149">
        <f t="shared" si="59"/>
        <v>0</v>
      </c>
      <c r="AW138" s="150">
        <f t="shared" si="52"/>
        <v>1264364.3351137128</v>
      </c>
      <c r="AZ138" s="143"/>
    </row>
    <row r="139" spans="1:52">
      <c r="A139" s="27"/>
      <c r="B139" s="37">
        <f t="shared" si="16"/>
        <v>46965</v>
      </c>
      <c r="C139" s="15">
        <v>650924.93595701701</v>
      </c>
      <c r="D139" s="38">
        <f>C139*0.5+SUM(G$13:G138)</f>
        <v>376726985.02341431</v>
      </c>
      <c r="E139" s="39">
        <f>'Exhibit K (3)'!$F$17</f>
        <v>8.1648460519010424E-3</v>
      </c>
      <c r="F139" s="137"/>
      <c r="G139" s="138">
        <f t="shared" si="45"/>
        <v>650924.93595701701</v>
      </c>
      <c r="H139" s="139"/>
      <c r="I139" s="37">
        <f t="shared" si="39"/>
        <v>46965</v>
      </c>
      <c r="J139" s="15">
        <v>147262.45705785355</v>
      </c>
      <c r="K139" s="38">
        <f>J139*0.5+SUM(N$13:N138)</f>
        <v>96999770.323911801</v>
      </c>
      <c r="L139" s="39">
        <f>'Exhibit K (3)'!$F$17</f>
        <v>8.1648460519010424E-3</v>
      </c>
      <c r="M139" s="137"/>
      <c r="N139" s="138">
        <f t="shared" si="46"/>
        <v>147262.45705785355</v>
      </c>
      <c r="O139" s="139"/>
      <c r="P139" s="37">
        <f t="shared" si="40"/>
        <v>46965</v>
      </c>
      <c r="Q139" s="15">
        <v>38203.794140176775</v>
      </c>
      <c r="R139" s="38">
        <f>Q139*0.5+SUM(U$13:U138)</f>
        <v>18538607.938306041</v>
      </c>
      <c r="S139" s="39">
        <f>'Exhibit K (3)'!$F$17</f>
        <v>8.1648460519010424E-3</v>
      </c>
      <c r="T139" s="137"/>
      <c r="U139" s="138">
        <f t="shared" si="47"/>
        <v>38203.794140176775</v>
      </c>
      <c r="W139" s="37">
        <f t="shared" si="41"/>
        <v>46965</v>
      </c>
      <c r="X139" s="15">
        <v>12385.719187651517</v>
      </c>
      <c r="Y139" s="38">
        <f>X139*0.5+SUM(AB$13:AB138)</f>
        <v>9585990.9641696382</v>
      </c>
      <c r="Z139" s="39">
        <f>'Exhibit K (3)'!$F$17</f>
        <v>8.1648460519010424E-3</v>
      </c>
      <c r="AA139" s="137"/>
      <c r="AB139" s="138">
        <f t="shared" si="48"/>
        <v>12385.719187651517</v>
      </c>
      <c r="AC139" s="139"/>
      <c r="AD139" s="37">
        <f t="shared" si="42"/>
        <v>46965</v>
      </c>
      <c r="AE139" s="15">
        <v>14744.895461489901</v>
      </c>
      <c r="AF139" s="38">
        <f>AE139*0.5+SUM(AI$13:AI138)</f>
        <v>11324406.149237797</v>
      </c>
      <c r="AG139" s="39">
        <f>'Exhibit K (3)'!$F$17</f>
        <v>8.1648460519010424E-3</v>
      </c>
      <c r="AH139" s="137"/>
      <c r="AI139" s="138">
        <f t="shared" si="49"/>
        <v>14744.895461489901</v>
      </c>
      <c r="AK139" s="37">
        <f t="shared" si="43"/>
        <v>46965</v>
      </c>
      <c r="AL139" s="15">
        <v>10953.861556641414</v>
      </c>
      <c r="AM139" s="38">
        <f>AL139*0.5+SUM(AP$13:AP138)</f>
        <v>6204866.3516736664</v>
      </c>
      <c r="AN139" s="39">
        <f>'Exhibit K (3)'!$F$17</f>
        <v>8.1648460519010424E-3</v>
      </c>
      <c r="AO139" s="137"/>
      <c r="AP139" s="138">
        <f t="shared" si="50"/>
        <v>10953.861556641414</v>
      </c>
      <c r="AQ139" s="139"/>
      <c r="AR139" s="37">
        <f t="shared" si="44"/>
        <v>46965</v>
      </c>
      <c r="AS139" s="15">
        <f t="shared" si="38"/>
        <v>874475.66336083016</v>
      </c>
      <c r="AT139" s="38">
        <f t="shared" si="51"/>
        <v>519380626.75071323</v>
      </c>
      <c r="AU139" s="39">
        <f>'Exhibit K (3)'!$F$17</f>
        <v>8.1648460519010424E-3</v>
      </c>
      <c r="AV139" s="137">
        <f t="shared" si="59"/>
        <v>0</v>
      </c>
      <c r="AW139" s="138">
        <f t="shared" si="52"/>
        <v>874475.66336083016</v>
      </c>
      <c r="AZ139" s="143"/>
    </row>
    <row r="140" spans="1:52">
      <c r="B140" s="37">
        <f t="shared" si="16"/>
        <v>46996</v>
      </c>
      <c r="C140" s="15">
        <v>641488.06095701701</v>
      </c>
      <c r="D140" s="38">
        <f>C140*0.5+SUM(G$13:G139)</f>
        <v>377373191.52187133</v>
      </c>
      <c r="E140" s="39">
        <f>'Exhibit K (3)'!$F$17</f>
        <v>8.1648460519010424E-3</v>
      </c>
      <c r="F140" s="137"/>
      <c r="G140" s="138">
        <f t="shared" si="45"/>
        <v>641488.06095701701</v>
      </c>
      <c r="H140" s="139"/>
      <c r="I140" s="37">
        <f t="shared" si="39"/>
        <v>46996</v>
      </c>
      <c r="J140" s="15">
        <v>144886.83205785355</v>
      </c>
      <c r="K140" s="38">
        <f>J140*0.5+SUM(N$13:N139)</f>
        <v>97145844.96846965</v>
      </c>
      <c r="L140" s="39">
        <f>'Exhibit K (3)'!$F$17</f>
        <v>8.1648460519010424E-3</v>
      </c>
      <c r="M140" s="137"/>
      <c r="N140" s="138">
        <f t="shared" si="46"/>
        <v>144886.83205785355</v>
      </c>
      <c r="O140" s="139"/>
      <c r="P140" s="37">
        <f t="shared" si="40"/>
        <v>46996</v>
      </c>
      <c r="Q140" s="15">
        <v>38569.669140176775</v>
      </c>
      <c r="R140" s="38">
        <f>Q140*0.5+SUM(U$13:U139)</f>
        <v>18576994.669946216</v>
      </c>
      <c r="S140" s="39">
        <f>'Exhibit K (3)'!$F$17</f>
        <v>8.1648460519010424E-3</v>
      </c>
      <c r="T140" s="137"/>
      <c r="U140" s="138">
        <f t="shared" si="47"/>
        <v>38569.669140176775</v>
      </c>
      <c r="W140" s="37">
        <f t="shared" si="41"/>
        <v>46996</v>
      </c>
      <c r="X140" s="15">
        <v>12110.094187651517</v>
      </c>
      <c r="Y140" s="38">
        <f>X140*0.5+SUM(AB$13:AB139)</f>
        <v>9598238.8708572891</v>
      </c>
      <c r="Z140" s="39">
        <f>'Exhibit K (3)'!$F$17</f>
        <v>8.1648460519010424E-3</v>
      </c>
      <c r="AA140" s="137"/>
      <c r="AB140" s="138">
        <f t="shared" si="48"/>
        <v>12110.094187651517</v>
      </c>
      <c r="AC140" s="139"/>
      <c r="AD140" s="37">
        <f t="shared" si="42"/>
        <v>46996</v>
      </c>
      <c r="AE140" s="15">
        <v>14416.770461489901</v>
      </c>
      <c r="AF140" s="38">
        <f>AE140*0.5+SUM(AI$13:AI139)</f>
        <v>11338986.982199287</v>
      </c>
      <c r="AG140" s="39">
        <f>'Exhibit K (3)'!$F$17</f>
        <v>8.1648460519010424E-3</v>
      </c>
      <c r="AH140" s="137"/>
      <c r="AI140" s="138">
        <f t="shared" si="49"/>
        <v>14416.770461489901</v>
      </c>
      <c r="AK140" s="37">
        <f t="shared" si="43"/>
        <v>46996</v>
      </c>
      <c r="AL140" s="15">
        <v>10783.236556641414</v>
      </c>
      <c r="AM140" s="38">
        <f>AL140*0.5+SUM(AP$13:AP139)</f>
        <v>6215734.9007303081</v>
      </c>
      <c r="AN140" s="39">
        <f>'Exhibit K (3)'!$F$17</f>
        <v>8.1648460519010424E-3</v>
      </c>
      <c r="AO140" s="137"/>
      <c r="AP140" s="138">
        <f t="shared" si="50"/>
        <v>10783.236556641414</v>
      </c>
      <c r="AQ140" s="139"/>
      <c r="AR140" s="37">
        <f t="shared" si="44"/>
        <v>46996</v>
      </c>
      <c r="AS140" s="15">
        <f t="shared" si="38"/>
        <v>862254.66336083016</v>
      </c>
      <c r="AT140" s="38">
        <f t="shared" si="51"/>
        <v>520248991.91407406</v>
      </c>
      <c r="AU140" s="39">
        <f>'Exhibit K (3)'!$F$17</f>
        <v>8.1648460519010424E-3</v>
      </c>
      <c r="AV140" s="137">
        <f t="shared" si="59"/>
        <v>0</v>
      </c>
      <c r="AW140" s="138">
        <f t="shared" si="52"/>
        <v>862254.66336083016</v>
      </c>
    </row>
    <row r="141" spans="1:52">
      <c r="B141" s="37">
        <f t="shared" si="16"/>
        <v>47026</v>
      </c>
      <c r="C141" s="15">
        <v>663777.06095701701</v>
      </c>
      <c r="D141" s="38">
        <f>C141*0.5+SUM(G$13:G140)</f>
        <v>378025824.08282834</v>
      </c>
      <c r="E141" s="39">
        <f>'Exhibit K (3)'!$F$17</f>
        <v>8.1648460519010424E-3</v>
      </c>
      <c r="F141" s="137"/>
      <c r="G141" s="138">
        <f t="shared" si="45"/>
        <v>663777.06095701701</v>
      </c>
      <c r="H141" s="139"/>
      <c r="I141" s="37">
        <f t="shared" si="39"/>
        <v>47026</v>
      </c>
      <c r="J141" s="15">
        <v>144886.83205785355</v>
      </c>
      <c r="K141" s="38">
        <f>J141*0.5+SUM(N$13:N140)</f>
        <v>97290731.800527498</v>
      </c>
      <c r="L141" s="39">
        <f>'Exhibit K (3)'!$F$17</f>
        <v>8.1648460519010424E-3</v>
      </c>
      <c r="M141" s="137"/>
      <c r="N141" s="138">
        <f t="shared" si="46"/>
        <v>144886.83205785355</v>
      </c>
      <c r="O141" s="139"/>
      <c r="P141" s="37">
        <f t="shared" si="40"/>
        <v>47026</v>
      </c>
      <c r="Q141" s="15">
        <v>39840.669140176775</v>
      </c>
      <c r="R141" s="38">
        <f>Q141*0.5+SUM(U$13:U140)</f>
        <v>18616199.839086391</v>
      </c>
      <c r="S141" s="39">
        <f>'Exhibit K (3)'!$F$17</f>
        <v>8.1648460519010424E-3</v>
      </c>
      <c r="T141" s="137"/>
      <c r="U141" s="138">
        <f t="shared" si="47"/>
        <v>39840.669140176775</v>
      </c>
      <c r="W141" s="37">
        <f t="shared" si="41"/>
        <v>47026</v>
      </c>
      <c r="X141" s="15">
        <v>12761.094187651517</v>
      </c>
      <c r="Y141" s="38">
        <f>X141*0.5+SUM(AB$13:AB140)</f>
        <v>9610674.4650449399</v>
      </c>
      <c r="Z141" s="39">
        <f>'Exhibit K (3)'!$F$17</f>
        <v>8.1648460519010424E-3</v>
      </c>
      <c r="AA141" s="137"/>
      <c r="AB141" s="138">
        <f t="shared" si="48"/>
        <v>12761.094187651517</v>
      </c>
      <c r="AC141" s="139"/>
      <c r="AD141" s="37">
        <f t="shared" si="42"/>
        <v>47026</v>
      </c>
      <c r="AE141" s="15">
        <v>15191.770461489901</v>
      </c>
      <c r="AF141" s="38">
        <f>AE141*0.5+SUM(AI$13:AI140)</f>
        <v>11353791.252660777</v>
      </c>
      <c r="AG141" s="39">
        <f>'Exhibit K (3)'!$F$17</f>
        <v>8.1648460519010424E-3</v>
      </c>
      <c r="AH141" s="137"/>
      <c r="AI141" s="138">
        <f t="shared" si="49"/>
        <v>15191.770461489901</v>
      </c>
      <c r="AK141" s="37">
        <f t="shared" si="43"/>
        <v>47026</v>
      </c>
      <c r="AL141" s="15">
        <v>11186.236556641414</v>
      </c>
      <c r="AM141" s="38">
        <f>AL141*0.5+SUM(AP$13:AP140)</f>
        <v>6226719.6372869499</v>
      </c>
      <c r="AN141" s="39">
        <f>'Exhibit K (3)'!$F$17</f>
        <v>8.1648460519010424E-3</v>
      </c>
      <c r="AO141" s="137"/>
      <c r="AP141" s="138">
        <f t="shared" si="50"/>
        <v>11186.236556641414</v>
      </c>
      <c r="AQ141" s="139"/>
      <c r="AR141" s="37">
        <f t="shared" si="44"/>
        <v>47026</v>
      </c>
      <c r="AS141" s="15">
        <f t="shared" si="38"/>
        <v>887643.66336083016</v>
      </c>
      <c r="AT141" s="38">
        <f t="shared" si="51"/>
        <v>521123941.0774349</v>
      </c>
      <c r="AU141" s="39">
        <f>'Exhibit K (3)'!$F$17</f>
        <v>8.1648460519010424E-3</v>
      </c>
      <c r="AV141" s="137">
        <f t="shared" si="59"/>
        <v>0</v>
      </c>
      <c r="AW141" s="138">
        <f t="shared" si="52"/>
        <v>887643.66336083016</v>
      </c>
    </row>
    <row r="142" spans="1:52">
      <c r="B142" s="37">
        <f t="shared" si="16"/>
        <v>47057</v>
      </c>
      <c r="C142" s="15">
        <v>754904.41742578277</v>
      </c>
      <c r="D142" s="38">
        <f>C142*0.5+SUM(G$13:G141)</f>
        <v>378735164.8220197</v>
      </c>
      <c r="E142" s="39">
        <f>'Exhibit K (3)'!$F$17</f>
        <v>8.1648460519010424E-3</v>
      </c>
      <c r="F142" s="137"/>
      <c r="G142" s="138">
        <f t="shared" si="45"/>
        <v>754904.41742578277</v>
      </c>
      <c r="H142" s="139"/>
      <c r="I142" s="37">
        <f t="shared" si="39"/>
        <v>47057</v>
      </c>
      <c r="J142" s="15">
        <v>167960.30118785353</v>
      </c>
      <c r="K142" s="38">
        <f>J142*0.5+SUM(N$13:N141)</f>
        <v>97447155.367150337</v>
      </c>
      <c r="L142" s="39">
        <f>'Exhibit K (3)'!$F$17</f>
        <v>8.1648460519010424E-3</v>
      </c>
      <c r="M142" s="137"/>
      <c r="N142" s="138">
        <f t="shared" si="46"/>
        <v>167960.30118785353</v>
      </c>
      <c r="O142" s="139"/>
      <c r="P142" s="37">
        <f t="shared" si="40"/>
        <v>47057</v>
      </c>
      <c r="Q142" s="15">
        <v>40506.256070176772</v>
      </c>
      <c r="R142" s="38">
        <f>Q142*0.5+SUM(U$13:U141)</f>
        <v>18656373.301691566</v>
      </c>
      <c r="S142" s="39">
        <f>'Exhibit K (3)'!$F$17</f>
        <v>8.1648460519010424E-3</v>
      </c>
      <c r="T142" s="137"/>
      <c r="U142" s="138">
        <f t="shared" si="47"/>
        <v>40506.256070176772</v>
      </c>
      <c r="W142" s="37">
        <f t="shared" si="41"/>
        <v>47057</v>
      </c>
      <c r="X142" s="15">
        <v>15438.126517651517</v>
      </c>
      <c r="Y142" s="38">
        <f>X142*0.5+SUM(AB$13:AB141)</f>
        <v>9624774.0753975902</v>
      </c>
      <c r="Z142" s="39">
        <f>'Exhibit K (3)'!$F$17</f>
        <v>8.1648460519010424E-3</v>
      </c>
      <c r="AA142" s="137"/>
      <c r="AB142" s="138">
        <f t="shared" si="48"/>
        <v>15438.126517651517</v>
      </c>
      <c r="AC142" s="139"/>
      <c r="AD142" s="37">
        <f t="shared" si="42"/>
        <v>47057</v>
      </c>
      <c r="AE142" s="15">
        <v>18378.713711489901</v>
      </c>
      <c r="AF142" s="38">
        <f>AE142*0.5+SUM(AI$13:AI141)</f>
        <v>11370576.494747268</v>
      </c>
      <c r="AG142" s="39">
        <f>'Exhibit K (3)'!$F$17</f>
        <v>8.1648460519010424E-3</v>
      </c>
      <c r="AH142" s="137"/>
      <c r="AI142" s="138">
        <f t="shared" si="49"/>
        <v>18378.713711489901</v>
      </c>
      <c r="AK142" s="37">
        <f t="shared" si="43"/>
        <v>47057</v>
      </c>
      <c r="AL142" s="15">
        <v>12843.447046641415</v>
      </c>
      <c r="AM142" s="38">
        <f>AL142*0.5+SUM(AP$13:AP141)</f>
        <v>6238734.4790885914</v>
      </c>
      <c r="AN142" s="39">
        <f>'Exhibit K (3)'!$F$17</f>
        <v>8.1648460519010424E-3</v>
      </c>
      <c r="AO142" s="137"/>
      <c r="AP142" s="138">
        <f t="shared" si="50"/>
        <v>12843.447046641415</v>
      </c>
      <c r="AQ142" s="139"/>
      <c r="AR142" s="37">
        <f t="shared" si="44"/>
        <v>47057</v>
      </c>
      <c r="AS142" s="15">
        <f t="shared" ref="AS142:AS144" si="60">SUM(C142,J142,Q142,X142,AE142,AL142)</f>
        <v>1010031.2619595958</v>
      </c>
      <c r="AT142" s="38">
        <f t="shared" si="51"/>
        <v>522072778.54009503</v>
      </c>
      <c r="AU142" s="39">
        <f>'Exhibit K (3)'!$F$17</f>
        <v>8.1648460519010424E-3</v>
      </c>
      <c r="AV142" s="137">
        <f t="shared" si="59"/>
        <v>0</v>
      </c>
      <c r="AW142" s="138">
        <f t="shared" si="52"/>
        <v>1010031.2619595958</v>
      </c>
    </row>
    <row r="143" spans="1:52">
      <c r="B143" s="37">
        <f t="shared" si="16"/>
        <v>47087</v>
      </c>
      <c r="C143" s="15">
        <v>779319.08746244945</v>
      </c>
      <c r="D143" s="38">
        <f>C143*0.5+SUM(G$13:G142)</f>
        <v>379502276.57446384</v>
      </c>
      <c r="E143" s="39">
        <f>'Exhibit K (3)'!$F$17</f>
        <v>8.1648460519010424E-3</v>
      </c>
      <c r="F143" s="137"/>
      <c r="G143" s="138">
        <f t="shared" si="45"/>
        <v>779319.08746244945</v>
      </c>
      <c r="H143" s="139"/>
      <c r="I143" s="37">
        <f t="shared" si="39"/>
        <v>47087</v>
      </c>
      <c r="J143" s="15">
        <v>184270.94303118688</v>
      </c>
      <c r="K143" s="38">
        <f>J143*0.5+SUM(N$13:N142)</f>
        <v>97623270.989259869</v>
      </c>
      <c r="L143" s="39">
        <f>'Exhibit K (3)'!$F$17</f>
        <v>8.1648460519010424E-3</v>
      </c>
      <c r="M143" s="137"/>
      <c r="N143" s="138">
        <f t="shared" si="46"/>
        <v>184270.94303118688</v>
      </c>
      <c r="O143" s="139"/>
      <c r="P143" s="37">
        <f t="shared" si="40"/>
        <v>47087</v>
      </c>
      <c r="Q143" s="15">
        <v>44439.614166843443</v>
      </c>
      <c r="R143" s="38">
        <f>Q143*0.5+SUM(U$13:U142)</f>
        <v>18698846.236810077</v>
      </c>
      <c r="S143" s="39">
        <f>'Exhibit K (3)'!$F$17</f>
        <v>8.1648460519010424E-3</v>
      </c>
      <c r="T143" s="137"/>
      <c r="U143" s="138">
        <f t="shared" si="47"/>
        <v>44439.614166843443</v>
      </c>
      <c r="W143" s="37">
        <f t="shared" si="41"/>
        <v>47087</v>
      </c>
      <c r="X143" s="15">
        <v>17452.773347651517</v>
      </c>
      <c r="Y143" s="38">
        <f>X143*0.5+SUM(AB$13:AB142)</f>
        <v>9641219.5253302418</v>
      </c>
      <c r="Z143" s="39">
        <f>'Exhibit K (3)'!$F$17</f>
        <v>8.1648460519010424E-3</v>
      </c>
      <c r="AA143" s="137"/>
      <c r="AB143" s="138">
        <f t="shared" si="48"/>
        <v>17452.773347651517</v>
      </c>
      <c r="AC143" s="139"/>
      <c r="AD143" s="37">
        <f t="shared" si="42"/>
        <v>47087</v>
      </c>
      <c r="AE143" s="15">
        <v>20777.102794823237</v>
      </c>
      <c r="AF143" s="38">
        <f>AE143*0.5+SUM(AI$13:AI142)</f>
        <v>11390154.403000424</v>
      </c>
      <c r="AG143" s="39">
        <f>'Exhibit K (3)'!$F$17</f>
        <v>8.1648460519010424E-3</v>
      </c>
      <c r="AH143" s="137"/>
      <c r="AI143" s="138">
        <f t="shared" si="49"/>
        <v>20777.102794823237</v>
      </c>
      <c r="AK143" s="37">
        <f t="shared" si="43"/>
        <v>47087</v>
      </c>
      <c r="AL143" s="15">
        <v>14090.609369974749</v>
      </c>
      <c r="AM143" s="38">
        <f>AL143*0.5+SUM(AP$13:AP142)</f>
        <v>6252201.5072968993</v>
      </c>
      <c r="AN143" s="39">
        <f>'Exhibit K (3)'!$F$17</f>
        <v>8.1648460519010424E-3</v>
      </c>
      <c r="AO143" s="137"/>
      <c r="AP143" s="138">
        <f t="shared" si="50"/>
        <v>14090.609369974749</v>
      </c>
      <c r="AQ143" s="139"/>
      <c r="AR143" s="37">
        <f t="shared" si="44"/>
        <v>47087</v>
      </c>
      <c r="AS143" s="15">
        <f t="shared" si="60"/>
        <v>1060350.1301729293</v>
      </c>
      <c r="AT143" s="38">
        <f t="shared" si="51"/>
        <v>523107969.23616135</v>
      </c>
      <c r="AU143" s="39">
        <f>'Exhibit K (3)'!$F$17</f>
        <v>8.1648460519010424E-3</v>
      </c>
      <c r="AV143" s="137">
        <f t="shared" si="59"/>
        <v>0</v>
      </c>
      <c r="AW143" s="138">
        <f t="shared" si="52"/>
        <v>1060350.1301729293</v>
      </c>
    </row>
    <row r="144" spans="1:52">
      <c r="B144" s="37">
        <f t="shared" si="16"/>
        <v>47118</v>
      </c>
      <c r="C144" s="15">
        <v>363056.75639000023</v>
      </c>
      <c r="D144" s="38">
        <f>C144*0.5+SUM(G$13:G143)</f>
        <v>380073464.49639004</v>
      </c>
      <c r="E144" s="39">
        <f>'Exhibit K (3)'!$F$17</f>
        <v>8.1648460519010424E-3</v>
      </c>
      <c r="F144" s="137"/>
      <c r="G144" s="138">
        <f t="shared" si="45"/>
        <v>363056.75639000023</v>
      </c>
      <c r="H144" s="139"/>
      <c r="I144" s="37">
        <f t="shared" si="39"/>
        <v>47118</v>
      </c>
      <c r="J144" s="15">
        <v>91395.372610000049</v>
      </c>
      <c r="K144" s="38">
        <f>J144*0.5+SUM(N$13:N143)</f>
        <v>97761104.147080466</v>
      </c>
      <c r="L144" s="39">
        <f>'Exhibit K (3)'!$F$17</f>
        <v>8.1648460519010424E-3</v>
      </c>
      <c r="M144" s="137"/>
      <c r="N144" s="138">
        <f t="shared" si="46"/>
        <v>91395.372610000049</v>
      </c>
      <c r="O144" s="139"/>
      <c r="P144" s="37">
        <f t="shared" si="40"/>
        <v>47118</v>
      </c>
      <c r="Q144" s="15">
        <v>20702.819210000016</v>
      </c>
      <c r="R144" s="38">
        <f>Q144*0.5+SUM(U$13:U143)</f>
        <v>18731417.453498501</v>
      </c>
      <c r="S144" s="39">
        <f>'Exhibit K (3)'!$F$17</f>
        <v>8.1648460519010424E-3</v>
      </c>
      <c r="T144" s="137"/>
      <c r="U144" s="138">
        <f t="shared" si="47"/>
        <v>20702.819210000016</v>
      </c>
      <c r="W144" s="37">
        <f t="shared" si="41"/>
        <v>47118</v>
      </c>
      <c r="X144" s="15">
        <v>8172.8626700000004</v>
      </c>
      <c r="Y144" s="38">
        <f>X144*0.5+SUM(AB$13:AB143)</f>
        <v>9654032.3433390688</v>
      </c>
      <c r="Z144" s="39">
        <f>'Exhibit K (3)'!$F$17</f>
        <v>8.1648460519010424E-3</v>
      </c>
      <c r="AA144" s="137"/>
      <c r="AB144" s="138">
        <f t="shared" si="48"/>
        <v>8172.8626700000004</v>
      </c>
      <c r="AC144" s="139"/>
      <c r="AD144" s="37">
        <f t="shared" si="42"/>
        <v>47118</v>
      </c>
      <c r="AE144" s="15">
        <v>9729.5900833333344</v>
      </c>
      <c r="AF144" s="38">
        <f>AE144*0.5+SUM(AI$13:AI143)</f>
        <v>11405407.749439502</v>
      </c>
      <c r="AG144" s="39">
        <f>'Exhibit K (3)'!$F$17</f>
        <v>8.1648460519010424E-3</v>
      </c>
      <c r="AH144" s="137"/>
      <c r="AI144" s="138">
        <f t="shared" si="49"/>
        <v>9729.5900833333344</v>
      </c>
      <c r="AK144" s="37">
        <f t="shared" si="43"/>
        <v>47118</v>
      </c>
      <c r="AL144" s="15">
        <v>6564.3085300000039</v>
      </c>
      <c r="AM144" s="38">
        <f>AL144*0.5+SUM(AP$13:AP143)</f>
        <v>6262528.9662468862</v>
      </c>
      <c r="AN144" s="39">
        <f>'Exhibit K (3)'!$F$17</f>
        <v>8.1648460519010424E-3</v>
      </c>
      <c r="AO144" s="137"/>
      <c r="AP144" s="138">
        <f t="shared" si="50"/>
        <v>6564.3085300000039</v>
      </c>
      <c r="AQ144" s="139"/>
      <c r="AR144" s="37">
        <f t="shared" si="44"/>
        <v>47118</v>
      </c>
      <c r="AS144" s="15">
        <f t="shared" si="60"/>
        <v>499621.70949333359</v>
      </c>
      <c r="AT144" s="38">
        <f t="shared" si="51"/>
        <v>523887955.15599447</v>
      </c>
      <c r="AU144" s="39">
        <f>'Exhibit K (3)'!$F$17</f>
        <v>8.1648460519010424E-3</v>
      </c>
      <c r="AV144" s="137">
        <f t="shared" si="59"/>
        <v>0</v>
      </c>
      <c r="AW144" s="138">
        <f t="shared" si="52"/>
        <v>499621.70949333359</v>
      </c>
    </row>
    <row r="145" spans="2:50" ht="12.75" thickBot="1">
      <c r="B145" s="43"/>
      <c r="C145" s="44">
        <f>SUM(C13:C144)</f>
        <v>311412199.88958526</v>
      </c>
      <c r="D145" s="43"/>
      <c r="E145" s="43"/>
      <c r="F145" s="44">
        <f>SUM(F13:F144)</f>
        <v>68842792.984999746</v>
      </c>
      <c r="G145" s="44">
        <f>SUM(G13:G144)</f>
        <v>380254992.87458503</v>
      </c>
      <c r="I145" s="43"/>
      <c r="J145" s="44">
        <f>SUM(J13:J144)</f>
        <v>74961790.297659978</v>
      </c>
      <c r="K145" s="43"/>
      <c r="L145" s="43"/>
      <c r="M145" s="44">
        <f>SUM(M13:M144)</f>
        <v>22845011.535725497</v>
      </c>
      <c r="N145" s="44">
        <f>SUM(N13:N144)</f>
        <v>97806801.833385468</v>
      </c>
      <c r="P145" s="43"/>
      <c r="Q145" s="44">
        <f>SUM(Q13:Q144)</f>
        <v>15062692.467486974</v>
      </c>
      <c r="R145" s="43"/>
      <c r="S145" s="43"/>
      <c r="T145" s="44">
        <f>SUM(T13:T144)</f>
        <v>3679076.3956165328</v>
      </c>
      <c r="U145" s="44">
        <f>SUM(U13:U144)</f>
        <v>18741768.863103501</v>
      </c>
      <c r="W145" s="43"/>
      <c r="X145" s="44">
        <f>SUM(X13:X144)</f>
        <v>7710354.0114939399</v>
      </c>
      <c r="Y145" s="43"/>
      <c r="Z145" s="43"/>
      <c r="AA145" s="44">
        <f>SUM(AA13:AA144)</f>
        <v>1947764.7631801346</v>
      </c>
      <c r="AB145" s="44">
        <f>SUM(AB13:AB144)</f>
        <v>9658118.7746740691</v>
      </c>
      <c r="AC145" s="139"/>
      <c r="AD145" s="43"/>
      <c r="AE145" s="44">
        <f>SUM(AE13:AE144)</f>
        <v>9231590.4079808723</v>
      </c>
      <c r="AF145" s="43"/>
      <c r="AG145" s="43"/>
      <c r="AH145" s="44">
        <f>SUM(AH13:AH144)</f>
        <v>2178682.1365002953</v>
      </c>
      <c r="AI145" s="44">
        <f>SUM(AI13:AI144)</f>
        <v>11410272.544481168</v>
      </c>
      <c r="AK145" s="43"/>
      <c r="AL145" s="44">
        <f>SUM(AL13:AL144)</f>
        <v>4931605.2839783896</v>
      </c>
      <c r="AM145" s="43"/>
      <c r="AN145" s="43"/>
      <c r="AO145" s="44">
        <f>SUM(AO13:AO144)</f>
        <v>1334205.8365334971</v>
      </c>
      <c r="AP145" s="44">
        <f>SUM(AP13:AP144)</f>
        <v>6265811.1205118867</v>
      </c>
      <c r="AR145" s="43"/>
      <c r="AS145" s="44">
        <f>SUM(AS13:AS144)</f>
        <v>423310232.35818547</v>
      </c>
      <c r="AT145" s="43"/>
      <c r="AU145" s="45"/>
      <c r="AV145" s="44">
        <f>SUM(AV13:AV144)</f>
        <v>100827533.6525557</v>
      </c>
      <c r="AW145" s="44">
        <f>SUM(AW13:AW144)</f>
        <v>524137766.01074117</v>
      </c>
    </row>
    <row r="146" spans="2:50">
      <c r="AS146" s="21"/>
      <c r="AV146" s="21"/>
      <c r="AW146" s="21"/>
    </row>
    <row r="147" spans="2:50">
      <c r="AV147" s="42"/>
      <c r="AX147" s="42"/>
    </row>
  </sheetData>
  <mergeCells count="24">
    <mergeCell ref="AR5:AW5"/>
    <mergeCell ref="B6:G6"/>
    <mergeCell ref="I6:N6"/>
    <mergeCell ref="P6:U6"/>
    <mergeCell ref="W6:AB6"/>
    <mergeCell ref="AD6:AI6"/>
    <mergeCell ref="AK6:AP6"/>
    <mergeCell ref="AR6:AW6"/>
    <mergeCell ref="B5:G5"/>
    <mergeCell ref="I5:N5"/>
    <mergeCell ref="P5:U5"/>
    <mergeCell ref="W5:AB5"/>
    <mergeCell ref="AD5:AI5"/>
    <mergeCell ref="AK5:AP5"/>
    <mergeCell ref="AR9:AW9"/>
    <mergeCell ref="B10:G10"/>
    <mergeCell ref="I10:N10"/>
    <mergeCell ref="P10:U10"/>
    <mergeCell ref="B9:G9"/>
    <mergeCell ref="I9:N9"/>
    <mergeCell ref="P9:U9"/>
    <mergeCell ref="W9:AB9"/>
    <mergeCell ref="AD9:AI9"/>
    <mergeCell ref="AK9:AP9"/>
  </mergeCells>
  <printOptions horizontalCentered="1"/>
  <pageMargins left="0" right="0" top="0.5" bottom="0" header="0" footer="0"/>
  <pageSetup fitToHeight="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M23"/>
  <sheetViews>
    <sheetView showGridLines="0" topLeftCell="B1" zoomScaleNormal="100" zoomScaleSheetLayoutView="100" workbookViewId="0">
      <selection activeCell="F29" sqref="F29"/>
    </sheetView>
  </sheetViews>
  <sheetFormatPr defaultColWidth="8.85546875" defaultRowHeight="12"/>
  <cols>
    <col min="1" max="1" width="1.7109375" style="46" hidden="1" customWidth="1"/>
    <col min="2" max="2" width="33.5703125" style="1" bestFit="1" customWidth="1"/>
    <col min="3" max="3" width="8.42578125" style="21" hidden="1" customWidth="1"/>
    <col min="4" max="6" width="13.42578125" style="1" customWidth="1"/>
    <col min="7" max="7" width="10.5703125" style="1" customWidth="1"/>
    <col min="8" max="8" width="5.28515625" style="47" hidden="1" customWidth="1"/>
    <col min="9" max="9" width="7.140625" style="48" hidden="1" customWidth="1"/>
    <col min="10" max="10" width="6.28515625" style="49" hidden="1" customWidth="1"/>
    <col min="11" max="11" width="25.7109375" style="1" bestFit="1" customWidth="1"/>
    <col min="12" max="12" width="8.85546875" style="1"/>
    <col min="13" max="13" width="12" style="50" bestFit="1" customWidth="1"/>
    <col min="14" max="16384" width="8.85546875" style="1"/>
  </cols>
  <sheetData>
    <row r="1" spans="1:13">
      <c r="B1" s="3"/>
      <c r="F1" s="2" t="s">
        <v>0</v>
      </c>
      <c r="G1" s="2"/>
    </row>
    <row r="2" spans="1:13">
      <c r="B2" s="3"/>
      <c r="F2" s="2" t="s">
        <v>74</v>
      </c>
      <c r="G2" s="2"/>
    </row>
    <row r="3" spans="1:13">
      <c r="B3" s="3"/>
      <c r="F3" s="140" t="s">
        <v>66</v>
      </c>
      <c r="G3" s="2"/>
    </row>
    <row r="4" spans="1:13">
      <c r="B4" s="3"/>
      <c r="F4" s="2"/>
      <c r="G4" s="2"/>
    </row>
    <row r="5" spans="1:13">
      <c r="B5" s="176" t="s">
        <v>1</v>
      </c>
      <c r="C5" s="176"/>
      <c r="D5" s="176"/>
      <c r="E5" s="176"/>
      <c r="F5" s="176"/>
      <c r="G5" s="2"/>
    </row>
    <row r="6" spans="1:13">
      <c r="B6" s="176" t="s">
        <v>2</v>
      </c>
      <c r="C6" s="176"/>
      <c r="D6" s="176"/>
      <c r="E6" s="176"/>
      <c r="F6" s="176"/>
      <c r="G6" s="2"/>
    </row>
    <row r="9" spans="1:13">
      <c r="A9" s="173" t="s">
        <v>22</v>
      </c>
      <c r="B9" s="173"/>
      <c r="C9" s="173"/>
      <c r="D9" s="173"/>
      <c r="E9" s="173"/>
      <c r="F9" s="173"/>
      <c r="G9" s="4"/>
      <c r="H9" s="51"/>
      <c r="I9" s="52"/>
    </row>
    <row r="10" spans="1:13">
      <c r="B10" s="46"/>
      <c r="C10" s="46"/>
      <c r="D10" s="46"/>
      <c r="E10" s="46"/>
    </row>
    <row r="11" spans="1:13" s="53" customFormat="1" ht="24">
      <c r="C11" s="53" t="s">
        <v>23</v>
      </c>
      <c r="D11" s="54" t="s">
        <v>24</v>
      </c>
      <c r="E11" s="53" t="s">
        <v>25</v>
      </c>
      <c r="F11" s="53" t="s">
        <v>26</v>
      </c>
      <c r="H11" s="55"/>
      <c r="I11" s="56"/>
      <c r="J11" s="57"/>
      <c r="M11" s="58"/>
    </row>
    <row r="12" spans="1:13">
      <c r="A12" s="46">
        <v>1</v>
      </c>
      <c r="B12" s="1" t="s">
        <v>27</v>
      </c>
      <c r="D12" s="59">
        <v>0.5</v>
      </c>
      <c r="E12" s="59">
        <v>0.06</v>
      </c>
      <c r="F12" s="59">
        <f>+D12*E12</f>
        <v>0.03</v>
      </c>
      <c r="G12" s="59"/>
      <c r="H12" s="47">
        <f>F12/F14</f>
        <v>0.3</v>
      </c>
      <c r="I12" s="48">
        <f>H12*F17</f>
        <v>2.4494538155703125E-3</v>
      </c>
      <c r="J12" s="60" t="s">
        <v>28</v>
      </c>
    </row>
    <row r="13" spans="1:13">
      <c r="A13" s="46">
        <v>2</v>
      </c>
      <c r="B13" s="61" t="s">
        <v>29</v>
      </c>
      <c r="C13" s="62"/>
      <c r="D13" s="63">
        <v>0.5</v>
      </c>
      <c r="E13" s="63">
        <v>0.14000000000000001</v>
      </c>
      <c r="F13" s="63">
        <f>+D13*E13</f>
        <v>7.0000000000000007E-2</v>
      </c>
      <c r="G13" s="59"/>
      <c r="H13" s="47">
        <f>F13/F14</f>
        <v>0.70000000000000007</v>
      </c>
      <c r="I13" s="64">
        <f>H13*F17</f>
        <v>5.7153922363307299E-3</v>
      </c>
      <c r="J13" s="60" t="s">
        <v>30</v>
      </c>
    </row>
    <row r="14" spans="1:13">
      <c r="A14" s="46">
        <v>3</v>
      </c>
      <c r="B14" s="1" t="s">
        <v>22</v>
      </c>
      <c r="D14" s="21"/>
      <c r="F14" s="65">
        <f>SUM(F12:F13)</f>
        <v>0.1</v>
      </c>
      <c r="G14" s="65"/>
      <c r="I14" s="48">
        <f>SUM(I12:I13)</f>
        <v>8.1648460519010424E-3</v>
      </c>
    </row>
    <row r="15" spans="1:13">
      <c r="C15" s="1"/>
      <c r="D15" s="21"/>
    </row>
    <row r="16" spans="1:13">
      <c r="A16" s="46">
        <v>4</v>
      </c>
      <c r="B16" s="1" t="s">
        <v>31</v>
      </c>
      <c r="F16" s="48">
        <f>+F14/12</f>
        <v>8.3333333333333332E-3</v>
      </c>
      <c r="G16" s="48"/>
    </row>
    <row r="17" spans="1:8" s="1" customFormat="1">
      <c r="A17" s="46">
        <v>5</v>
      </c>
      <c r="B17" s="1" t="s">
        <v>32</v>
      </c>
      <c r="C17" s="21"/>
      <c r="E17" s="46"/>
      <c r="F17" s="48">
        <f>(1+((1+F16*6))^2-1)^(1/12)-1</f>
        <v>8.1648460519010424E-3</v>
      </c>
      <c r="G17" s="48"/>
      <c r="H17" s="66"/>
    </row>
    <row r="18" spans="1:8" s="1" customFormat="1">
      <c r="A18" s="46"/>
      <c r="C18" s="21"/>
      <c r="F18" s="48"/>
      <c r="H18" s="47"/>
    </row>
    <row r="21" spans="1:8" s="1" customFormat="1">
      <c r="A21" s="46"/>
      <c r="C21" s="21"/>
      <c r="F21" s="41"/>
      <c r="H21" s="47"/>
    </row>
    <row r="22" spans="1:8" s="1" customFormat="1">
      <c r="A22" s="46"/>
      <c r="C22" s="21"/>
      <c r="F22" s="24"/>
      <c r="H22" s="47"/>
    </row>
    <row r="23" spans="1:8" s="1" customFormat="1">
      <c r="A23" s="46"/>
      <c r="C23" s="21"/>
      <c r="F23" s="41"/>
      <c r="H23" s="47"/>
    </row>
  </sheetData>
  <mergeCells count="3">
    <mergeCell ref="B5:F5"/>
    <mergeCell ref="B6:F6"/>
    <mergeCell ref="A9:F9"/>
  </mergeCells>
  <printOptions horizontalCentered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EF3E7-9BC8-4DA7-81C8-EB54379D5801}">
  <sheetPr>
    <tabColor theme="1"/>
    <pageSetUpPr fitToPage="1"/>
  </sheetPr>
  <dimension ref="A1:FB318"/>
  <sheetViews>
    <sheetView showGridLines="0" tabSelected="1" view="pageBreakPreview" topLeftCell="D1" zoomScale="70" zoomScaleNormal="80" zoomScaleSheetLayoutView="70" workbookViewId="0">
      <pane xSplit="15" ySplit="7" topLeftCell="CW8" activePane="bottomRight" state="frozen"/>
      <selection activeCell="D1" sqref="D1"/>
      <selection pane="topRight" activeCell="S1" sqref="S1"/>
      <selection pane="bottomLeft" activeCell="D8" sqref="D8"/>
      <selection pane="bottomRight" activeCell="DU223" sqref="DU223"/>
    </sheetView>
  </sheetViews>
  <sheetFormatPr defaultColWidth="11.42578125" defaultRowHeight="12"/>
  <cols>
    <col min="1" max="1" width="13.28515625" style="97" hidden="1" customWidth="1"/>
    <col min="2" max="2" width="5.42578125" style="98" hidden="1" customWidth="1"/>
    <col min="3" max="3" width="1.7109375" style="67" hidden="1" customWidth="1"/>
    <col min="4" max="4" width="5.28515625" style="73" customWidth="1"/>
    <col min="5" max="5" width="38.28515625" style="73" bestFit="1" customWidth="1"/>
    <col min="6" max="6" width="5.5703125" style="73" bestFit="1" customWidth="1"/>
    <col min="7" max="7" width="10.7109375" style="132" customWidth="1"/>
    <col min="8" max="10" width="11.7109375" style="132" customWidth="1"/>
    <col min="11" max="11" width="11.28515625" style="132" customWidth="1"/>
    <col min="12" max="13" width="11.7109375" style="132" customWidth="1"/>
    <col min="14" max="14" width="13.5703125" style="132" customWidth="1"/>
    <col min="15" max="16" width="14.5703125" style="132" customWidth="1"/>
    <col min="17" max="17" width="15" style="132" bestFit="1" customWidth="1"/>
    <col min="18" max="18" width="15.140625" style="132" bestFit="1" customWidth="1"/>
    <col min="19" max="23" width="8.5703125" style="73" customWidth="1"/>
    <col min="24" max="24" width="10.42578125" style="73" bestFit="1" customWidth="1"/>
    <col min="25" max="26" width="9.7109375" style="73" customWidth="1"/>
    <col min="27" max="30" width="10.7109375" style="73" customWidth="1"/>
    <col min="31" max="138" width="12.140625" style="73" customWidth="1"/>
    <col min="139" max="149" width="11.7109375" style="73" customWidth="1"/>
    <col min="150" max="150" width="11.7109375" style="73" bestFit="1" customWidth="1"/>
    <col min="151" max="16384" width="11.42578125" style="73"/>
  </cols>
  <sheetData>
    <row r="1" spans="1:150">
      <c r="A1" s="179"/>
      <c r="B1" s="179"/>
      <c r="D1" s="68" t="s">
        <v>0</v>
      </c>
      <c r="E1" s="3"/>
      <c r="F1" s="3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0"/>
      <c r="S1" s="71"/>
      <c r="T1" s="72"/>
      <c r="U1" s="72"/>
      <c r="Y1" s="72"/>
      <c r="Z1" s="72"/>
      <c r="AA1" s="72"/>
      <c r="AD1" s="72"/>
      <c r="AE1" s="72"/>
      <c r="AF1" s="72"/>
      <c r="AG1" s="72"/>
      <c r="AH1" s="72"/>
      <c r="AI1" s="72"/>
      <c r="AJ1" s="72"/>
      <c r="AK1" s="74"/>
      <c r="AL1" s="74"/>
      <c r="AM1" s="74"/>
      <c r="AN1" s="71"/>
      <c r="AO1" s="72"/>
      <c r="AP1" s="72"/>
      <c r="AQ1" s="72"/>
      <c r="AR1" s="72"/>
      <c r="AS1" s="72"/>
      <c r="AT1" s="72"/>
      <c r="AU1" s="72"/>
      <c r="AV1" s="72"/>
      <c r="AW1" s="74"/>
      <c r="AX1" s="74"/>
      <c r="AY1" s="74"/>
      <c r="AZ1" s="75"/>
      <c r="BA1" s="75"/>
      <c r="BB1" s="75"/>
      <c r="BC1" s="72"/>
      <c r="BD1" s="72"/>
      <c r="BE1" s="72"/>
      <c r="BF1" s="72"/>
      <c r="BG1" s="72"/>
      <c r="BH1" s="72"/>
      <c r="BI1" s="74"/>
      <c r="BJ1" s="74"/>
      <c r="BK1" s="74"/>
      <c r="BL1" s="75"/>
      <c r="BM1" s="75"/>
      <c r="BN1" s="75"/>
      <c r="BO1" s="72"/>
      <c r="BP1" s="72"/>
      <c r="BQ1" s="72"/>
      <c r="BR1" s="72"/>
      <c r="BS1" s="72"/>
      <c r="BT1" s="72"/>
      <c r="BU1" s="74"/>
      <c r="BV1" s="74"/>
      <c r="BW1" s="74"/>
      <c r="BX1" s="71"/>
      <c r="BY1" s="72"/>
      <c r="BZ1" s="72"/>
      <c r="CA1" s="72"/>
      <c r="CB1" s="72"/>
      <c r="CC1" s="72"/>
      <c r="CD1" s="72"/>
      <c r="CE1" s="72"/>
      <c r="CF1" s="72"/>
      <c r="CG1" s="74"/>
      <c r="CH1" s="74"/>
      <c r="CI1" s="74"/>
      <c r="CJ1" s="75"/>
      <c r="CK1" s="75"/>
      <c r="CL1" s="75"/>
      <c r="CM1" s="72"/>
      <c r="CN1" s="72"/>
      <c r="CO1" s="72"/>
      <c r="CP1" s="72"/>
      <c r="CQ1" s="72"/>
      <c r="CR1" s="72"/>
      <c r="CS1" s="74"/>
      <c r="CT1" s="74"/>
      <c r="CU1" s="74"/>
      <c r="CV1" s="75"/>
      <c r="CW1" s="75"/>
      <c r="CX1" s="75"/>
      <c r="CY1" s="72"/>
      <c r="CZ1" s="72"/>
      <c r="DA1" s="72"/>
      <c r="DB1" s="72"/>
      <c r="DC1" s="72"/>
      <c r="DD1" s="72"/>
      <c r="DE1" s="74"/>
      <c r="DF1" s="74"/>
      <c r="DG1" s="74"/>
      <c r="DH1" s="71"/>
      <c r="DI1" s="72"/>
      <c r="DJ1" s="72"/>
      <c r="DK1" s="72"/>
      <c r="DL1" s="72"/>
      <c r="DM1" s="72"/>
      <c r="DN1" s="72"/>
      <c r="DO1" s="72"/>
      <c r="DP1" s="72"/>
      <c r="DQ1" s="74"/>
      <c r="DR1" s="74"/>
      <c r="DS1" s="74"/>
      <c r="DT1" s="75"/>
      <c r="DU1" s="75"/>
      <c r="DV1" s="75"/>
      <c r="DW1" s="72"/>
      <c r="DX1" s="72"/>
      <c r="DY1" s="72"/>
      <c r="DZ1" s="72"/>
      <c r="EA1" s="72"/>
      <c r="EB1" s="72"/>
      <c r="EC1" s="74"/>
      <c r="ED1" s="74"/>
      <c r="EE1" s="74"/>
      <c r="EF1" s="75"/>
      <c r="EG1" s="75"/>
      <c r="EH1" s="75"/>
      <c r="EI1" s="75"/>
      <c r="EJ1" s="75"/>
      <c r="EK1" s="75"/>
      <c r="EL1" s="75"/>
      <c r="EM1" s="75"/>
      <c r="EN1" s="75"/>
      <c r="EO1" s="74"/>
      <c r="EP1" s="74"/>
      <c r="EQ1" s="74"/>
      <c r="ER1" s="75"/>
      <c r="ES1" s="75"/>
      <c r="ET1" s="75"/>
    </row>
    <row r="2" spans="1:150">
      <c r="A2" s="179"/>
      <c r="B2" s="179"/>
      <c r="D2" s="68" t="s">
        <v>74</v>
      </c>
      <c r="E2" s="76"/>
      <c r="F2" s="76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7"/>
      <c r="S2" s="72"/>
      <c r="T2" s="72"/>
      <c r="U2" s="72"/>
      <c r="Y2" s="72"/>
      <c r="Z2" s="72"/>
      <c r="AA2" s="72"/>
      <c r="AD2" s="72"/>
      <c r="AE2" s="72"/>
      <c r="AF2" s="72"/>
      <c r="AG2" s="72"/>
      <c r="AH2" s="72"/>
      <c r="AI2" s="72"/>
      <c r="AJ2" s="72"/>
      <c r="AK2" s="74"/>
      <c r="AL2" s="74"/>
      <c r="AM2" s="74"/>
      <c r="AN2" s="72"/>
      <c r="AO2" s="72"/>
      <c r="AP2" s="72"/>
      <c r="AQ2" s="72"/>
      <c r="AR2" s="72"/>
      <c r="AS2" s="72"/>
      <c r="AT2" s="72"/>
      <c r="AU2" s="72"/>
      <c r="AV2" s="72"/>
      <c r="AW2" s="74"/>
      <c r="AX2" s="74"/>
      <c r="AY2" s="74"/>
      <c r="AZ2" s="75"/>
      <c r="BA2" s="75"/>
      <c r="BB2" s="75"/>
      <c r="BC2" s="72"/>
      <c r="BD2" s="72"/>
      <c r="BE2" s="72"/>
      <c r="BF2" s="72"/>
      <c r="BG2" s="72"/>
      <c r="BH2" s="72"/>
      <c r="BI2" s="74"/>
      <c r="BJ2" s="74"/>
      <c r="BK2" s="74"/>
      <c r="BL2" s="75"/>
      <c r="BM2" s="75"/>
      <c r="BN2" s="75"/>
      <c r="BO2" s="72"/>
      <c r="BP2" s="72"/>
      <c r="BQ2" s="72"/>
      <c r="BR2" s="72"/>
      <c r="BS2" s="72"/>
      <c r="BT2" s="72"/>
      <c r="BU2" s="74"/>
      <c r="BV2" s="74"/>
      <c r="BW2" s="74"/>
      <c r="BX2" s="72"/>
      <c r="BY2" s="72"/>
      <c r="BZ2" s="72"/>
      <c r="CA2" s="72"/>
      <c r="CB2" s="72"/>
      <c r="CC2" s="72"/>
      <c r="CD2" s="72"/>
      <c r="CE2" s="72"/>
      <c r="CF2" s="72"/>
      <c r="CG2" s="74"/>
      <c r="CH2" s="74"/>
      <c r="CI2" s="74"/>
      <c r="CJ2" s="75"/>
      <c r="CK2" s="75"/>
      <c r="CL2" s="75"/>
      <c r="CM2" s="72"/>
      <c r="CN2" s="72"/>
      <c r="CO2" s="72"/>
      <c r="CP2" s="72"/>
      <c r="CQ2" s="72"/>
      <c r="CR2" s="72"/>
      <c r="CS2" s="74"/>
      <c r="CT2" s="74"/>
      <c r="CU2" s="74"/>
      <c r="CV2" s="75"/>
      <c r="CW2" s="75"/>
      <c r="CX2" s="75"/>
      <c r="CY2" s="72"/>
      <c r="CZ2" s="72"/>
      <c r="DA2" s="72"/>
      <c r="DB2" s="72"/>
      <c r="DC2" s="72"/>
      <c r="DD2" s="72"/>
      <c r="DE2" s="74"/>
      <c r="DF2" s="74"/>
      <c r="DG2" s="74"/>
      <c r="DH2" s="72"/>
      <c r="DI2" s="72"/>
      <c r="DJ2" s="72"/>
      <c r="DK2" s="72"/>
      <c r="DL2" s="72"/>
      <c r="DM2" s="72"/>
      <c r="DN2" s="72"/>
      <c r="DO2" s="72"/>
      <c r="DP2" s="72"/>
      <c r="DQ2" s="74"/>
      <c r="DR2" s="74"/>
      <c r="DS2" s="74"/>
      <c r="DT2" s="75"/>
      <c r="DU2" s="75"/>
      <c r="DV2" s="75"/>
      <c r="DW2" s="72"/>
      <c r="DX2" s="72"/>
      <c r="DY2" s="72"/>
      <c r="DZ2" s="72"/>
      <c r="EA2" s="72"/>
      <c r="EB2" s="72"/>
      <c r="EC2" s="74"/>
      <c r="ED2" s="74"/>
      <c r="EE2" s="74"/>
      <c r="EF2" s="75"/>
      <c r="EG2" s="75"/>
      <c r="EH2" s="75"/>
      <c r="EI2" s="75"/>
      <c r="EJ2" s="75"/>
      <c r="EK2" s="75"/>
      <c r="EL2" s="75"/>
      <c r="EM2" s="75"/>
      <c r="EN2" s="75"/>
      <c r="EO2" s="74"/>
      <c r="EP2" s="74"/>
      <c r="EQ2" s="74"/>
      <c r="ER2" s="75"/>
      <c r="ES2" s="75"/>
      <c r="ET2" s="75"/>
    </row>
    <row r="3" spans="1:150">
      <c r="A3" s="179"/>
      <c r="B3" s="179"/>
      <c r="D3" s="78" t="s">
        <v>66</v>
      </c>
      <c r="E3" s="76"/>
      <c r="F3" s="76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70"/>
      <c r="S3" s="72"/>
      <c r="T3" s="72"/>
      <c r="U3" s="72"/>
      <c r="Y3" s="72"/>
      <c r="Z3" s="72"/>
      <c r="AA3" s="72"/>
      <c r="AD3" s="72"/>
      <c r="AE3" s="72"/>
      <c r="AF3" s="72"/>
      <c r="AG3" s="72"/>
      <c r="AH3" s="72"/>
      <c r="AI3" s="72"/>
      <c r="AJ3" s="72"/>
      <c r="AK3" s="74"/>
      <c r="AL3" s="74"/>
      <c r="AM3" s="74"/>
      <c r="AN3" s="72"/>
      <c r="AO3" s="72"/>
      <c r="AP3" s="72"/>
      <c r="AQ3" s="72"/>
      <c r="AR3" s="72"/>
      <c r="AS3" s="72"/>
      <c r="AT3" s="72"/>
      <c r="AU3" s="72"/>
      <c r="AV3" s="72"/>
      <c r="AW3" s="74"/>
      <c r="AX3" s="74"/>
      <c r="AY3" s="74"/>
      <c r="AZ3" s="75"/>
      <c r="BA3" s="75"/>
      <c r="BB3" s="75"/>
      <c r="BC3" s="72"/>
      <c r="BD3" s="72"/>
      <c r="BE3" s="72"/>
      <c r="BF3" s="72"/>
      <c r="BG3" s="72"/>
      <c r="BH3" s="72"/>
      <c r="BI3" s="74"/>
      <c r="BJ3" s="74"/>
      <c r="BK3" s="74"/>
      <c r="BL3" s="75"/>
      <c r="BM3" s="75"/>
      <c r="BN3" s="75"/>
      <c r="BO3" s="72"/>
      <c r="BP3" s="72"/>
      <c r="BQ3" s="72"/>
      <c r="BR3" s="72"/>
      <c r="BS3" s="72"/>
      <c r="BT3" s="72"/>
      <c r="BU3" s="74"/>
      <c r="BV3" s="74"/>
      <c r="BW3" s="74"/>
      <c r="BX3" s="72"/>
      <c r="BY3" s="72"/>
      <c r="BZ3" s="72"/>
      <c r="CA3" s="72"/>
      <c r="CB3" s="72"/>
      <c r="CC3" s="72"/>
      <c r="CD3" s="72"/>
      <c r="CE3" s="72"/>
      <c r="CF3" s="72"/>
      <c r="CG3" s="74"/>
      <c r="CH3" s="74"/>
      <c r="CI3" s="74"/>
      <c r="CJ3" s="75"/>
      <c r="CK3" s="75"/>
      <c r="CL3" s="75"/>
      <c r="CM3" s="72"/>
      <c r="CN3" s="72"/>
      <c r="CO3" s="72"/>
      <c r="CP3" s="72"/>
      <c r="CQ3" s="72"/>
      <c r="CR3" s="72"/>
      <c r="CS3" s="74"/>
      <c r="CT3" s="74"/>
      <c r="CU3" s="74"/>
      <c r="CV3" s="75"/>
      <c r="CW3" s="75"/>
      <c r="CX3" s="75"/>
      <c r="CY3" s="72"/>
      <c r="CZ3" s="72"/>
      <c r="DA3" s="72"/>
      <c r="DB3" s="72"/>
      <c r="DC3" s="72"/>
      <c r="DD3" s="72"/>
      <c r="DE3" s="74"/>
      <c r="DF3" s="74"/>
      <c r="DG3" s="74"/>
      <c r="DH3" s="72"/>
      <c r="DI3" s="72"/>
      <c r="DJ3" s="72"/>
      <c r="DK3" s="72"/>
      <c r="DL3" s="72"/>
      <c r="DM3" s="72"/>
      <c r="DN3" s="72"/>
      <c r="DO3" s="72"/>
      <c r="DP3" s="72"/>
      <c r="DQ3" s="74"/>
      <c r="DR3" s="74"/>
      <c r="DS3" s="74"/>
      <c r="DT3" s="75"/>
      <c r="DU3" s="75"/>
      <c r="DV3" s="75"/>
      <c r="DW3" s="72"/>
      <c r="DX3" s="72"/>
      <c r="DY3" s="72"/>
      <c r="DZ3" s="72"/>
      <c r="EA3" s="72"/>
      <c r="EB3" s="72"/>
      <c r="EC3" s="74"/>
      <c r="ED3" s="74"/>
      <c r="EE3" s="74"/>
      <c r="EF3" s="75"/>
      <c r="EG3" s="75"/>
      <c r="EH3" s="75"/>
      <c r="EI3" s="75"/>
      <c r="EJ3" s="75"/>
      <c r="EK3" s="75"/>
      <c r="EL3" s="75"/>
      <c r="EM3" s="75"/>
      <c r="EN3" s="75"/>
      <c r="EO3" s="74"/>
      <c r="EP3" s="74"/>
      <c r="EQ3" s="74"/>
      <c r="ER3" s="75"/>
      <c r="ES3" s="75"/>
      <c r="ET3" s="75"/>
    </row>
    <row r="4" spans="1:150">
      <c r="A4" s="179"/>
      <c r="B4" s="179"/>
      <c r="D4" s="79" t="s">
        <v>1</v>
      </c>
      <c r="E4" s="3"/>
      <c r="F4" s="3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2"/>
      <c r="T4" s="72"/>
      <c r="U4" s="72"/>
      <c r="Y4" s="74"/>
      <c r="Z4" s="74"/>
      <c r="AA4" s="74"/>
      <c r="AD4" s="72"/>
      <c r="AE4" s="72"/>
      <c r="AF4" s="72"/>
      <c r="AG4" s="72"/>
      <c r="AH4" s="72"/>
      <c r="AI4" s="72"/>
      <c r="AJ4" s="72"/>
      <c r="AK4" s="74"/>
      <c r="AL4" s="74"/>
      <c r="AM4" s="74"/>
      <c r="AN4" s="72"/>
      <c r="AO4" s="72"/>
      <c r="AP4" s="72"/>
      <c r="AQ4" s="72"/>
      <c r="AR4" s="72"/>
      <c r="AS4" s="72"/>
      <c r="AT4" s="72"/>
      <c r="AU4" s="72"/>
      <c r="AV4" s="72"/>
      <c r="AW4" s="74"/>
      <c r="AX4" s="74"/>
      <c r="AY4" s="74"/>
      <c r="AZ4" s="75"/>
      <c r="BA4" s="75"/>
      <c r="BB4" s="75"/>
      <c r="BC4" s="72"/>
      <c r="BD4" s="72"/>
      <c r="BE4" s="72"/>
      <c r="BF4" s="72"/>
      <c r="BG4" s="72"/>
      <c r="BH4" s="72"/>
      <c r="BI4" s="74"/>
      <c r="BJ4" s="74"/>
      <c r="BK4" s="74"/>
      <c r="BL4" s="75"/>
      <c r="BM4" s="75"/>
      <c r="BN4" s="75"/>
      <c r="BO4" s="72"/>
      <c r="BP4" s="72"/>
      <c r="BQ4" s="72"/>
      <c r="BR4" s="72"/>
      <c r="BS4" s="72"/>
      <c r="BT4" s="72"/>
      <c r="BU4" s="74"/>
      <c r="BV4" s="74"/>
      <c r="BW4" s="74"/>
      <c r="BX4" s="72"/>
      <c r="BY4" s="72"/>
      <c r="BZ4" s="72"/>
      <c r="CA4" s="72"/>
      <c r="CB4" s="72"/>
      <c r="CC4" s="72"/>
      <c r="CD4" s="72"/>
      <c r="CE4" s="72"/>
      <c r="CF4" s="72"/>
      <c r="CG4" s="74"/>
      <c r="CH4" s="74"/>
      <c r="CI4" s="74"/>
      <c r="CJ4" s="75"/>
      <c r="CK4" s="75"/>
      <c r="CL4" s="75"/>
      <c r="CM4" s="72"/>
      <c r="CN4" s="72"/>
      <c r="CO4" s="72"/>
      <c r="CP4" s="72"/>
      <c r="CQ4" s="72"/>
      <c r="CR4" s="72"/>
      <c r="CS4" s="74"/>
      <c r="CT4" s="74"/>
      <c r="CU4" s="74"/>
      <c r="CV4" s="75"/>
      <c r="CW4" s="75"/>
      <c r="CX4" s="75"/>
      <c r="CY4" s="72"/>
      <c r="CZ4" s="72"/>
      <c r="DA4" s="72"/>
      <c r="DB4" s="72"/>
      <c r="DC4" s="72"/>
      <c r="DD4" s="72"/>
      <c r="DE4" s="74"/>
      <c r="DF4" s="74"/>
      <c r="DG4" s="74"/>
      <c r="DH4" s="72"/>
      <c r="DI4" s="72"/>
      <c r="DJ4" s="72"/>
      <c r="DK4" s="72"/>
      <c r="DL4" s="72"/>
      <c r="DM4" s="72"/>
      <c r="DN4" s="72"/>
      <c r="DO4" s="72"/>
      <c r="DP4" s="72"/>
      <c r="DQ4" s="74"/>
      <c r="DR4" s="74"/>
      <c r="DS4" s="74"/>
      <c r="DT4" s="75"/>
      <c r="DU4" s="75"/>
      <c r="DV4" s="75"/>
      <c r="DW4" s="72"/>
      <c r="DX4" s="72"/>
      <c r="DY4" s="72"/>
      <c r="DZ4" s="72"/>
      <c r="EA4" s="72"/>
      <c r="EB4" s="72"/>
      <c r="EC4" s="74"/>
      <c r="ED4" s="74"/>
      <c r="EE4" s="74"/>
      <c r="EF4" s="75"/>
      <c r="EG4" s="75"/>
      <c r="EH4" s="75"/>
      <c r="EI4" s="75"/>
      <c r="EJ4" s="75"/>
      <c r="EK4" s="75"/>
      <c r="EL4" s="75"/>
      <c r="EM4" s="75"/>
      <c r="EN4" s="75"/>
      <c r="EO4" s="74"/>
      <c r="EP4" s="74"/>
      <c r="EQ4" s="74"/>
      <c r="ER4" s="75"/>
      <c r="ES4" s="75"/>
      <c r="ET4" s="75"/>
    </row>
    <row r="5" spans="1:150" s="81" customFormat="1">
      <c r="A5" s="179"/>
      <c r="B5" s="179"/>
      <c r="C5" s="67"/>
      <c r="D5" s="79" t="s">
        <v>2</v>
      </c>
      <c r="E5" s="3"/>
      <c r="F5" s="3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69"/>
    </row>
    <row r="6" spans="1:150">
      <c r="A6" s="179"/>
      <c r="B6" s="179"/>
      <c r="D6" s="82" t="s">
        <v>6</v>
      </c>
      <c r="E6" s="82"/>
      <c r="F6" s="82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70"/>
      <c r="S6" s="72"/>
      <c r="T6" s="72"/>
      <c r="U6" s="72"/>
      <c r="Y6" s="74"/>
      <c r="Z6" s="74"/>
      <c r="AA6" s="74"/>
      <c r="AD6" s="72"/>
      <c r="AE6" s="72"/>
      <c r="AF6" s="72"/>
      <c r="AG6" s="72"/>
      <c r="AH6" s="72"/>
      <c r="AI6" s="72"/>
      <c r="AJ6" s="72"/>
      <c r="AK6" s="74"/>
      <c r="AL6" s="74"/>
      <c r="AM6" s="74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5"/>
      <c r="BA6" s="75"/>
      <c r="BB6" s="75"/>
      <c r="BC6" s="72"/>
      <c r="BD6" s="72"/>
      <c r="BE6" s="72"/>
      <c r="BF6" s="72"/>
      <c r="BG6" s="72"/>
      <c r="BH6" s="72"/>
      <c r="BI6" s="72"/>
      <c r="BJ6" s="72"/>
      <c r="BK6" s="72"/>
      <c r="BL6" s="75"/>
      <c r="BM6" s="75"/>
      <c r="BN6" s="75"/>
      <c r="BO6" s="72"/>
      <c r="BP6" s="72"/>
      <c r="BQ6" s="72"/>
      <c r="BR6" s="72"/>
      <c r="BS6" s="72"/>
      <c r="BT6" s="72"/>
      <c r="BU6" s="74"/>
      <c r="BV6" s="74"/>
      <c r="BW6" s="74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5"/>
      <c r="CK6" s="75"/>
      <c r="CL6" s="75"/>
      <c r="CM6" s="72"/>
      <c r="CN6" s="72"/>
      <c r="CO6" s="72"/>
      <c r="CP6" s="72"/>
      <c r="CQ6" s="72"/>
      <c r="CR6" s="72"/>
      <c r="CS6" s="72"/>
      <c r="CT6" s="72"/>
      <c r="CU6" s="72"/>
      <c r="CV6" s="75"/>
      <c r="CW6" s="75"/>
      <c r="CX6" s="75"/>
      <c r="CY6" s="72"/>
      <c r="CZ6" s="72"/>
      <c r="DA6" s="72"/>
      <c r="DB6" s="72"/>
      <c r="DC6" s="72"/>
      <c r="DD6" s="72"/>
      <c r="DE6" s="74"/>
      <c r="DF6" s="74"/>
      <c r="DG6" s="74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5"/>
      <c r="DU6" s="169"/>
      <c r="DV6" s="169"/>
      <c r="DW6" s="170"/>
      <c r="DX6" s="170"/>
      <c r="DY6" s="170"/>
      <c r="DZ6" s="170"/>
      <c r="EA6" s="170"/>
      <c r="EB6" s="170"/>
      <c r="EC6" s="72"/>
      <c r="ED6" s="72"/>
      <c r="EE6" s="72"/>
      <c r="EF6" s="75"/>
      <c r="EG6" s="75"/>
      <c r="EH6" s="75"/>
      <c r="EI6" s="75"/>
      <c r="EJ6" s="75"/>
      <c r="EK6" s="75"/>
      <c r="EL6" s="75"/>
      <c r="EM6" s="75"/>
      <c r="EN6" s="141" t="s">
        <v>21</v>
      </c>
      <c r="EO6" s="74"/>
      <c r="EP6" s="74"/>
      <c r="EQ6" s="74"/>
      <c r="ER6" s="75"/>
      <c r="ES6" s="75"/>
      <c r="ET6" s="75"/>
    </row>
    <row r="7" spans="1:150">
      <c r="A7" s="179"/>
      <c r="B7" s="179"/>
      <c r="D7" s="72"/>
      <c r="E7" s="72"/>
      <c r="F7" s="72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83"/>
      <c r="S7" s="72">
        <f t="shared" ref="S7:ET7" si="0">YEAR(S10)</f>
        <v>2018</v>
      </c>
      <c r="T7" s="72">
        <f t="shared" si="0"/>
        <v>2018</v>
      </c>
      <c r="U7" s="72">
        <f t="shared" si="0"/>
        <v>2018</v>
      </c>
      <c r="V7" s="72">
        <f t="shared" si="0"/>
        <v>2018</v>
      </c>
      <c r="W7" s="72">
        <f t="shared" si="0"/>
        <v>2018</v>
      </c>
      <c r="X7" s="72">
        <f t="shared" si="0"/>
        <v>2018</v>
      </c>
      <c r="Y7" s="72">
        <f t="shared" si="0"/>
        <v>2018</v>
      </c>
      <c r="Z7" s="72">
        <f t="shared" si="0"/>
        <v>2018</v>
      </c>
      <c r="AA7" s="72">
        <f t="shared" si="0"/>
        <v>2018</v>
      </c>
      <c r="AB7" s="72">
        <f t="shared" si="0"/>
        <v>2018</v>
      </c>
      <c r="AC7" s="72">
        <f t="shared" si="0"/>
        <v>2018</v>
      </c>
      <c r="AD7" s="72">
        <f t="shared" si="0"/>
        <v>2018</v>
      </c>
      <c r="AE7" s="72">
        <f t="shared" si="0"/>
        <v>2019</v>
      </c>
      <c r="AF7" s="72">
        <f t="shared" si="0"/>
        <v>2019</v>
      </c>
      <c r="AG7" s="72">
        <f t="shared" si="0"/>
        <v>2019</v>
      </c>
      <c r="AH7" s="72">
        <f t="shared" si="0"/>
        <v>2019</v>
      </c>
      <c r="AI7" s="72">
        <f t="shared" si="0"/>
        <v>2019</v>
      </c>
      <c r="AJ7" s="72">
        <f t="shared" si="0"/>
        <v>2019</v>
      </c>
      <c r="AK7" s="72">
        <f t="shared" si="0"/>
        <v>2019</v>
      </c>
      <c r="AL7" s="72">
        <f t="shared" si="0"/>
        <v>2019</v>
      </c>
      <c r="AM7" s="72">
        <f t="shared" si="0"/>
        <v>2019</v>
      </c>
      <c r="AN7" s="72">
        <f t="shared" si="0"/>
        <v>2019</v>
      </c>
      <c r="AO7" s="72">
        <f t="shared" si="0"/>
        <v>2019</v>
      </c>
      <c r="AP7" s="72">
        <f t="shared" si="0"/>
        <v>2019</v>
      </c>
      <c r="AQ7" s="72">
        <f t="shared" si="0"/>
        <v>2020</v>
      </c>
      <c r="AR7" s="72">
        <f t="shared" si="0"/>
        <v>2020</v>
      </c>
      <c r="AS7" s="72">
        <f t="shared" si="0"/>
        <v>2020</v>
      </c>
      <c r="AT7" s="72">
        <f t="shared" si="0"/>
        <v>2020</v>
      </c>
      <c r="AU7" s="72">
        <f t="shared" si="0"/>
        <v>2020</v>
      </c>
      <c r="AV7" s="72">
        <f t="shared" si="0"/>
        <v>2020</v>
      </c>
      <c r="AW7" s="72">
        <f t="shared" si="0"/>
        <v>2020</v>
      </c>
      <c r="AX7" s="72">
        <f t="shared" si="0"/>
        <v>2020</v>
      </c>
      <c r="AY7" s="72">
        <f t="shared" si="0"/>
        <v>2020</v>
      </c>
      <c r="AZ7" s="72">
        <f t="shared" si="0"/>
        <v>2020</v>
      </c>
      <c r="BA7" s="72">
        <f t="shared" si="0"/>
        <v>2020</v>
      </c>
      <c r="BB7" s="72">
        <f t="shared" si="0"/>
        <v>2020</v>
      </c>
      <c r="BC7" s="72">
        <f t="shared" ref="BC7:CL7" si="1">YEAR(BC10)</f>
        <v>2021</v>
      </c>
      <c r="BD7" s="72">
        <f t="shared" si="1"/>
        <v>2021</v>
      </c>
      <c r="BE7" s="72">
        <f t="shared" si="1"/>
        <v>2021</v>
      </c>
      <c r="BF7" s="72">
        <f t="shared" si="1"/>
        <v>2021</v>
      </c>
      <c r="BG7" s="72">
        <f t="shared" si="1"/>
        <v>2021</v>
      </c>
      <c r="BH7" s="72">
        <f t="shared" si="1"/>
        <v>2021</v>
      </c>
      <c r="BI7" s="72">
        <f t="shared" si="1"/>
        <v>2021</v>
      </c>
      <c r="BJ7" s="72">
        <f t="shared" si="1"/>
        <v>2021</v>
      </c>
      <c r="BK7" s="72">
        <f t="shared" si="1"/>
        <v>2021</v>
      </c>
      <c r="BL7" s="72">
        <f t="shared" si="1"/>
        <v>2021</v>
      </c>
      <c r="BM7" s="72">
        <f t="shared" si="1"/>
        <v>2021</v>
      </c>
      <c r="BN7" s="72">
        <f t="shared" si="1"/>
        <v>2021</v>
      </c>
      <c r="BO7" s="72">
        <f t="shared" si="1"/>
        <v>2022</v>
      </c>
      <c r="BP7" s="72">
        <f t="shared" si="1"/>
        <v>2022</v>
      </c>
      <c r="BQ7" s="72">
        <f t="shared" si="1"/>
        <v>2022</v>
      </c>
      <c r="BR7" s="72">
        <f t="shared" si="1"/>
        <v>2022</v>
      </c>
      <c r="BS7" s="72">
        <f t="shared" si="1"/>
        <v>2022</v>
      </c>
      <c r="BT7" s="72">
        <f t="shared" si="1"/>
        <v>2022</v>
      </c>
      <c r="BU7" s="72">
        <f t="shared" si="1"/>
        <v>2022</v>
      </c>
      <c r="BV7" s="72">
        <f t="shared" si="1"/>
        <v>2022</v>
      </c>
      <c r="BW7" s="72">
        <f t="shared" si="1"/>
        <v>2022</v>
      </c>
      <c r="BX7" s="72">
        <f t="shared" si="1"/>
        <v>2022</v>
      </c>
      <c r="BY7" s="72">
        <f t="shared" si="1"/>
        <v>2022</v>
      </c>
      <c r="BZ7" s="72">
        <f t="shared" si="1"/>
        <v>2022</v>
      </c>
      <c r="CA7" s="72">
        <f t="shared" si="1"/>
        <v>2023</v>
      </c>
      <c r="CB7" s="72">
        <f t="shared" si="1"/>
        <v>2023</v>
      </c>
      <c r="CC7" s="72">
        <f t="shared" si="1"/>
        <v>2023</v>
      </c>
      <c r="CD7" s="72">
        <f t="shared" si="1"/>
        <v>2023</v>
      </c>
      <c r="CE7" s="72">
        <f t="shared" si="1"/>
        <v>2023</v>
      </c>
      <c r="CF7" s="72">
        <f t="shared" si="1"/>
        <v>2023</v>
      </c>
      <c r="CG7" s="72">
        <f t="shared" si="1"/>
        <v>2023</v>
      </c>
      <c r="CH7" s="72">
        <f t="shared" si="1"/>
        <v>2023</v>
      </c>
      <c r="CI7" s="72">
        <f t="shared" si="1"/>
        <v>2023</v>
      </c>
      <c r="CJ7" s="72">
        <f t="shared" si="1"/>
        <v>2023</v>
      </c>
      <c r="CK7" s="72">
        <f t="shared" si="1"/>
        <v>2023</v>
      </c>
      <c r="CL7" s="72">
        <f t="shared" si="1"/>
        <v>2023</v>
      </c>
      <c r="CM7" s="72">
        <f t="shared" ref="CM7:DV7" si="2">YEAR(CM10)</f>
        <v>2024</v>
      </c>
      <c r="CN7" s="72">
        <f t="shared" si="2"/>
        <v>2024</v>
      </c>
      <c r="CO7" s="72">
        <f t="shared" si="2"/>
        <v>2024</v>
      </c>
      <c r="CP7" s="72">
        <f t="shared" si="2"/>
        <v>2024</v>
      </c>
      <c r="CQ7" s="72">
        <f t="shared" si="2"/>
        <v>2024</v>
      </c>
      <c r="CR7" s="72">
        <f t="shared" si="2"/>
        <v>2024</v>
      </c>
      <c r="CS7" s="72">
        <f t="shared" si="2"/>
        <v>2024</v>
      </c>
      <c r="CT7" s="72">
        <f t="shared" si="2"/>
        <v>2024</v>
      </c>
      <c r="CU7" s="72">
        <f t="shared" si="2"/>
        <v>2024</v>
      </c>
      <c r="CV7" s="72">
        <f t="shared" si="2"/>
        <v>2024</v>
      </c>
      <c r="CW7" s="72">
        <f t="shared" si="2"/>
        <v>2024</v>
      </c>
      <c r="CX7" s="72">
        <f t="shared" si="2"/>
        <v>2024</v>
      </c>
      <c r="CY7" s="72">
        <f t="shared" si="2"/>
        <v>2025</v>
      </c>
      <c r="CZ7" s="72">
        <f t="shared" si="2"/>
        <v>2025</v>
      </c>
      <c r="DA7" s="72">
        <f t="shared" si="2"/>
        <v>2025</v>
      </c>
      <c r="DB7" s="72">
        <f t="shared" si="2"/>
        <v>2025</v>
      </c>
      <c r="DC7" s="72">
        <f t="shared" si="2"/>
        <v>2025</v>
      </c>
      <c r="DD7" s="72">
        <f t="shared" si="2"/>
        <v>2025</v>
      </c>
      <c r="DE7" s="72">
        <f t="shared" si="2"/>
        <v>2025</v>
      </c>
      <c r="DF7" s="72">
        <f t="shared" si="2"/>
        <v>2025</v>
      </c>
      <c r="DG7" s="72">
        <f t="shared" si="2"/>
        <v>2025</v>
      </c>
      <c r="DH7" s="72">
        <f t="shared" si="2"/>
        <v>2025</v>
      </c>
      <c r="DI7" s="72">
        <f t="shared" si="2"/>
        <v>2025</v>
      </c>
      <c r="DJ7" s="72">
        <f t="shared" si="2"/>
        <v>2025</v>
      </c>
      <c r="DK7" s="72">
        <f t="shared" si="2"/>
        <v>2026</v>
      </c>
      <c r="DL7" s="72">
        <f t="shared" si="2"/>
        <v>2026</v>
      </c>
      <c r="DM7" s="72">
        <f t="shared" si="2"/>
        <v>2026</v>
      </c>
      <c r="DN7" s="72">
        <f t="shared" si="2"/>
        <v>2026</v>
      </c>
      <c r="DO7" s="72">
        <f t="shared" si="2"/>
        <v>2026</v>
      </c>
      <c r="DP7" s="72">
        <f t="shared" si="2"/>
        <v>2026</v>
      </c>
      <c r="DQ7" s="72">
        <f t="shared" si="2"/>
        <v>2026</v>
      </c>
      <c r="DR7" s="72">
        <f t="shared" si="2"/>
        <v>2026</v>
      </c>
      <c r="DS7" s="72">
        <f t="shared" si="2"/>
        <v>2026</v>
      </c>
      <c r="DT7" s="72">
        <f t="shared" si="2"/>
        <v>2026</v>
      </c>
      <c r="DU7" s="170">
        <f t="shared" si="2"/>
        <v>2026</v>
      </c>
      <c r="DV7" s="170">
        <f t="shared" si="2"/>
        <v>2026</v>
      </c>
      <c r="DW7" s="170">
        <f t="shared" ref="DW7:EH7" si="3">YEAR(DW10)</f>
        <v>2027</v>
      </c>
      <c r="DX7" s="170">
        <f t="shared" si="3"/>
        <v>2027</v>
      </c>
      <c r="DY7" s="170">
        <f t="shared" si="3"/>
        <v>2027</v>
      </c>
      <c r="DZ7" s="170">
        <f t="shared" si="3"/>
        <v>2027</v>
      </c>
      <c r="EA7" s="170">
        <f t="shared" si="3"/>
        <v>2027</v>
      </c>
      <c r="EB7" s="170">
        <f t="shared" si="3"/>
        <v>2027</v>
      </c>
      <c r="EC7" s="72">
        <f t="shared" si="3"/>
        <v>2027</v>
      </c>
      <c r="ED7" s="72">
        <f t="shared" si="3"/>
        <v>2027</v>
      </c>
      <c r="EE7" s="72">
        <f t="shared" si="3"/>
        <v>2027</v>
      </c>
      <c r="EF7" s="72">
        <f t="shared" si="3"/>
        <v>2027</v>
      </c>
      <c r="EG7" s="72">
        <f t="shared" si="3"/>
        <v>2027</v>
      </c>
      <c r="EH7" s="72">
        <f t="shared" si="3"/>
        <v>2027</v>
      </c>
      <c r="EI7" s="72">
        <f t="shared" si="0"/>
        <v>2028</v>
      </c>
      <c r="EJ7" s="72">
        <f t="shared" si="0"/>
        <v>2028</v>
      </c>
      <c r="EK7" s="72">
        <f t="shared" si="0"/>
        <v>2028</v>
      </c>
      <c r="EL7" s="72">
        <f t="shared" si="0"/>
        <v>2028</v>
      </c>
      <c r="EM7" s="72">
        <f t="shared" si="0"/>
        <v>2028</v>
      </c>
      <c r="EN7" s="72">
        <f t="shared" si="0"/>
        <v>2028</v>
      </c>
      <c r="EO7" s="72">
        <f t="shared" si="0"/>
        <v>2028</v>
      </c>
      <c r="EP7" s="72">
        <f t="shared" si="0"/>
        <v>2028</v>
      </c>
      <c r="EQ7" s="72">
        <f t="shared" si="0"/>
        <v>2028</v>
      </c>
      <c r="ER7" s="72">
        <f t="shared" si="0"/>
        <v>2028</v>
      </c>
      <c r="ES7" s="72">
        <f t="shared" si="0"/>
        <v>2028</v>
      </c>
      <c r="ET7" s="72">
        <f t="shared" si="0"/>
        <v>2028</v>
      </c>
    </row>
    <row r="8" spans="1:150">
      <c r="A8" s="179"/>
      <c r="B8" s="179"/>
      <c r="D8" s="72"/>
      <c r="E8" s="72"/>
      <c r="F8" s="72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83"/>
      <c r="S8" s="72"/>
      <c r="T8" s="72"/>
      <c r="U8" s="72"/>
      <c r="V8" s="72"/>
      <c r="W8" s="72"/>
      <c r="X8" s="72"/>
      <c r="Y8" s="74"/>
      <c r="Z8" s="74"/>
      <c r="AA8" s="74"/>
      <c r="AB8" s="72"/>
      <c r="AC8" s="72"/>
      <c r="AD8" s="72"/>
      <c r="AE8" s="72"/>
      <c r="AF8" s="72"/>
      <c r="AG8" s="72"/>
      <c r="AH8" s="72"/>
      <c r="AI8" s="72"/>
      <c r="AJ8" s="72"/>
      <c r="AK8" s="74"/>
      <c r="AL8" s="74"/>
      <c r="AM8" s="74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5"/>
      <c r="BA8" s="75"/>
      <c r="BB8" s="75"/>
      <c r="BC8" s="72"/>
      <c r="BD8" s="72"/>
      <c r="BE8" s="72"/>
      <c r="BF8" s="72"/>
      <c r="BG8" s="72"/>
      <c r="BH8" s="72"/>
      <c r="BI8" s="72"/>
      <c r="BJ8" s="72"/>
      <c r="BK8" s="72"/>
      <c r="BL8" s="75"/>
      <c r="BM8" s="75"/>
      <c r="BN8" s="75"/>
      <c r="BO8" s="72"/>
      <c r="BP8" s="72"/>
      <c r="BQ8" s="72"/>
      <c r="BR8" s="72"/>
      <c r="BS8" s="72"/>
      <c r="BT8" s="72"/>
      <c r="BU8" s="74"/>
      <c r="BV8" s="74"/>
      <c r="BW8" s="74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5"/>
      <c r="CK8" s="75"/>
      <c r="CL8" s="75"/>
      <c r="CM8" s="72"/>
      <c r="CN8" s="72"/>
      <c r="CO8" s="72"/>
      <c r="CP8" s="72"/>
      <c r="CQ8" s="72"/>
      <c r="CR8" s="72"/>
      <c r="CS8" s="72"/>
      <c r="CT8" s="72"/>
      <c r="CU8" s="72"/>
      <c r="CV8" s="75"/>
      <c r="CW8" s="75"/>
      <c r="CX8" s="75"/>
      <c r="CY8" s="72"/>
      <c r="CZ8" s="72"/>
      <c r="DA8" s="72"/>
      <c r="DB8" s="72"/>
      <c r="DC8" s="72"/>
      <c r="DD8" s="72"/>
      <c r="DE8" s="74"/>
      <c r="DF8" s="74"/>
      <c r="DG8" s="74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5"/>
      <c r="DU8" s="75"/>
      <c r="DV8" s="75"/>
      <c r="DW8" s="72"/>
      <c r="DX8" s="72"/>
      <c r="DY8" s="72"/>
      <c r="DZ8" s="72"/>
      <c r="EA8" s="72"/>
      <c r="EB8" s="72"/>
      <c r="EC8" s="72"/>
      <c r="ED8" s="72"/>
      <c r="EE8" s="72"/>
      <c r="EF8" s="75"/>
      <c r="EG8" s="75"/>
      <c r="EH8" s="75"/>
      <c r="EI8" s="75"/>
      <c r="EJ8" s="75"/>
      <c r="EK8" s="75"/>
      <c r="EL8" s="75"/>
      <c r="EM8" s="75"/>
      <c r="EN8" s="75"/>
      <c r="EO8" s="74"/>
      <c r="EP8" s="74"/>
      <c r="EQ8" s="74"/>
      <c r="ER8" s="75"/>
      <c r="ES8" s="75"/>
      <c r="ET8" s="75"/>
    </row>
    <row r="9" spans="1:150" s="88" customFormat="1">
      <c r="A9" s="179"/>
      <c r="B9" s="179"/>
      <c r="C9" s="84"/>
      <c r="D9" s="85" t="s">
        <v>33</v>
      </c>
      <c r="E9" s="79"/>
      <c r="F9" s="72"/>
      <c r="G9" s="178" t="s">
        <v>34</v>
      </c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86"/>
      <c r="S9" s="87" t="s">
        <v>19</v>
      </c>
      <c r="T9" s="87" t="s">
        <v>19</v>
      </c>
      <c r="U9" s="87" t="s">
        <v>19</v>
      </c>
      <c r="V9" s="87" t="s">
        <v>19</v>
      </c>
      <c r="W9" s="87" t="s">
        <v>19</v>
      </c>
      <c r="X9" s="87" t="s">
        <v>19</v>
      </c>
      <c r="Y9" s="87" t="s">
        <v>19</v>
      </c>
      <c r="Z9" s="87" t="s">
        <v>19</v>
      </c>
      <c r="AA9" s="87" t="s">
        <v>19</v>
      </c>
      <c r="AB9" s="87" t="s">
        <v>19</v>
      </c>
      <c r="AC9" s="87" t="s">
        <v>19</v>
      </c>
      <c r="AD9" s="87" t="s">
        <v>19</v>
      </c>
      <c r="AE9" s="87" t="s">
        <v>19</v>
      </c>
      <c r="AF9" s="87" t="s">
        <v>19</v>
      </c>
      <c r="AG9" s="87" t="s">
        <v>19</v>
      </c>
      <c r="AH9" s="87" t="s">
        <v>19</v>
      </c>
      <c r="AI9" s="87" t="s">
        <v>19</v>
      </c>
      <c r="AJ9" s="87" t="s">
        <v>19</v>
      </c>
      <c r="AK9" s="87" t="s">
        <v>19</v>
      </c>
      <c r="AL9" s="87" t="s">
        <v>19</v>
      </c>
      <c r="AM9" s="87" t="s">
        <v>19</v>
      </c>
      <c r="AN9" s="87" t="s">
        <v>19</v>
      </c>
      <c r="AO9" s="87" t="s">
        <v>19</v>
      </c>
      <c r="AP9" s="87" t="s">
        <v>19</v>
      </c>
      <c r="AQ9" s="87" t="s">
        <v>19</v>
      </c>
      <c r="AR9" s="87" t="s">
        <v>19</v>
      </c>
      <c r="AS9" s="87" t="s">
        <v>19</v>
      </c>
      <c r="AT9" s="87" t="s">
        <v>19</v>
      </c>
      <c r="AU9" s="87" t="s">
        <v>19</v>
      </c>
      <c r="AV9" s="87" t="s">
        <v>19</v>
      </c>
      <c r="AW9" s="87" t="s">
        <v>19</v>
      </c>
      <c r="AX9" s="87" t="s">
        <v>19</v>
      </c>
      <c r="AY9" s="87" t="s">
        <v>19</v>
      </c>
      <c r="AZ9" s="87" t="s">
        <v>19</v>
      </c>
      <c r="BA9" s="87" t="s">
        <v>19</v>
      </c>
      <c r="BB9" s="87" t="s">
        <v>19</v>
      </c>
      <c r="BC9" s="87" t="s">
        <v>19</v>
      </c>
      <c r="BD9" s="87" t="s">
        <v>19</v>
      </c>
      <c r="BE9" s="87" t="s">
        <v>19</v>
      </c>
      <c r="BF9" s="87" t="s">
        <v>19</v>
      </c>
      <c r="BG9" s="87" t="s">
        <v>19</v>
      </c>
      <c r="BH9" s="87" t="s">
        <v>19</v>
      </c>
      <c r="BI9" s="87" t="s">
        <v>19</v>
      </c>
      <c r="BJ9" s="87" t="s">
        <v>19</v>
      </c>
      <c r="BK9" s="87" t="s">
        <v>19</v>
      </c>
      <c r="BL9" s="87" t="s">
        <v>19</v>
      </c>
      <c r="BM9" s="87" t="s">
        <v>19</v>
      </c>
      <c r="BN9" s="87" t="s">
        <v>19</v>
      </c>
      <c r="BO9" s="87" t="s">
        <v>19</v>
      </c>
      <c r="BP9" s="87" t="s">
        <v>19</v>
      </c>
      <c r="BQ9" s="87" t="s">
        <v>19</v>
      </c>
      <c r="BR9" s="87" t="s">
        <v>19</v>
      </c>
      <c r="BS9" s="87" t="s">
        <v>19</v>
      </c>
      <c r="BT9" s="87" t="s">
        <v>19</v>
      </c>
      <c r="BU9" s="87" t="s">
        <v>19</v>
      </c>
      <c r="BV9" s="87" t="s">
        <v>19</v>
      </c>
      <c r="BW9" s="87" t="s">
        <v>19</v>
      </c>
      <c r="BX9" s="87" t="s">
        <v>19</v>
      </c>
      <c r="BY9" s="87" t="s">
        <v>19</v>
      </c>
      <c r="BZ9" s="87" t="s">
        <v>19</v>
      </c>
      <c r="CA9" s="87" t="s">
        <v>19</v>
      </c>
      <c r="CB9" s="87" t="s">
        <v>19</v>
      </c>
      <c r="CC9" s="87" t="s">
        <v>19</v>
      </c>
      <c r="CD9" s="87" t="s">
        <v>19</v>
      </c>
      <c r="CE9" s="87" t="s">
        <v>19</v>
      </c>
      <c r="CF9" s="87" t="s">
        <v>19</v>
      </c>
      <c r="CG9" s="87" t="s">
        <v>19</v>
      </c>
      <c r="CH9" s="87" t="s">
        <v>19</v>
      </c>
      <c r="CI9" s="87" t="s">
        <v>19</v>
      </c>
      <c r="CJ9" s="87" t="s">
        <v>19</v>
      </c>
      <c r="CK9" s="87" t="s">
        <v>19</v>
      </c>
      <c r="CL9" s="87" t="s">
        <v>19</v>
      </c>
      <c r="CM9" s="87" t="s">
        <v>19</v>
      </c>
      <c r="CN9" s="87" t="s">
        <v>19</v>
      </c>
      <c r="CO9" s="87" t="s">
        <v>19</v>
      </c>
      <c r="CP9" s="87" t="s">
        <v>19</v>
      </c>
      <c r="CQ9" s="87" t="s">
        <v>19</v>
      </c>
      <c r="CR9" s="87" t="s">
        <v>19</v>
      </c>
      <c r="CS9" s="87" t="s">
        <v>19</v>
      </c>
      <c r="CT9" s="87" t="s">
        <v>19</v>
      </c>
      <c r="CU9" s="87" t="s">
        <v>19</v>
      </c>
      <c r="CV9" s="87" t="s">
        <v>19</v>
      </c>
      <c r="CW9" s="87" t="s">
        <v>20</v>
      </c>
      <c r="CX9" s="87" t="s">
        <v>20</v>
      </c>
      <c r="CY9" s="87" t="s">
        <v>20</v>
      </c>
      <c r="CZ9" s="87" t="s">
        <v>20</v>
      </c>
      <c r="DA9" s="87" t="s">
        <v>20</v>
      </c>
      <c r="DB9" s="87" t="s">
        <v>20</v>
      </c>
      <c r="DC9" s="87" t="s">
        <v>20</v>
      </c>
      <c r="DD9" s="87" t="s">
        <v>20</v>
      </c>
      <c r="DE9" s="87" t="s">
        <v>20</v>
      </c>
      <c r="DF9" s="87" t="s">
        <v>20</v>
      </c>
      <c r="DG9" s="87" t="s">
        <v>20</v>
      </c>
      <c r="DH9" s="87" t="s">
        <v>20</v>
      </c>
      <c r="DI9" s="87" t="s">
        <v>20</v>
      </c>
      <c r="DJ9" s="87" t="s">
        <v>20</v>
      </c>
      <c r="DK9" s="87" t="s">
        <v>20</v>
      </c>
      <c r="DL9" s="87" t="s">
        <v>20</v>
      </c>
      <c r="DM9" s="87" t="s">
        <v>20</v>
      </c>
      <c r="DN9" s="87" t="s">
        <v>20</v>
      </c>
      <c r="DO9" s="87" t="s">
        <v>20</v>
      </c>
      <c r="DP9" s="87" t="s">
        <v>20</v>
      </c>
      <c r="DQ9" s="87" t="s">
        <v>20</v>
      </c>
      <c r="DR9" s="87" t="s">
        <v>20</v>
      </c>
      <c r="DS9" s="87" t="s">
        <v>20</v>
      </c>
      <c r="DT9" s="87" t="s">
        <v>20</v>
      </c>
      <c r="DU9" s="87" t="s">
        <v>20</v>
      </c>
      <c r="DV9" s="87" t="s">
        <v>20</v>
      </c>
      <c r="DW9" s="87" t="s">
        <v>20</v>
      </c>
      <c r="DX9" s="87" t="s">
        <v>20</v>
      </c>
      <c r="DY9" s="87" t="s">
        <v>20</v>
      </c>
      <c r="DZ9" s="87" t="s">
        <v>20</v>
      </c>
      <c r="EA9" s="87" t="s">
        <v>20</v>
      </c>
      <c r="EB9" s="87" t="s">
        <v>20</v>
      </c>
      <c r="EC9" s="87" t="s">
        <v>20</v>
      </c>
      <c r="ED9" s="87" t="s">
        <v>20</v>
      </c>
      <c r="EE9" s="87" t="s">
        <v>20</v>
      </c>
      <c r="EF9" s="87" t="s">
        <v>20</v>
      </c>
      <c r="EG9" s="87" t="s">
        <v>20</v>
      </c>
      <c r="EH9" s="87" t="s">
        <v>20</v>
      </c>
      <c r="EI9" s="87" t="s">
        <v>20</v>
      </c>
      <c r="EJ9" s="87" t="s">
        <v>20</v>
      </c>
      <c r="EK9" s="87" t="s">
        <v>20</v>
      </c>
      <c r="EL9" s="87" t="s">
        <v>20</v>
      </c>
      <c r="EM9" s="87" t="s">
        <v>20</v>
      </c>
      <c r="EN9" s="87" t="s">
        <v>20</v>
      </c>
      <c r="EO9" s="87" t="s">
        <v>20</v>
      </c>
      <c r="EP9" s="87" t="s">
        <v>20</v>
      </c>
      <c r="EQ9" s="87" t="s">
        <v>20</v>
      </c>
      <c r="ER9" s="87" t="s">
        <v>20</v>
      </c>
      <c r="ES9" s="87" t="s">
        <v>20</v>
      </c>
      <c r="ET9" s="87" t="s">
        <v>20</v>
      </c>
    </row>
    <row r="10" spans="1:150" s="96" customFormat="1">
      <c r="A10" s="89"/>
      <c r="B10" s="90" t="s">
        <v>35</v>
      </c>
      <c r="C10" s="91"/>
      <c r="D10" s="92" t="s">
        <v>36</v>
      </c>
      <c r="E10" s="93" t="s">
        <v>37</v>
      </c>
      <c r="F10" s="93" t="s">
        <v>38</v>
      </c>
      <c r="G10" s="94">
        <v>2018</v>
      </c>
      <c r="H10" s="94">
        <v>2019</v>
      </c>
      <c r="I10" s="94">
        <v>2020</v>
      </c>
      <c r="J10" s="94">
        <v>2021</v>
      </c>
      <c r="K10" s="94">
        <v>2022</v>
      </c>
      <c r="L10" s="94">
        <v>2023</v>
      </c>
      <c r="M10" s="94">
        <v>2024</v>
      </c>
      <c r="N10" s="94">
        <v>2025</v>
      </c>
      <c r="O10" s="94">
        <v>2026</v>
      </c>
      <c r="P10" s="94">
        <v>2027</v>
      </c>
      <c r="Q10" s="94">
        <v>2028</v>
      </c>
      <c r="R10" s="94" t="s">
        <v>39</v>
      </c>
      <c r="S10" s="95">
        <v>43131</v>
      </c>
      <c r="T10" s="95">
        <f>EOMONTH(S10,1)</f>
        <v>43159</v>
      </c>
      <c r="U10" s="95">
        <f t="shared" ref="U10:CF10" si="4">EOMONTH(T10,1)</f>
        <v>43190</v>
      </c>
      <c r="V10" s="95">
        <f t="shared" si="4"/>
        <v>43220</v>
      </c>
      <c r="W10" s="95">
        <f t="shared" si="4"/>
        <v>43251</v>
      </c>
      <c r="X10" s="95">
        <f t="shared" si="4"/>
        <v>43281</v>
      </c>
      <c r="Y10" s="95">
        <f t="shared" si="4"/>
        <v>43312</v>
      </c>
      <c r="Z10" s="95">
        <f t="shared" si="4"/>
        <v>43343</v>
      </c>
      <c r="AA10" s="95">
        <f t="shared" si="4"/>
        <v>43373</v>
      </c>
      <c r="AB10" s="95">
        <f t="shared" si="4"/>
        <v>43404</v>
      </c>
      <c r="AC10" s="95">
        <f t="shared" si="4"/>
        <v>43434</v>
      </c>
      <c r="AD10" s="95">
        <f t="shared" si="4"/>
        <v>43465</v>
      </c>
      <c r="AE10" s="95">
        <f t="shared" si="4"/>
        <v>43496</v>
      </c>
      <c r="AF10" s="95">
        <f t="shared" si="4"/>
        <v>43524</v>
      </c>
      <c r="AG10" s="95">
        <f t="shared" si="4"/>
        <v>43555</v>
      </c>
      <c r="AH10" s="95">
        <f t="shared" si="4"/>
        <v>43585</v>
      </c>
      <c r="AI10" s="95">
        <f t="shared" si="4"/>
        <v>43616</v>
      </c>
      <c r="AJ10" s="95">
        <f t="shared" si="4"/>
        <v>43646</v>
      </c>
      <c r="AK10" s="95">
        <f t="shared" si="4"/>
        <v>43677</v>
      </c>
      <c r="AL10" s="95">
        <f t="shared" si="4"/>
        <v>43708</v>
      </c>
      <c r="AM10" s="95">
        <f t="shared" si="4"/>
        <v>43738</v>
      </c>
      <c r="AN10" s="95">
        <f t="shared" si="4"/>
        <v>43769</v>
      </c>
      <c r="AO10" s="95">
        <f t="shared" si="4"/>
        <v>43799</v>
      </c>
      <c r="AP10" s="95">
        <f t="shared" si="4"/>
        <v>43830</v>
      </c>
      <c r="AQ10" s="95">
        <f t="shared" si="4"/>
        <v>43861</v>
      </c>
      <c r="AR10" s="95">
        <f t="shared" si="4"/>
        <v>43890</v>
      </c>
      <c r="AS10" s="95">
        <f t="shared" si="4"/>
        <v>43921</v>
      </c>
      <c r="AT10" s="95">
        <f t="shared" si="4"/>
        <v>43951</v>
      </c>
      <c r="AU10" s="95">
        <f t="shared" si="4"/>
        <v>43982</v>
      </c>
      <c r="AV10" s="95">
        <f t="shared" si="4"/>
        <v>44012</v>
      </c>
      <c r="AW10" s="95">
        <f t="shared" si="4"/>
        <v>44043</v>
      </c>
      <c r="AX10" s="95">
        <f t="shared" si="4"/>
        <v>44074</v>
      </c>
      <c r="AY10" s="95">
        <f t="shared" si="4"/>
        <v>44104</v>
      </c>
      <c r="AZ10" s="95">
        <f t="shared" si="4"/>
        <v>44135</v>
      </c>
      <c r="BA10" s="95">
        <f t="shared" si="4"/>
        <v>44165</v>
      </c>
      <c r="BB10" s="95">
        <f t="shared" si="4"/>
        <v>44196</v>
      </c>
      <c r="BC10" s="95">
        <f t="shared" si="4"/>
        <v>44227</v>
      </c>
      <c r="BD10" s="95">
        <f t="shared" si="4"/>
        <v>44255</v>
      </c>
      <c r="BE10" s="95">
        <f t="shared" si="4"/>
        <v>44286</v>
      </c>
      <c r="BF10" s="95">
        <f t="shared" si="4"/>
        <v>44316</v>
      </c>
      <c r="BG10" s="95">
        <f t="shared" si="4"/>
        <v>44347</v>
      </c>
      <c r="BH10" s="95">
        <f t="shared" si="4"/>
        <v>44377</v>
      </c>
      <c r="BI10" s="95">
        <f t="shared" si="4"/>
        <v>44408</v>
      </c>
      <c r="BJ10" s="95">
        <f t="shared" si="4"/>
        <v>44439</v>
      </c>
      <c r="BK10" s="95">
        <f t="shared" si="4"/>
        <v>44469</v>
      </c>
      <c r="BL10" s="95">
        <f t="shared" si="4"/>
        <v>44500</v>
      </c>
      <c r="BM10" s="95">
        <f t="shared" si="4"/>
        <v>44530</v>
      </c>
      <c r="BN10" s="95">
        <f t="shared" si="4"/>
        <v>44561</v>
      </c>
      <c r="BO10" s="95">
        <f t="shared" si="4"/>
        <v>44592</v>
      </c>
      <c r="BP10" s="95">
        <f t="shared" si="4"/>
        <v>44620</v>
      </c>
      <c r="BQ10" s="95">
        <f t="shared" si="4"/>
        <v>44651</v>
      </c>
      <c r="BR10" s="95">
        <f t="shared" si="4"/>
        <v>44681</v>
      </c>
      <c r="BS10" s="95">
        <f t="shared" si="4"/>
        <v>44712</v>
      </c>
      <c r="BT10" s="95">
        <f t="shared" si="4"/>
        <v>44742</v>
      </c>
      <c r="BU10" s="95">
        <f t="shared" si="4"/>
        <v>44773</v>
      </c>
      <c r="BV10" s="95">
        <f t="shared" si="4"/>
        <v>44804</v>
      </c>
      <c r="BW10" s="95">
        <f t="shared" si="4"/>
        <v>44834</v>
      </c>
      <c r="BX10" s="95">
        <f t="shared" si="4"/>
        <v>44865</v>
      </c>
      <c r="BY10" s="95">
        <f t="shared" si="4"/>
        <v>44895</v>
      </c>
      <c r="BZ10" s="95">
        <f t="shared" si="4"/>
        <v>44926</v>
      </c>
      <c r="CA10" s="95">
        <f t="shared" si="4"/>
        <v>44957</v>
      </c>
      <c r="CB10" s="95">
        <f t="shared" si="4"/>
        <v>44985</v>
      </c>
      <c r="CC10" s="95">
        <f t="shared" si="4"/>
        <v>45016</v>
      </c>
      <c r="CD10" s="95">
        <f t="shared" si="4"/>
        <v>45046</v>
      </c>
      <c r="CE10" s="95">
        <f t="shared" si="4"/>
        <v>45077</v>
      </c>
      <c r="CF10" s="95">
        <f t="shared" si="4"/>
        <v>45107</v>
      </c>
      <c r="CG10" s="95">
        <f t="shared" ref="CG10:ER10" si="5">EOMONTH(CF10,1)</f>
        <v>45138</v>
      </c>
      <c r="CH10" s="95">
        <f t="shared" si="5"/>
        <v>45169</v>
      </c>
      <c r="CI10" s="95">
        <f t="shared" si="5"/>
        <v>45199</v>
      </c>
      <c r="CJ10" s="95">
        <f t="shared" si="5"/>
        <v>45230</v>
      </c>
      <c r="CK10" s="95">
        <f t="shared" si="5"/>
        <v>45260</v>
      </c>
      <c r="CL10" s="95">
        <f t="shared" si="5"/>
        <v>45291</v>
      </c>
      <c r="CM10" s="95">
        <f t="shared" si="5"/>
        <v>45322</v>
      </c>
      <c r="CN10" s="95">
        <f t="shared" si="5"/>
        <v>45351</v>
      </c>
      <c r="CO10" s="95">
        <f t="shared" si="5"/>
        <v>45382</v>
      </c>
      <c r="CP10" s="95">
        <f t="shared" si="5"/>
        <v>45412</v>
      </c>
      <c r="CQ10" s="95">
        <f t="shared" si="5"/>
        <v>45443</v>
      </c>
      <c r="CR10" s="95">
        <f t="shared" si="5"/>
        <v>45473</v>
      </c>
      <c r="CS10" s="95">
        <f t="shared" si="5"/>
        <v>45504</v>
      </c>
      <c r="CT10" s="95">
        <f t="shared" si="5"/>
        <v>45535</v>
      </c>
      <c r="CU10" s="95">
        <f t="shared" si="5"/>
        <v>45565</v>
      </c>
      <c r="CV10" s="95">
        <f t="shared" si="5"/>
        <v>45596</v>
      </c>
      <c r="CW10" s="95">
        <f t="shared" si="5"/>
        <v>45626</v>
      </c>
      <c r="CX10" s="95">
        <f t="shared" si="5"/>
        <v>45657</v>
      </c>
      <c r="CY10" s="95">
        <f t="shared" si="5"/>
        <v>45688</v>
      </c>
      <c r="CZ10" s="95">
        <f t="shared" si="5"/>
        <v>45716</v>
      </c>
      <c r="DA10" s="95">
        <f t="shared" si="5"/>
        <v>45747</v>
      </c>
      <c r="DB10" s="95">
        <f t="shared" si="5"/>
        <v>45777</v>
      </c>
      <c r="DC10" s="95">
        <f t="shared" si="5"/>
        <v>45808</v>
      </c>
      <c r="DD10" s="95">
        <f t="shared" si="5"/>
        <v>45838</v>
      </c>
      <c r="DE10" s="95">
        <f t="shared" si="5"/>
        <v>45869</v>
      </c>
      <c r="DF10" s="95">
        <f t="shared" si="5"/>
        <v>45900</v>
      </c>
      <c r="DG10" s="95">
        <f t="shared" si="5"/>
        <v>45930</v>
      </c>
      <c r="DH10" s="95">
        <f t="shared" si="5"/>
        <v>45961</v>
      </c>
      <c r="DI10" s="95">
        <f t="shared" si="5"/>
        <v>45991</v>
      </c>
      <c r="DJ10" s="95">
        <f t="shared" si="5"/>
        <v>46022</v>
      </c>
      <c r="DK10" s="95">
        <f t="shared" si="5"/>
        <v>46053</v>
      </c>
      <c r="DL10" s="95">
        <f t="shared" si="5"/>
        <v>46081</v>
      </c>
      <c r="DM10" s="95">
        <f t="shared" si="5"/>
        <v>46112</v>
      </c>
      <c r="DN10" s="95">
        <f t="shared" si="5"/>
        <v>46142</v>
      </c>
      <c r="DO10" s="95">
        <f t="shared" si="5"/>
        <v>46173</v>
      </c>
      <c r="DP10" s="95">
        <f t="shared" si="5"/>
        <v>46203</v>
      </c>
      <c r="DQ10" s="95">
        <f t="shared" si="5"/>
        <v>46234</v>
      </c>
      <c r="DR10" s="95">
        <f t="shared" si="5"/>
        <v>46265</v>
      </c>
      <c r="DS10" s="95">
        <f t="shared" si="5"/>
        <v>46295</v>
      </c>
      <c r="DT10" s="95">
        <f t="shared" si="5"/>
        <v>46326</v>
      </c>
      <c r="DU10" s="95">
        <f t="shared" si="5"/>
        <v>46356</v>
      </c>
      <c r="DV10" s="95">
        <f t="shared" si="5"/>
        <v>46387</v>
      </c>
      <c r="DW10" s="95">
        <f t="shared" si="5"/>
        <v>46418</v>
      </c>
      <c r="DX10" s="95">
        <f t="shared" si="5"/>
        <v>46446</v>
      </c>
      <c r="DY10" s="95">
        <f t="shared" si="5"/>
        <v>46477</v>
      </c>
      <c r="DZ10" s="95">
        <f t="shared" si="5"/>
        <v>46507</v>
      </c>
      <c r="EA10" s="95">
        <f t="shared" si="5"/>
        <v>46538</v>
      </c>
      <c r="EB10" s="95">
        <f t="shared" si="5"/>
        <v>46568</v>
      </c>
      <c r="EC10" s="95">
        <f t="shared" si="5"/>
        <v>46599</v>
      </c>
      <c r="ED10" s="95">
        <f t="shared" si="5"/>
        <v>46630</v>
      </c>
      <c r="EE10" s="95">
        <f t="shared" si="5"/>
        <v>46660</v>
      </c>
      <c r="EF10" s="95">
        <f t="shared" si="5"/>
        <v>46691</v>
      </c>
      <c r="EG10" s="95">
        <f t="shared" si="5"/>
        <v>46721</v>
      </c>
      <c r="EH10" s="95">
        <f t="shared" si="5"/>
        <v>46752</v>
      </c>
      <c r="EI10" s="95">
        <f t="shared" si="5"/>
        <v>46783</v>
      </c>
      <c r="EJ10" s="95">
        <f t="shared" si="5"/>
        <v>46812</v>
      </c>
      <c r="EK10" s="95">
        <f t="shared" si="5"/>
        <v>46843</v>
      </c>
      <c r="EL10" s="95">
        <f t="shared" si="5"/>
        <v>46873</v>
      </c>
      <c r="EM10" s="95">
        <f t="shared" si="5"/>
        <v>46904</v>
      </c>
      <c r="EN10" s="95">
        <f t="shared" si="5"/>
        <v>46934</v>
      </c>
      <c r="EO10" s="95">
        <f t="shared" si="5"/>
        <v>46965</v>
      </c>
      <c r="EP10" s="95">
        <f t="shared" si="5"/>
        <v>46996</v>
      </c>
      <c r="EQ10" s="95">
        <f t="shared" si="5"/>
        <v>47026</v>
      </c>
      <c r="ER10" s="95">
        <f t="shared" si="5"/>
        <v>47057</v>
      </c>
      <c r="ES10" s="95">
        <f t="shared" ref="ES10:ET10" si="6">EOMONTH(ER10,1)</f>
        <v>47087</v>
      </c>
      <c r="ET10" s="95">
        <f t="shared" si="6"/>
        <v>47118</v>
      </c>
    </row>
    <row r="11" spans="1:150">
      <c r="D11" s="99"/>
      <c r="E11" s="100"/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</row>
    <row r="12" spans="1:150">
      <c r="B12" s="98">
        <v>4</v>
      </c>
      <c r="D12" s="103">
        <v>1</v>
      </c>
      <c r="E12" s="78" t="s">
        <v>7</v>
      </c>
      <c r="F12" s="78"/>
      <c r="G12" s="104">
        <f t="shared" ref="G12:Q21" si="7">SUMIF($S$7:$ET$7,G$10,$S12:$ET12)</f>
        <v>0</v>
      </c>
      <c r="H12" s="104">
        <f t="shared" si="7"/>
        <v>435517.82</v>
      </c>
      <c r="I12" s="104">
        <f t="shared" si="7"/>
        <v>27719.87</v>
      </c>
      <c r="J12" s="104">
        <f t="shared" si="7"/>
        <v>74552.3</v>
      </c>
      <c r="K12" s="104">
        <f t="shared" si="7"/>
        <v>0</v>
      </c>
      <c r="L12" s="104">
        <f t="shared" si="7"/>
        <v>-531039.99</v>
      </c>
      <c r="M12" s="104">
        <f t="shared" si="7"/>
        <v>0</v>
      </c>
      <c r="N12" s="104">
        <f t="shared" si="7"/>
        <v>0</v>
      </c>
      <c r="O12" s="104">
        <f t="shared" si="7"/>
        <v>43175241.177018948</v>
      </c>
      <c r="P12" s="104">
        <f t="shared" si="7"/>
        <v>1561792.6496879137</v>
      </c>
      <c r="Q12" s="104">
        <f t="shared" si="7"/>
        <v>0</v>
      </c>
      <c r="R12" s="104">
        <f t="shared" ref="R12:R21" si="8">SUM(G12:Q12)</f>
        <v>44743783.826706864</v>
      </c>
      <c r="S12" s="105">
        <f t="shared" ref="S12:AB21" si="9">SUMIFS(S$45:S$841,$D$45:$D$841,$D12)</f>
        <v>0</v>
      </c>
      <c r="T12" s="105">
        <f t="shared" si="9"/>
        <v>0</v>
      </c>
      <c r="U12" s="105">
        <f t="shared" si="9"/>
        <v>0</v>
      </c>
      <c r="V12" s="105">
        <f t="shared" si="9"/>
        <v>0</v>
      </c>
      <c r="W12" s="105">
        <f t="shared" si="9"/>
        <v>0</v>
      </c>
      <c r="X12" s="105">
        <f t="shared" si="9"/>
        <v>0</v>
      </c>
      <c r="Y12" s="105">
        <f t="shared" si="9"/>
        <v>0</v>
      </c>
      <c r="Z12" s="105">
        <f t="shared" si="9"/>
        <v>0</v>
      </c>
      <c r="AA12" s="105">
        <f t="shared" si="9"/>
        <v>0</v>
      </c>
      <c r="AB12" s="105">
        <f t="shared" si="9"/>
        <v>0</v>
      </c>
      <c r="AC12" s="105">
        <f t="shared" ref="AC12:AL21" si="10">SUMIFS(AC$45:AC$841,$D$45:$D$841,$D12)</f>
        <v>0</v>
      </c>
      <c r="AD12" s="105">
        <f t="shared" si="10"/>
        <v>0</v>
      </c>
      <c r="AE12" s="105">
        <f t="shared" si="10"/>
        <v>0</v>
      </c>
      <c r="AF12" s="105">
        <f t="shared" si="10"/>
        <v>0</v>
      </c>
      <c r="AG12" s="105">
        <f t="shared" si="10"/>
        <v>0</v>
      </c>
      <c r="AH12" s="105">
        <f t="shared" si="10"/>
        <v>0</v>
      </c>
      <c r="AI12" s="105">
        <f t="shared" si="10"/>
        <v>0</v>
      </c>
      <c r="AJ12" s="105">
        <f t="shared" si="10"/>
        <v>0</v>
      </c>
      <c r="AK12" s="105">
        <f t="shared" si="10"/>
        <v>0</v>
      </c>
      <c r="AL12" s="105">
        <f t="shared" si="10"/>
        <v>0</v>
      </c>
      <c r="AM12" s="105">
        <f t="shared" ref="AM12:AV21" si="11">SUMIFS(AM$45:AM$841,$D$45:$D$841,$D12)</f>
        <v>1977.5</v>
      </c>
      <c r="AN12" s="105">
        <f t="shared" si="11"/>
        <v>125935.83</v>
      </c>
      <c r="AO12" s="105">
        <f t="shared" si="11"/>
        <v>0</v>
      </c>
      <c r="AP12" s="105">
        <f t="shared" si="11"/>
        <v>307604.49</v>
      </c>
      <c r="AQ12" s="105">
        <f t="shared" si="11"/>
        <v>21985</v>
      </c>
      <c r="AR12" s="105">
        <f t="shared" si="11"/>
        <v>-21985</v>
      </c>
      <c r="AS12" s="105">
        <f t="shared" si="11"/>
        <v>21985</v>
      </c>
      <c r="AT12" s="105">
        <f t="shared" si="11"/>
        <v>0</v>
      </c>
      <c r="AU12" s="105">
        <f t="shared" si="11"/>
        <v>0</v>
      </c>
      <c r="AV12" s="105">
        <f t="shared" si="11"/>
        <v>0</v>
      </c>
      <c r="AW12" s="105">
        <f t="shared" ref="AW12:BF21" si="12">SUMIFS(AW$45:AW$841,$D$45:$D$841,$D12)</f>
        <v>0</v>
      </c>
      <c r="AX12" s="105">
        <f t="shared" si="12"/>
        <v>0</v>
      </c>
      <c r="AY12" s="105">
        <f t="shared" si="12"/>
        <v>0</v>
      </c>
      <c r="AZ12" s="105">
        <f t="shared" si="12"/>
        <v>0</v>
      </c>
      <c r="BA12" s="105">
        <f t="shared" si="12"/>
        <v>0</v>
      </c>
      <c r="BB12" s="105">
        <f t="shared" si="12"/>
        <v>5734.87</v>
      </c>
      <c r="BC12" s="105">
        <f t="shared" si="12"/>
        <v>8602.2999999999993</v>
      </c>
      <c r="BD12" s="105">
        <f t="shared" si="12"/>
        <v>-8602.2999999999993</v>
      </c>
      <c r="BE12" s="105">
        <f t="shared" si="12"/>
        <v>67802.3</v>
      </c>
      <c r="BF12" s="105">
        <f t="shared" si="12"/>
        <v>0</v>
      </c>
      <c r="BG12" s="105">
        <f t="shared" ref="BG12:BP21" si="13">SUMIFS(BG$45:BG$841,$D$45:$D$841,$D12)</f>
        <v>0</v>
      </c>
      <c r="BH12" s="105">
        <f t="shared" si="13"/>
        <v>0</v>
      </c>
      <c r="BI12" s="105">
        <f t="shared" si="13"/>
        <v>0</v>
      </c>
      <c r="BJ12" s="105">
        <f t="shared" si="13"/>
        <v>0</v>
      </c>
      <c r="BK12" s="105">
        <f t="shared" si="13"/>
        <v>0</v>
      </c>
      <c r="BL12" s="105">
        <f t="shared" si="13"/>
        <v>6750</v>
      </c>
      <c r="BM12" s="105">
        <f t="shared" si="13"/>
        <v>0</v>
      </c>
      <c r="BN12" s="105">
        <f t="shared" si="13"/>
        <v>0</v>
      </c>
      <c r="BO12" s="105">
        <f t="shared" si="13"/>
        <v>0</v>
      </c>
      <c r="BP12" s="105">
        <f t="shared" si="13"/>
        <v>0</v>
      </c>
      <c r="BQ12" s="105">
        <f t="shared" ref="BQ12:BZ21" si="14">SUMIFS(BQ$45:BQ$841,$D$45:$D$841,$D12)</f>
        <v>0</v>
      </c>
      <c r="BR12" s="105">
        <f t="shared" si="14"/>
        <v>0</v>
      </c>
      <c r="BS12" s="105">
        <f t="shared" si="14"/>
        <v>0</v>
      </c>
      <c r="BT12" s="105">
        <f t="shared" si="14"/>
        <v>0</v>
      </c>
      <c r="BU12" s="105">
        <f t="shared" si="14"/>
        <v>0</v>
      </c>
      <c r="BV12" s="105">
        <f t="shared" si="14"/>
        <v>0</v>
      </c>
      <c r="BW12" s="105">
        <f t="shared" si="14"/>
        <v>0</v>
      </c>
      <c r="BX12" s="105">
        <f t="shared" si="14"/>
        <v>0</v>
      </c>
      <c r="BY12" s="105">
        <f t="shared" si="14"/>
        <v>0</v>
      </c>
      <c r="BZ12" s="105">
        <f t="shared" si="14"/>
        <v>0</v>
      </c>
      <c r="CA12" s="105">
        <f t="shared" ref="CA12:CJ21" si="15">SUMIFS(CA$45:CA$841,$D$45:$D$841,$D12)</f>
        <v>0</v>
      </c>
      <c r="CB12" s="105">
        <f t="shared" si="15"/>
        <v>0</v>
      </c>
      <c r="CC12" s="105">
        <f t="shared" si="15"/>
        <v>0</v>
      </c>
      <c r="CD12" s="105">
        <f t="shared" si="15"/>
        <v>0</v>
      </c>
      <c r="CE12" s="105">
        <f t="shared" si="15"/>
        <v>0</v>
      </c>
      <c r="CF12" s="105">
        <f t="shared" si="15"/>
        <v>0</v>
      </c>
      <c r="CG12" s="105">
        <f t="shared" si="15"/>
        <v>-531039.99</v>
      </c>
      <c r="CH12" s="105">
        <f t="shared" si="15"/>
        <v>0</v>
      </c>
      <c r="CI12" s="105">
        <f t="shared" si="15"/>
        <v>0</v>
      </c>
      <c r="CJ12" s="105">
        <f t="shared" si="15"/>
        <v>0</v>
      </c>
      <c r="CK12" s="105">
        <f t="shared" ref="CK12:CT21" si="16">SUMIFS(CK$45:CK$841,$D$45:$D$841,$D12)</f>
        <v>0</v>
      </c>
      <c r="CL12" s="105">
        <f t="shared" si="16"/>
        <v>0</v>
      </c>
      <c r="CM12" s="105">
        <f t="shared" si="16"/>
        <v>0</v>
      </c>
      <c r="CN12" s="105">
        <f t="shared" si="16"/>
        <v>0</v>
      </c>
      <c r="CO12" s="105">
        <f t="shared" si="16"/>
        <v>0</v>
      </c>
      <c r="CP12" s="105">
        <f t="shared" si="16"/>
        <v>0</v>
      </c>
      <c r="CQ12" s="105">
        <f t="shared" si="16"/>
        <v>0</v>
      </c>
      <c r="CR12" s="105">
        <f t="shared" si="16"/>
        <v>0</v>
      </c>
      <c r="CS12" s="105">
        <f t="shared" si="16"/>
        <v>0</v>
      </c>
      <c r="CT12" s="105">
        <f t="shared" si="16"/>
        <v>0</v>
      </c>
      <c r="CU12" s="105">
        <f t="shared" ref="CU12:DD21" si="17">SUMIFS(CU$45:CU$841,$D$45:$D$841,$D12)</f>
        <v>0</v>
      </c>
      <c r="CV12" s="105">
        <f t="shared" si="17"/>
        <v>0</v>
      </c>
      <c r="CW12" s="105">
        <f t="shared" si="17"/>
        <v>0</v>
      </c>
      <c r="CX12" s="105">
        <f t="shared" si="17"/>
        <v>0</v>
      </c>
      <c r="CY12" s="105">
        <f t="shared" si="17"/>
        <v>0</v>
      </c>
      <c r="CZ12" s="105">
        <f t="shared" si="17"/>
        <v>0</v>
      </c>
      <c r="DA12" s="105">
        <f t="shared" si="17"/>
        <v>0</v>
      </c>
      <c r="DB12" s="105">
        <f t="shared" si="17"/>
        <v>0</v>
      </c>
      <c r="DC12" s="105">
        <f t="shared" si="17"/>
        <v>0</v>
      </c>
      <c r="DD12" s="105">
        <f t="shared" si="17"/>
        <v>0</v>
      </c>
      <c r="DE12" s="105">
        <f t="shared" ref="DE12:DN21" si="18">SUMIFS(DE$45:DE$841,$D$45:$D$841,$D12)</f>
        <v>0</v>
      </c>
      <c r="DF12" s="105">
        <f t="shared" si="18"/>
        <v>0</v>
      </c>
      <c r="DG12" s="105">
        <f t="shared" si="18"/>
        <v>0</v>
      </c>
      <c r="DH12" s="105">
        <f t="shared" si="18"/>
        <v>0</v>
      </c>
      <c r="DI12" s="105">
        <f t="shared" si="18"/>
        <v>0</v>
      </c>
      <c r="DJ12" s="105">
        <f t="shared" si="18"/>
        <v>0</v>
      </c>
      <c r="DK12" s="105">
        <f t="shared" si="18"/>
        <v>188227.37666666694</v>
      </c>
      <c r="DL12" s="105">
        <f t="shared" si="18"/>
        <v>776701.69304789603</v>
      </c>
      <c r="DM12" s="105">
        <f t="shared" si="18"/>
        <v>735304.18623039592</v>
      </c>
      <c r="DN12" s="105">
        <f t="shared" si="18"/>
        <v>1408609.3128874672</v>
      </c>
      <c r="DO12" s="105">
        <f t="shared" ref="DO12:DX21" si="19">SUMIFS(DO$45:DO$841,$D$45:$D$841,$D12)</f>
        <v>1287296.8276897306</v>
      </c>
      <c r="DP12" s="105">
        <f t="shared" si="19"/>
        <v>15187744.124295563</v>
      </c>
      <c r="DQ12" s="105">
        <f t="shared" si="19"/>
        <v>14312307.8981899</v>
      </c>
      <c r="DR12" s="105">
        <f t="shared" si="19"/>
        <v>1011833.8309368347</v>
      </c>
      <c r="DS12" s="105">
        <f t="shared" si="19"/>
        <v>3443884.186398501</v>
      </c>
      <c r="DT12" s="105">
        <f t="shared" si="19"/>
        <v>3343723.4631760009</v>
      </c>
      <c r="DU12" s="105">
        <f t="shared" si="19"/>
        <v>741633.85600000003</v>
      </c>
      <c r="DV12" s="105">
        <f t="shared" si="19"/>
        <v>737974.42149999994</v>
      </c>
      <c r="DW12" s="105">
        <f t="shared" si="19"/>
        <v>1206945.7287184747</v>
      </c>
      <c r="DX12" s="105">
        <f t="shared" si="19"/>
        <v>98418.739218475006</v>
      </c>
      <c r="DY12" s="105">
        <f t="shared" ref="DY12:EH21" si="20">SUMIFS(DY$45:DY$841,$D$45:$D$841,$D12)</f>
        <v>70039.117551808406</v>
      </c>
      <c r="DZ12" s="105">
        <f t="shared" si="20"/>
        <v>47985.722119774582</v>
      </c>
      <c r="EA12" s="105">
        <f t="shared" si="20"/>
        <v>48848.222119774582</v>
      </c>
      <c r="EB12" s="105">
        <f t="shared" si="20"/>
        <v>52331.497119774591</v>
      </c>
      <c r="EC12" s="105">
        <f t="shared" si="20"/>
        <v>7849.7245679661892</v>
      </c>
      <c r="ED12" s="105">
        <f t="shared" si="20"/>
        <v>7849.7245679661892</v>
      </c>
      <c r="EE12" s="105">
        <f t="shared" si="20"/>
        <v>7849.7245679661892</v>
      </c>
      <c r="EF12" s="105">
        <f t="shared" si="20"/>
        <v>7849.7245679661892</v>
      </c>
      <c r="EG12" s="105">
        <f t="shared" si="20"/>
        <v>5824.7245679661892</v>
      </c>
      <c r="EH12" s="105">
        <f t="shared" si="20"/>
        <v>0</v>
      </c>
      <c r="EI12" s="105">
        <f t="shared" ref="EI12:ET21" si="21">SUMIFS(EI$45:EI$841,$D$45:$D$841,$D12)</f>
        <v>0</v>
      </c>
      <c r="EJ12" s="105">
        <f t="shared" si="21"/>
        <v>0</v>
      </c>
      <c r="EK12" s="105">
        <f t="shared" si="21"/>
        <v>0</v>
      </c>
      <c r="EL12" s="105">
        <f t="shared" si="21"/>
        <v>0</v>
      </c>
      <c r="EM12" s="105">
        <f t="shared" si="21"/>
        <v>0</v>
      </c>
      <c r="EN12" s="105">
        <f t="shared" si="21"/>
        <v>0</v>
      </c>
      <c r="EO12" s="105">
        <f t="shared" si="21"/>
        <v>0</v>
      </c>
      <c r="EP12" s="105">
        <f t="shared" si="21"/>
        <v>0</v>
      </c>
      <c r="EQ12" s="105">
        <f t="shared" si="21"/>
        <v>0</v>
      </c>
      <c r="ER12" s="105">
        <f t="shared" si="21"/>
        <v>0</v>
      </c>
      <c r="ES12" s="105">
        <f t="shared" si="21"/>
        <v>0</v>
      </c>
      <c r="ET12" s="105">
        <f t="shared" si="21"/>
        <v>0</v>
      </c>
    </row>
    <row r="13" spans="1:150">
      <c r="B13" s="106" t="s">
        <v>40</v>
      </c>
      <c r="C13" s="107"/>
      <c r="D13" s="103">
        <v>2</v>
      </c>
      <c r="E13" s="78" t="s">
        <v>57</v>
      </c>
      <c r="F13" s="78"/>
      <c r="G13" s="104">
        <f t="shared" si="7"/>
        <v>428435.32</v>
      </c>
      <c r="H13" s="104">
        <f t="shared" si="7"/>
        <v>640755.10000000009</v>
      </c>
      <c r="I13" s="104">
        <f t="shared" si="7"/>
        <v>517769.11</v>
      </c>
      <c r="J13" s="104">
        <f t="shared" si="7"/>
        <v>198666.32774415903</v>
      </c>
      <c r="K13" s="104">
        <f t="shared" si="7"/>
        <v>24700</v>
      </c>
      <c r="L13" s="104">
        <f t="shared" si="7"/>
        <v>28106</v>
      </c>
      <c r="M13" s="104">
        <f t="shared" si="7"/>
        <v>342106</v>
      </c>
      <c r="N13" s="104">
        <f t="shared" si="7"/>
        <v>124800</v>
      </c>
      <c r="O13" s="104">
        <f t="shared" si="7"/>
        <v>44483119.919452094</v>
      </c>
      <c r="P13" s="104">
        <f t="shared" si="7"/>
        <v>97076916.84471108</v>
      </c>
      <c r="Q13" s="104">
        <f t="shared" si="7"/>
        <v>33755.01</v>
      </c>
      <c r="R13" s="104">
        <f t="shared" si="8"/>
        <v>143899129.63190731</v>
      </c>
      <c r="S13" s="105">
        <f t="shared" si="9"/>
        <v>0</v>
      </c>
      <c r="T13" s="105">
        <f t="shared" si="9"/>
        <v>0</v>
      </c>
      <c r="U13" s="105">
        <f t="shared" si="9"/>
        <v>0</v>
      </c>
      <c r="V13" s="105">
        <f t="shared" si="9"/>
        <v>0</v>
      </c>
      <c r="W13" s="105">
        <f t="shared" si="9"/>
        <v>0</v>
      </c>
      <c r="X13" s="105">
        <f t="shared" si="9"/>
        <v>0</v>
      </c>
      <c r="Y13" s="105">
        <f t="shared" si="9"/>
        <v>103616.07</v>
      </c>
      <c r="Z13" s="105">
        <f t="shared" si="9"/>
        <v>64130.979999999996</v>
      </c>
      <c r="AA13" s="105">
        <f t="shared" si="9"/>
        <v>50122.270000000004</v>
      </c>
      <c r="AB13" s="105">
        <f t="shared" si="9"/>
        <v>66244</v>
      </c>
      <c r="AC13" s="105">
        <f t="shared" si="10"/>
        <v>66890</v>
      </c>
      <c r="AD13" s="105">
        <f t="shared" si="10"/>
        <v>77432</v>
      </c>
      <c r="AE13" s="105">
        <f t="shared" si="10"/>
        <v>56506</v>
      </c>
      <c r="AF13" s="105">
        <f t="shared" si="10"/>
        <v>59752</v>
      </c>
      <c r="AG13" s="105">
        <f t="shared" si="10"/>
        <v>55859</v>
      </c>
      <c r="AH13" s="105">
        <f t="shared" si="10"/>
        <v>65918.016000000003</v>
      </c>
      <c r="AI13" s="105">
        <f t="shared" si="10"/>
        <v>67217.012000000002</v>
      </c>
      <c r="AJ13" s="105">
        <f t="shared" si="10"/>
        <v>52203.012000000002</v>
      </c>
      <c r="AK13" s="105">
        <f t="shared" si="10"/>
        <v>66817.016000000003</v>
      </c>
      <c r="AL13" s="105">
        <f t="shared" si="10"/>
        <v>54552.016000000003</v>
      </c>
      <c r="AM13" s="105">
        <f t="shared" si="11"/>
        <v>52279.012000000002</v>
      </c>
      <c r="AN13" s="105">
        <f t="shared" si="11"/>
        <v>62352.016000000003</v>
      </c>
      <c r="AO13" s="105">
        <f t="shared" si="11"/>
        <v>20000</v>
      </c>
      <c r="AP13" s="105">
        <f t="shared" si="11"/>
        <v>27300</v>
      </c>
      <c r="AQ13" s="105">
        <f t="shared" si="11"/>
        <v>33776.008000000002</v>
      </c>
      <c r="AR13" s="105">
        <f t="shared" si="11"/>
        <v>54552.016000000003</v>
      </c>
      <c r="AS13" s="105">
        <f t="shared" si="11"/>
        <v>63891</v>
      </c>
      <c r="AT13" s="105">
        <f t="shared" si="11"/>
        <v>59571</v>
      </c>
      <c r="AU13" s="105">
        <f t="shared" si="11"/>
        <v>68190</v>
      </c>
      <c r="AV13" s="105">
        <f t="shared" si="11"/>
        <v>52860.085999999996</v>
      </c>
      <c r="AW13" s="105">
        <f t="shared" si="12"/>
        <v>51306</v>
      </c>
      <c r="AX13" s="105">
        <f t="shared" si="12"/>
        <v>43200</v>
      </c>
      <c r="AY13" s="105">
        <f t="shared" si="12"/>
        <v>34523</v>
      </c>
      <c r="AZ13" s="105">
        <f t="shared" si="12"/>
        <v>19500</v>
      </c>
      <c r="BA13" s="105">
        <f t="shared" si="12"/>
        <v>16900</v>
      </c>
      <c r="BB13" s="105">
        <f t="shared" si="12"/>
        <v>19500</v>
      </c>
      <c r="BC13" s="105">
        <f t="shared" si="12"/>
        <v>15600</v>
      </c>
      <c r="BD13" s="105">
        <f t="shared" si="12"/>
        <v>15600</v>
      </c>
      <c r="BE13" s="105">
        <f t="shared" si="12"/>
        <v>15599.999999999998</v>
      </c>
      <c r="BF13" s="105">
        <f t="shared" si="12"/>
        <v>11700.4</v>
      </c>
      <c r="BG13" s="105">
        <f t="shared" si="13"/>
        <v>23400</v>
      </c>
      <c r="BH13" s="105">
        <f t="shared" si="13"/>
        <v>15600</v>
      </c>
      <c r="BI13" s="105">
        <f t="shared" si="13"/>
        <v>19500</v>
      </c>
      <c r="BJ13" s="105">
        <f t="shared" si="13"/>
        <v>15599.96321377232</v>
      </c>
      <c r="BK13" s="105">
        <f t="shared" si="13"/>
        <v>19265.96453038674</v>
      </c>
      <c r="BL13" s="105">
        <f t="shared" si="13"/>
        <v>15600</v>
      </c>
      <c r="BM13" s="105">
        <f t="shared" si="13"/>
        <v>15600</v>
      </c>
      <c r="BN13" s="105">
        <f t="shared" si="13"/>
        <v>15600</v>
      </c>
      <c r="BO13" s="105">
        <f t="shared" si="13"/>
        <v>19500</v>
      </c>
      <c r="BP13" s="105">
        <f t="shared" si="13"/>
        <v>5200</v>
      </c>
      <c r="BQ13" s="105">
        <f t="shared" si="14"/>
        <v>0</v>
      </c>
      <c r="BR13" s="105">
        <f t="shared" si="14"/>
        <v>0</v>
      </c>
      <c r="BS13" s="105">
        <f t="shared" si="14"/>
        <v>0</v>
      </c>
      <c r="BT13" s="105">
        <f t="shared" si="14"/>
        <v>0</v>
      </c>
      <c r="BU13" s="105">
        <f t="shared" si="14"/>
        <v>0</v>
      </c>
      <c r="BV13" s="105">
        <f t="shared" si="14"/>
        <v>0</v>
      </c>
      <c r="BW13" s="105">
        <f t="shared" si="14"/>
        <v>0</v>
      </c>
      <c r="BX13" s="105">
        <f t="shared" si="14"/>
        <v>0</v>
      </c>
      <c r="BY13" s="105">
        <f t="shared" si="14"/>
        <v>0</v>
      </c>
      <c r="BZ13" s="105">
        <f t="shared" si="14"/>
        <v>0</v>
      </c>
      <c r="CA13" s="105">
        <f t="shared" si="15"/>
        <v>0</v>
      </c>
      <c r="CB13" s="105">
        <f t="shared" si="15"/>
        <v>0</v>
      </c>
      <c r="CC13" s="105">
        <f t="shared" si="15"/>
        <v>0</v>
      </c>
      <c r="CD13" s="105">
        <f t="shared" si="15"/>
        <v>0</v>
      </c>
      <c r="CE13" s="105">
        <f t="shared" si="15"/>
        <v>0</v>
      </c>
      <c r="CF13" s="105">
        <f t="shared" si="15"/>
        <v>0</v>
      </c>
      <c r="CG13" s="105">
        <f t="shared" si="15"/>
        <v>0</v>
      </c>
      <c r="CH13" s="105">
        <f t="shared" si="15"/>
        <v>0</v>
      </c>
      <c r="CI13" s="105">
        <f t="shared" si="15"/>
        <v>0</v>
      </c>
      <c r="CJ13" s="105">
        <f t="shared" si="15"/>
        <v>0</v>
      </c>
      <c r="CK13" s="105">
        <f t="shared" si="16"/>
        <v>21996</v>
      </c>
      <c r="CL13" s="105">
        <f t="shared" si="16"/>
        <v>6110</v>
      </c>
      <c r="CM13" s="105">
        <f t="shared" si="16"/>
        <v>0</v>
      </c>
      <c r="CN13" s="105">
        <f t="shared" si="16"/>
        <v>10998</v>
      </c>
      <c r="CO13" s="105">
        <f t="shared" si="16"/>
        <v>43968</v>
      </c>
      <c r="CP13" s="105">
        <f t="shared" si="16"/>
        <v>29280</v>
      </c>
      <c r="CQ13" s="105">
        <f t="shared" si="16"/>
        <v>36600</v>
      </c>
      <c r="CR13" s="105">
        <f t="shared" si="16"/>
        <v>21960</v>
      </c>
      <c r="CS13" s="105">
        <f t="shared" si="16"/>
        <v>35380</v>
      </c>
      <c r="CT13" s="105">
        <f t="shared" si="16"/>
        <v>36600</v>
      </c>
      <c r="CU13" s="105">
        <f t="shared" si="17"/>
        <v>29280</v>
      </c>
      <c r="CV13" s="105">
        <f t="shared" si="17"/>
        <v>30000</v>
      </c>
      <c r="CW13" s="105">
        <f t="shared" si="17"/>
        <v>30000</v>
      </c>
      <c r="CX13" s="105">
        <f t="shared" si="17"/>
        <v>38040</v>
      </c>
      <c r="CY13" s="105">
        <f t="shared" si="17"/>
        <v>7800</v>
      </c>
      <c r="CZ13" s="105">
        <f t="shared" si="17"/>
        <v>7800</v>
      </c>
      <c r="DA13" s="105">
        <f t="shared" si="17"/>
        <v>7800</v>
      </c>
      <c r="DB13" s="105">
        <f t="shared" si="17"/>
        <v>7800</v>
      </c>
      <c r="DC13" s="105">
        <f t="shared" si="17"/>
        <v>7800</v>
      </c>
      <c r="DD13" s="105">
        <f t="shared" si="17"/>
        <v>7800</v>
      </c>
      <c r="DE13" s="105">
        <f t="shared" si="18"/>
        <v>7800</v>
      </c>
      <c r="DF13" s="105">
        <f t="shared" si="18"/>
        <v>7800</v>
      </c>
      <c r="DG13" s="105">
        <f t="shared" si="18"/>
        <v>15600</v>
      </c>
      <c r="DH13" s="105">
        <f t="shared" si="18"/>
        <v>15600</v>
      </c>
      <c r="DI13" s="105">
        <f t="shared" si="18"/>
        <v>15600</v>
      </c>
      <c r="DJ13" s="105">
        <f t="shared" si="18"/>
        <v>15600</v>
      </c>
      <c r="DK13" s="105">
        <f t="shared" si="18"/>
        <v>15600</v>
      </c>
      <c r="DL13" s="105">
        <f t="shared" si="18"/>
        <v>15600</v>
      </c>
      <c r="DM13" s="105">
        <f t="shared" si="18"/>
        <v>15600</v>
      </c>
      <c r="DN13" s="105">
        <f t="shared" si="18"/>
        <v>15600</v>
      </c>
      <c r="DO13" s="105">
        <f t="shared" si="19"/>
        <v>15600</v>
      </c>
      <c r="DP13" s="105">
        <f t="shared" si="19"/>
        <v>84968.019374999974</v>
      </c>
      <c r="DQ13" s="105">
        <f t="shared" si="19"/>
        <v>63968.019374999974</v>
      </c>
      <c r="DR13" s="105">
        <f t="shared" si="19"/>
        <v>59968.019374999974</v>
      </c>
      <c r="DS13" s="105">
        <f t="shared" si="19"/>
        <v>8880070.7639792431</v>
      </c>
      <c r="DT13" s="105">
        <f t="shared" si="19"/>
        <v>10687256.812275067</v>
      </c>
      <c r="DU13" s="105">
        <f t="shared" si="19"/>
        <v>12123290.605092701</v>
      </c>
      <c r="DV13" s="105">
        <f t="shared" si="19"/>
        <v>12505597.679980079</v>
      </c>
      <c r="DW13" s="105">
        <f t="shared" si="19"/>
        <v>13272739.3496192</v>
      </c>
      <c r="DX13" s="105">
        <f t="shared" si="19"/>
        <v>13384600.25474705</v>
      </c>
      <c r="DY13" s="105">
        <f t="shared" si="20"/>
        <v>13026575.288652984</v>
      </c>
      <c r="DZ13" s="105">
        <f t="shared" si="20"/>
        <v>12189681.811134785</v>
      </c>
      <c r="EA13" s="105">
        <f t="shared" si="20"/>
        <v>11035317.852788085</v>
      </c>
      <c r="EB13" s="105">
        <f t="shared" si="20"/>
        <v>10837188.769322846</v>
      </c>
      <c r="EC13" s="105">
        <f t="shared" si="20"/>
        <v>10979696.666555725</v>
      </c>
      <c r="ED13" s="105">
        <f t="shared" si="20"/>
        <v>10683923.098984145</v>
      </c>
      <c r="EE13" s="105">
        <f t="shared" si="20"/>
        <v>1616427</v>
      </c>
      <c r="EF13" s="105">
        <f t="shared" si="20"/>
        <v>19566.75290625</v>
      </c>
      <c r="EG13" s="105">
        <f t="shared" si="20"/>
        <v>15600</v>
      </c>
      <c r="EH13" s="105">
        <f t="shared" si="20"/>
        <v>15600</v>
      </c>
      <c r="EI13" s="105">
        <f t="shared" si="21"/>
        <v>15600</v>
      </c>
      <c r="EJ13" s="105">
        <f t="shared" si="21"/>
        <v>15600</v>
      </c>
      <c r="EK13" s="105">
        <f t="shared" si="21"/>
        <v>2555.0100000000002</v>
      </c>
      <c r="EL13" s="105">
        <f t="shared" si="21"/>
        <v>0</v>
      </c>
      <c r="EM13" s="105">
        <f t="shared" si="21"/>
        <v>0</v>
      </c>
      <c r="EN13" s="105">
        <f t="shared" si="21"/>
        <v>0</v>
      </c>
      <c r="EO13" s="105">
        <f t="shared" si="21"/>
        <v>0</v>
      </c>
      <c r="EP13" s="105">
        <f t="shared" si="21"/>
        <v>0</v>
      </c>
      <c r="EQ13" s="105">
        <f t="shared" si="21"/>
        <v>0</v>
      </c>
      <c r="ER13" s="105">
        <f t="shared" si="21"/>
        <v>0</v>
      </c>
      <c r="ES13" s="105">
        <f t="shared" si="21"/>
        <v>0</v>
      </c>
      <c r="ET13" s="105">
        <f t="shared" si="21"/>
        <v>0</v>
      </c>
    </row>
    <row r="14" spans="1:150">
      <c r="B14" s="98">
        <v>1</v>
      </c>
      <c r="D14" s="103">
        <v>3</v>
      </c>
      <c r="E14" s="78" t="s">
        <v>58</v>
      </c>
      <c r="F14" s="78"/>
      <c r="G14" s="104">
        <f t="shared" si="7"/>
        <v>4096950.98</v>
      </c>
      <c r="H14" s="104">
        <f t="shared" si="7"/>
        <v>4087303.1899999995</v>
      </c>
      <c r="I14" s="104">
        <f t="shared" si="7"/>
        <v>1242392.9700000002</v>
      </c>
      <c r="J14" s="104">
        <f t="shared" si="7"/>
        <v>263310.90999999997</v>
      </c>
      <c r="K14" s="104">
        <f t="shared" si="7"/>
        <v>44453.69999999999</v>
      </c>
      <c r="L14" s="104">
        <f t="shared" si="7"/>
        <v>26602.37</v>
      </c>
      <c r="M14" s="104">
        <f t="shared" si="7"/>
        <v>49173.320000000182</v>
      </c>
      <c r="N14" s="104">
        <f t="shared" si="7"/>
        <v>1478012.83</v>
      </c>
      <c r="O14" s="104">
        <f t="shared" si="7"/>
        <v>357383.07232877775</v>
      </c>
      <c r="P14" s="104">
        <f t="shared" si="7"/>
        <v>3878981.2911101114</v>
      </c>
      <c r="Q14" s="104">
        <f t="shared" si="7"/>
        <v>270509.8735611111</v>
      </c>
      <c r="R14" s="104">
        <f t="shared" si="8"/>
        <v>15795074.506999999</v>
      </c>
      <c r="S14" s="105">
        <f t="shared" si="9"/>
        <v>0</v>
      </c>
      <c r="T14" s="105">
        <f t="shared" si="9"/>
        <v>0</v>
      </c>
      <c r="U14" s="105">
        <f t="shared" si="9"/>
        <v>0</v>
      </c>
      <c r="V14" s="105">
        <f t="shared" si="9"/>
        <v>0</v>
      </c>
      <c r="W14" s="105">
        <f t="shared" si="9"/>
        <v>0</v>
      </c>
      <c r="X14" s="105">
        <f t="shared" si="9"/>
        <v>0</v>
      </c>
      <c r="Y14" s="105">
        <f t="shared" si="9"/>
        <v>1113.75</v>
      </c>
      <c r="Z14" s="105">
        <f t="shared" si="9"/>
        <v>47117.489999999991</v>
      </c>
      <c r="AA14" s="105">
        <f t="shared" si="9"/>
        <v>1802418.5899999999</v>
      </c>
      <c r="AB14" s="105">
        <f t="shared" si="9"/>
        <v>5526.4499999999989</v>
      </c>
      <c r="AC14" s="105">
        <f t="shared" si="10"/>
        <v>1267399.26</v>
      </c>
      <c r="AD14" s="105">
        <f t="shared" si="10"/>
        <v>973375.44000000006</v>
      </c>
      <c r="AE14" s="105">
        <f t="shared" si="10"/>
        <v>222528.77000000011</v>
      </c>
      <c r="AF14" s="105">
        <f t="shared" si="10"/>
        <v>346528.26</v>
      </c>
      <c r="AG14" s="105">
        <f t="shared" si="10"/>
        <v>514550.83999999997</v>
      </c>
      <c r="AH14" s="105">
        <f t="shared" si="10"/>
        <v>481500.57999999996</v>
      </c>
      <c r="AI14" s="105">
        <f t="shared" si="10"/>
        <v>1009976.9</v>
      </c>
      <c r="AJ14" s="105">
        <f t="shared" si="10"/>
        <v>140626.29999999999</v>
      </c>
      <c r="AK14" s="105">
        <f t="shared" si="10"/>
        <v>186337.02999999997</v>
      </c>
      <c r="AL14" s="105">
        <f t="shared" si="10"/>
        <v>327879.15000000002</v>
      </c>
      <c r="AM14" s="105">
        <f t="shared" si="11"/>
        <v>280686.12</v>
      </c>
      <c r="AN14" s="105">
        <f t="shared" si="11"/>
        <v>249567.96000000002</v>
      </c>
      <c r="AO14" s="105">
        <f t="shared" si="11"/>
        <v>192472.25</v>
      </c>
      <c r="AP14" s="105">
        <f t="shared" si="11"/>
        <v>134649.03</v>
      </c>
      <c r="AQ14" s="105">
        <f t="shared" si="11"/>
        <v>140432.24</v>
      </c>
      <c r="AR14" s="105">
        <f t="shared" si="11"/>
        <v>170465.08000000002</v>
      </c>
      <c r="AS14" s="105">
        <f t="shared" si="11"/>
        <v>141241.75</v>
      </c>
      <c r="AT14" s="105">
        <f t="shared" si="11"/>
        <v>139983.83000000002</v>
      </c>
      <c r="AU14" s="105">
        <f t="shared" si="11"/>
        <v>99684.25</v>
      </c>
      <c r="AV14" s="105">
        <f t="shared" si="11"/>
        <v>165340.25</v>
      </c>
      <c r="AW14" s="105">
        <f t="shared" si="12"/>
        <v>121534.29</v>
      </c>
      <c r="AX14" s="105">
        <f t="shared" si="12"/>
        <v>116327.23</v>
      </c>
      <c r="AY14" s="105">
        <f t="shared" si="12"/>
        <v>47606.459999999992</v>
      </c>
      <c r="AZ14" s="105">
        <f t="shared" si="12"/>
        <v>48388.34</v>
      </c>
      <c r="BA14" s="105">
        <f t="shared" si="12"/>
        <v>35744.400000000001</v>
      </c>
      <c r="BB14" s="105">
        <f t="shared" si="12"/>
        <v>15644.850000000002</v>
      </c>
      <c r="BC14" s="105">
        <f t="shared" si="12"/>
        <v>19373.53</v>
      </c>
      <c r="BD14" s="105">
        <f t="shared" si="12"/>
        <v>5022.5599999999995</v>
      </c>
      <c r="BE14" s="105">
        <f t="shared" si="12"/>
        <v>8217.39</v>
      </c>
      <c r="BF14" s="105">
        <f t="shared" si="12"/>
        <v>8127.82</v>
      </c>
      <c r="BG14" s="105">
        <f t="shared" si="13"/>
        <v>9267.92</v>
      </c>
      <c r="BH14" s="105">
        <f t="shared" si="13"/>
        <v>3984.95</v>
      </c>
      <c r="BI14" s="105">
        <f t="shared" si="13"/>
        <v>4074.6399999999994</v>
      </c>
      <c r="BJ14" s="105">
        <f t="shared" si="13"/>
        <v>15326.599999999999</v>
      </c>
      <c r="BK14" s="105">
        <f t="shared" si="13"/>
        <v>40532.81</v>
      </c>
      <c r="BL14" s="105">
        <f t="shared" si="13"/>
        <v>27481.42</v>
      </c>
      <c r="BM14" s="105">
        <f t="shared" si="13"/>
        <v>100655.26999999999</v>
      </c>
      <c r="BN14" s="105">
        <f t="shared" si="13"/>
        <v>21246</v>
      </c>
      <c r="BO14" s="105">
        <f t="shared" si="13"/>
        <v>14264.04</v>
      </c>
      <c r="BP14" s="105">
        <f t="shared" si="13"/>
        <v>1977.9699999999998</v>
      </c>
      <c r="BQ14" s="105">
        <f t="shared" si="14"/>
        <v>1453.07</v>
      </c>
      <c r="BR14" s="105">
        <f t="shared" si="14"/>
        <v>6515.07</v>
      </c>
      <c r="BS14" s="105">
        <f t="shared" si="14"/>
        <v>170.84999999999997</v>
      </c>
      <c r="BT14" s="105">
        <f t="shared" si="14"/>
        <v>861.32</v>
      </c>
      <c r="BU14" s="105">
        <f t="shared" si="14"/>
        <v>5926.0300000000007</v>
      </c>
      <c r="BV14" s="105">
        <f t="shared" si="14"/>
        <v>6119.57</v>
      </c>
      <c r="BW14" s="105">
        <f t="shared" si="14"/>
        <v>2072.85</v>
      </c>
      <c r="BX14" s="105">
        <f t="shared" si="14"/>
        <v>2684.5599999999995</v>
      </c>
      <c r="BY14" s="105">
        <f t="shared" si="14"/>
        <v>1414.81</v>
      </c>
      <c r="BZ14" s="105">
        <f t="shared" si="14"/>
        <v>993.55999999999983</v>
      </c>
      <c r="CA14" s="105">
        <f t="shared" si="15"/>
        <v>1681.56</v>
      </c>
      <c r="CB14" s="105">
        <f t="shared" si="15"/>
        <v>993.55999999999983</v>
      </c>
      <c r="CC14" s="105">
        <f t="shared" si="15"/>
        <v>1177.31</v>
      </c>
      <c r="CD14" s="105">
        <f t="shared" si="15"/>
        <v>1072.31</v>
      </c>
      <c r="CE14" s="105">
        <f t="shared" si="15"/>
        <v>2558.2599999999998</v>
      </c>
      <c r="CF14" s="105">
        <f t="shared" si="15"/>
        <v>1309.81</v>
      </c>
      <c r="CG14" s="105">
        <f t="shared" si="15"/>
        <v>1707.06</v>
      </c>
      <c r="CH14" s="105">
        <f t="shared" si="15"/>
        <v>1396</v>
      </c>
      <c r="CI14" s="105">
        <f t="shared" si="15"/>
        <v>1932</v>
      </c>
      <c r="CJ14" s="105">
        <f t="shared" si="15"/>
        <v>4226</v>
      </c>
      <c r="CK14" s="105">
        <f t="shared" si="16"/>
        <v>7502.5</v>
      </c>
      <c r="CL14" s="105">
        <f t="shared" si="16"/>
        <v>1046</v>
      </c>
      <c r="CM14" s="105">
        <f t="shared" si="16"/>
        <v>1074.81</v>
      </c>
      <c r="CN14" s="105">
        <f t="shared" si="16"/>
        <v>-715790.5199999999</v>
      </c>
      <c r="CO14" s="105">
        <f t="shared" si="16"/>
        <v>3853.5599999999995</v>
      </c>
      <c r="CP14" s="105">
        <f t="shared" si="16"/>
        <v>12380.88</v>
      </c>
      <c r="CQ14" s="105">
        <f t="shared" si="16"/>
        <v>18667.559999999998</v>
      </c>
      <c r="CR14" s="105">
        <f t="shared" si="16"/>
        <v>89096.309999999983</v>
      </c>
      <c r="CS14" s="105">
        <f t="shared" si="16"/>
        <v>28549.719999999994</v>
      </c>
      <c r="CT14" s="105">
        <f t="shared" si="16"/>
        <v>144695.18</v>
      </c>
      <c r="CU14" s="105">
        <f t="shared" si="17"/>
        <v>121136.81999999998</v>
      </c>
      <c r="CV14" s="105">
        <f t="shared" si="17"/>
        <v>133909.5</v>
      </c>
      <c r="CW14" s="105">
        <f t="shared" si="17"/>
        <v>133909.5</v>
      </c>
      <c r="CX14" s="105">
        <f t="shared" si="17"/>
        <v>77690</v>
      </c>
      <c r="CY14" s="105">
        <f t="shared" si="17"/>
        <v>75000</v>
      </c>
      <c r="CZ14" s="105">
        <f t="shared" si="17"/>
        <v>75000</v>
      </c>
      <c r="DA14" s="105">
        <f t="shared" si="17"/>
        <v>75000</v>
      </c>
      <c r="DB14" s="105">
        <f t="shared" si="17"/>
        <v>75000</v>
      </c>
      <c r="DC14" s="105">
        <f t="shared" si="17"/>
        <v>75000</v>
      </c>
      <c r="DD14" s="105">
        <f t="shared" si="17"/>
        <v>798012.83</v>
      </c>
      <c r="DE14" s="105">
        <f t="shared" si="18"/>
        <v>75000</v>
      </c>
      <c r="DF14" s="105">
        <f t="shared" si="18"/>
        <v>75000</v>
      </c>
      <c r="DG14" s="105">
        <f t="shared" si="18"/>
        <v>38750</v>
      </c>
      <c r="DH14" s="105">
        <f t="shared" si="18"/>
        <v>38750</v>
      </c>
      <c r="DI14" s="105">
        <f t="shared" si="18"/>
        <v>38750</v>
      </c>
      <c r="DJ14" s="105">
        <f t="shared" si="18"/>
        <v>38750</v>
      </c>
      <c r="DK14" s="105">
        <f t="shared" si="18"/>
        <v>40000</v>
      </c>
      <c r="DL14" s="105">
        <f t="shared" si="18"/>
        <v>15000</v>
      </c>
      <c r="DM14" s="105">
        <f t="shared" si="18"/>
        <v>15000</v>
      </c>
      <c r="DN14" s="105">
        <f t="shared" si="18"/>
        <v>15000</v>
      </c>
      <c r="DO14" s="105">
        <f t="shared" si="19"/>
        <v>15000</v>
      </c>
      <c r="DP14" s="105">
        <f t="shared" si="19"/>
        <v>15000</v>
      </c>
      <c r="DQ14" s="105">
        <f t="shared" si="19"/>
        <v>15000</v>
      </c>
      <c r="DR14" s="105">
        <f t="shared" si="19"/>
        <v>11598.600000000002</v>
      </c>
      <c r="DS14" s="105">
        <f t="shared" si="19"/>
        <v>60123.329860999998</v>
      </c>
      <c r="DT14" s="105">
        <f t="shared" si="19"/>
        <v>41292.459923999995</v>
      </c>
      <c r="DU14" s="105">
        <f t="shared" si="19"/>
        <v>43295.452382999996</v>
      </c>
      <c r="DV14" s="105">
        <f t="shared" si="19"/>
        <v>71073.230160777777</v>
      </c>
      <c r="DW14" s="105">
        <f t="shared" si="19"/>
        <v>43295.452382999996</v>
      </c>
      <c r="DX14" s="105">
        <f t="shared" si="19"/>
        <v>253314.08874663635</v>
      </c>
      <c r="DY14" s="105">
        <f t="shared" si="20"/>
        <v>364094.97936363635</v>
      </c>
      <c r="DZ14" s="105">
        <f t="shared" si="20"/>
        <v>364094.97936363635</v>
      </c>
      <c r="EA14" s="105">
        <f t="shared" si="20"/>
        <v>449736.97936363635</v>
      </c>
      <c r="EB14" s="105">
        <f t="shared" si="20"/>
        <v>355322.71350263635</v>
      </c>
      <c r="EC14" s="105">
        <f t="shared" si="20"/>
        <v>337917.30343963637</v>
      </c>
      <c r="ED14" s="105">
        <f t="shared" si="20"/>
        <v>339692.48283063638</v>
      </c>
      <c r="EE14" s="105">
        <f t="shared" si="20"/>
        <v>352542.03230841417</v>
      </c>
      <c r="EF14" s="105">
        <f t="shared" si="20"/>
        <v>349568.45290841418</v>
      </c>
      <c r="EG14" s="105">
        <f t="shared" si="20"/>
        <v>348609.80475841416</v>
      </c>
      <c r="EH14" s="105">
        <f t="shared" si="20"/>
        <v>320792.02214141411</v>
      </c>
      <c r="EI14" s="105">
        <f t="shared" si="21"/>
        <v>136229.96177777779</v>
      </c>
      <c r="EJ14" s="105">
        <f t="shared" si="21"/>
        <v>76926.856227777782</v>
      </c>
      <c r="EK14" s="105">
        <f t="shared" si="21"/>
        <v>29575.277777777777</v>
      </c>
      <c r="EL14" s="105">
        <f t="shared" si="21"/>
        <v>27777.777777777777</v>
      </c>
      <c r="EM14" s="105">
        <f t="shared" si="21"/>
        <v>0</v>
      </c>
      <c r="EN14" s="105">
        <f t="shared" si="21"/>
        <v>0</v>
      </c>
      <c r="EO14" s="105">
        <f t="shared" si="21"/>
        <v>0</v>
      </c>
      <c r="EP14" s="105">
        <f t="shared" si="21"/>
        <v>0</v>
      </c>
      <c r="EQ14" s="105">
        <f t="shared" si="21"/>
        <v>0</v>
      </c>
      <c r="ER14" s="105">
        <f t="shared" si="21"/>
        <v>0</v>
      </c>
      <c r="ES14" s="105">
        <f t="shared" si="21"/>
        <v>0</v>
      </c>
      <c r="ET14" s="105">
        <f t="shared" si="21"/>
        <v>0</v>
      </c>
    </row>
    <row r="15" spans="1:150">
      <c r="B15" s="98" t="s">
        <v>41</v>
      </c>
      <c r="D15" s="103">
        <v>4</v>
      </c>
      <c r="E15" s="78" t="s">
        <v>59</v>
      </c>
      <c r="F15" s="78"/>
      <c r="G15" s="104">
        <f t="shared" si="7"/>
        <v>4305589.1464799996</v>
      </c>
      <c r="H15" s="104">
        <f t="shared" si="7"/>
        <v>11789029.039999999</v>
      </c>
      <c r="I15" s="104">
        <f t="shared" si="7"/>
        <v>7444183.3440000005</v>
      </c>
      <c r="J15" s="104">
        <f t="shared" si="7"/>
        <v>2369420.65</v>
      </c>
      <c r="K15" s="104">
        <f t="shared" si="7"/>
        <v>1335485.8399999999</v>
      </c>
      <c r="L15" s="104">
        <f t="shared" si="7"/>
        <v>353433.77</v>
      </c>
      <c r="M15" s="104">
        <f t="shared" si="7"/>
        <v>488618.90333333338</v>
      </c>
      <c r="N15" s="104">
        <f t="shared" si="7"/>
        <v>899769.50000000023</v>
      </c>
      <c r="O15" s="104">
        <f t="shared" si="7"/>
        <v>662521.66666666651</v>
      </c>
      <c r="P15" s="104">
        <f t="shared" si="7"/>
        <v>1001365.5743333333</v>
      </c>
      <c r="Q15" s="104">
        <f t="shared" si="7"/>
        <v>22633.488999999998</v>
      </c>
      <c r="R15" s="104">
        <f t="shared" si="8"/>
        <v>30672050.923813328</v>
      </c>
      <c r="S15" s="105">
        <f t="shared" si="9"/>
        <v>0</v>
      </c>
      <c r="T15" s="105">
        <f t="shared" si="9"/>
        <v>0</v>
      </c>
      <c r="U15" s="105">
        <f t="shared" si="9"/>
        <v>0</v>
      </c>
      <c r="V15" s="105">
        <f t="shared" si="9"/>
        <v>0</v>
      </c>
      <c r="W15" s="105">
        <f t="shared" si="9"/>
        <v>0</v>
      </c>
      <c r="X15" s="105">
        <f t="shared" si="9"/>
        <v>0</v>
      </c>
      <c r="Y15" s="105">
        <f t="shared" si="9"/>
        <v>0</v>
      </c>
      <c r="Z15" s="105">
        <f t="shared" si="9"/>
        <v>5000</v>
      </c>
      <c r="AA15" s="105">
        <f t="shared" si="9"/>
        <v>2608852.54</v>
      </c>
      <c r="AB15" s="105">
        <f t="shared" si="9"/>
        <v>874272.15</v>
      </c>
      <c r="AC15" s="105">
        <f t="shared" si="10"/>
        <v>427148.15872000001</v>
      </c>
      <c r="AD15" s="105">
        <f t="shared" si="10"/>
        <v>390316.29775999993</v>
      </c>
      <c r="AE15" s="105">
        <f t="shared" si="10"/>
        <v>537100.49</v>
      </c>
      <c r="AF15" s="105">
        <f t="shared" si="10"/>
        <v>597872.59</v>
      </c>
      <c r="AG15" s="105">
        <f t="shared" si="10"/>
        <v>743599.72</v>
      </c>
      <c r="AH15" s="105">
        <f t="shared" si="10"/>
        <v>928494.61999999988</v>
      </c>
      <c r="AI15" s="105">
        <f t="shared" si="10"/>
        <v>1052765.8199999998</v>
      </c>
      <c r="AJ15" s="105">
        <f t="shared" si="10"/>
        <v>1190810.04</v>
      </c>
      <c r="AK15" s="105">
        <f t="shared" si="10"/>
        <v>1122917.3599999999</v>
      </c>
      <c r="AL15" s="105">
        <f t="shared" si="10"/>
        <v>1267967.32</v>
      </c>
      <c r="AM15" s="105">
        <f t="shared" si="11"/>
        <v>1940014.4700000002</v>
      </c>
      <c r="AN15" s="105">
        <f t="shared" si="11"/>
        <v>793471.52</v>
      </c>
      <c r="AO15" s="105">
        <f t="shared" si="11"/>
        <v>910675.4800000001</v>
      </c>
      <c r="AP15" s="105">
        <f t="shared" si="11"/>
        <v>703339.6100000001</v>
      </c>
      <c r="AQ15" s="105">
        <f t="shared" si="11"/>
        <v>540954.64999999991</v>
      </c>
      <c r="AR15" s="105">
        <f t="shared" si="11"/>
        <v>895345.58</v>
      </c>
      <c r="AS15" s="105">
        <f t="shared" si="11"/>
        <v>864093.00399999996</v>
      </c>
      <c r="AT15" s="105">
        <f t="shared" si="11"/>
        <v>774175.89999999991</v>
      </c>
      <c r="AU15" s="105">
        <f t="shared" si="11"/>
        <v>1026087.9100000001</v>
      </c>
      <c r="AV15" s="105">
        <f t="shared" si="11"/>
        <v>526061.32000000007</v>
      </c>
      <c r="AW15" s="105">
        <f t="shared" si="12"/>
        <v>166459.94999999998</v>
      </c>
      <c r="AX15" s="105">
        <f t="shared" si="12"/>
        <v>325958.98</v>
      </c>
      <c r="AY15" s="105">
        <f t="shared" si="12"/>
        <v>744364.74</v>
      </c>
      <c r="AZ15" s="105">
        <f t="shared" si="12"/>
        <v>127707.78</v>
      </c>
      <c r="BA15" s="105">
        <f t="shared" si="12"/>
        <v>91114.29</v>
      </c>
      <c r="BB15" s="105">
        <f t="shared" si="12"/>
        <v>1361859.24</v>
      </c>
      <c r="BC15" s="105">
        <f t="shared" si="12"/>
        <v>115629.3</v>
      </c>
      <c r="BD15" s="105">
        <f t="shared" si="12"/>
        <v>185821.81</v>
      </c>
      <c r="BE15" s="105">
        <f t="shared" si="12"/>
        <v>483670.12</v>
      </c>
      <c r="BF15" s="105">
        <f t="shared" si="12"/>
        <v>-1312.3799999999974</v>
      </c>
      <c r="BG15" s="105">
        <f t="shared" si="13"/>
        <v>395570.57000000007</v>
      </c>
      <c r="BH15" s="105">
        <f t="shared" si="13"/>
        <v>944297.96</v>
      </c>
      <c r="BI15" s="105">
        <f t="shared" si="13"/>
        <v>35418.619999999995</v>
      </c>
      <c r="BJ15" s="105">
        <f t="shared" si="13"/>
        <v>37372.81</v>
      </c>
      <c r="BK15" s="105">
        <f t="shared" si="13"/>
        <v>90620.3</v>
      </c>
      <c r="BL15" s="105">
        <f t="shared" si="13"/>
        <v>10748.849999999991</v>
      </c>
      <c r="BM15" s="105">
        <f t="shared" si="13"/>
        <v>8998.6299999999992</v>
      </c>
      <c r="BN15" s="105">
        <f t="shared" si="13"/>
        <v>62584.06</v>
      </c>
      <c r="BO15" s="105">
        <f t="shared" si="13"/>
        <v>93967.37</v>
      </c>
      <c r="BP15" s="105">
        <f t="shared" si="13"/>
        <v>5222.71</v>
      </c>
      <c r="BQ15" s="105">
        <f t="shared" si="14"/>
        <v>300315.42</v>
      </c>
      <c r="BR15" s="105">
        <f t="shared" si="14"/>
        <v>83.82</v>
      </c>
      <c r="BS15" s="105">
        <f t="shared" si="14"/>
        <v>108238.62</v>
      </c>
      <c r="BT15" s="105">
        <f t="shared" si="14"/>
        <v>-15134.44</v>
      </c>
      <c r="BU15" s="105">
        <f t="shared" si="14"/>
        <v>75962.849999999991</v>
      </c>
      <c r="BV15" s="105">
        <f t="shared" si="14"/>
        <v>3712.59</v>
      </c>
      <c r="BW15" s="105">
        <f t="shared" si="14"/>
        <v>440149.89</v>
      </c>
      <c r="BX15" s="105">
        <f t="shared" si="14"/>
        <v>1952.67</v>
      </c>
      <c r="BY15" s="105">
        <f t="shared" si="14"/>
        <v>2940.5</v>
      </c>
      <c r="BZ15" s="105">
        <f t="shared" si="14"/>
        <v>318073.83999999997</v>
      </c>
      <c r="CA15" s="105">
        <f t="shared" si="15"/>
        <v>-37774.839999999997</v>
      </c>
      <c r="CB15" s="105">
        <f t="shared" si="15"/>
        <v>105231.84</v>
      </c>
      <c r="CC15" s="105">
        <f t="shared" si="15"/>
        <v>188</v>
      </c>
      <c r="CD15" s="105">
        <f t="shared" si="15"/>
        <v>151526.45000000001</v>
      </c>
      <c r="CE15" s="105">
        <f t="shared" si="15"/>
        <v>1265.03</v>
      </c>
      <c r="CF15" s="105">
        <f t="shared" si="15"/>
        <v>116944.03</v>
      </c>
      <c r="CG15" s="105">
        <f t="shared" si="15"/>
        <v>2320</v>
      </c>
      <c r="CH15" s="105">
        <f t="shared" si="15"/>
        <v>3405</v>
      </c>
      <c r="CI15" s="105">
        <f t="shared" si="15"/>
        <v>2320</v>
      </c>
      <c r="CJ15" s="105">
        <f t="shared" si="15"/>
        <v>4735.71</v>
      </c>
      <c r="CK15" s="105">
        <f t="shared" si="16"/>
        <v>2784.55</v>
      </c>
      <c r="CL15" s="105">
        <f t="shared" si="16"/>
        <v>488</v>
      </c>
      <c r="CM15" s="105">
        <f t="shared" si="16"/>
        <v>0</v>
      </c>
      <c r="CN15" s="105">
        <f t="shared" si="16"/>
        <v>180</v>
      </c>
      <c r="CO15" s="105">
        <f t="shared" si="16"/>
        <v>319376.23</v>
      </c>
      <c r="CP15" s="105">
        <f t="shared" si="16"/>
        <v>0</v>
      </c>
      <c r="CQ15" s="105">
        <f t="shared" si="16"/>
        <v>1305.94</v>
      </c>
      <c r="CR15" s="105">
        <f t="shared" si="16"/>
        <v>57609.4</v>
      </c>
      <c r="CS15" s="105">
        <f t="shared" si="16"/>
        <v>9476.1500000000015</v>
      </c>
      <c r="CT15" s="105">
        <f t="shared" si="16"/>
        <v>18021.8</v>
      </c>
      <c r="CU15" s="105">
        <f t="shared" si="17"/>
        <v>2470</v>
      </c>
      <c r="CV15" s="105">
        <f t="shared" si="17"/>
        <v>23427.21666666666</v>
      </c>
      <c r="CW15" s="105">
        <f t="shared" si="17"/>
        <v>2752.1666666666601</v>
      </c>
      <c r="CX15" s="105">
        <f t="shared" si="17"/>
        <v>54000</v>
      </c>
      <c r="CY15" s="105">
        <f t="shared" si="17"/>
        <v>0</v>
      </c>
      <c r="CZ15" s="105">
        <f t="shared" si="17"/>
        <v>0</v>
      </c>
      <c r="DA15" s="105">
        <f t="shared" si="17"/>
        <v>323752.16666666669</v>
      </c>
      <c r="DB15" s="105">
        <f t="shared" si="17"/>
        <v>2752.1666666666601</v>
      </c>
      <c r="DC15" s="105">
        <f t="shared" si="17"/>
        <v>2752.1666666666601</v>
      </c>
      <c r="DD15" s="105">
        <f t="shared" si="17"/>
        <v>2752.1666666666601</v>
      </c>
      <c r="DE15" s="105">
        <f t="shared" si="18"/>
        <v>2752.1666666666601</v>
      </c>
      <c r="DF15" s="105">
        <f t="shared" si="18"/>
        <v>2752.1666666666601</v>
      </c>
      <c r="DG15" s="105">
        <f t="shared" si="18"/>
        <v>2752.1666666666601</v>
      </c>
      <c r="DH15" s="105">
        <f t="shared" si="18"/>
        <v>2752.1666666666601</v>
      </c>
      <c r="DI15" s="105">
        <f t="shared" si="18"/>
        <v>2752.1666666666601</v>
      </c>
      <c r="DJ15" s="105">
        <f t="shared" si="18"/>
        <v>554000</v>
      </c>
      <c r="DK15" s="105">
        <f t="shared" si="18"/>
        <v>0</v>
      </c>
      <c r="DL15" s="105">
        <f t="shared" si="18"/>
        <v>0</v>
      </c>
      <c r="DM15" s="105">
        <f t="shared" si="18"/>
        <v>2752.1666666666601</v>
      </c>
      <c r="DN15" s="105">
        <f t="shared" si="18"/>
        <v>2752.1666666666601</v>
      </c>
      <c r="DO15" s="105">
        <f t="shared" si="19"/>
        <v>502752.16666666669</v>
      </c>
      <c r="DP15" s="105">
        <f t="shared" si="19"/>
        <v>5752.1666666666606</v>
      </c>
      <c r="DQ15" s="105">
        <f t="shared" si="19"/>
        <v>5752.1666666666606</v>
      </c>
      <c r="DR15" s="105">
        <f t="shared" si="19"/>
        <v>5752.1666666666606</v>
      </c>
      <c r="DS15" s="105">
        <f t="shared" si="19"/>
        <v>20752.166666666661</v>
      </c>
      <c r="DT15" s="105">
        <f t="shared" si="19"/>
        <v>20752.166666666661</v>
      </c>
      <c r="DU15" s="105">
        <f t="shared" si="19"/>
        <v>20752.166666666661</v>
      </c>
      <c r="DV15" s="105">
        <f t="shared" si="19"/>
        <v>74752.166666666657</v>
      </c>
      <c r="DW15" s="105">
        <f t="shared" si="19"/>
        <v>237095.20666666664</v>
      </c>
      <c r="DX15" s="105">
        <f t="shared" si="19"/>
        <v>519528.12666666665</v>
      </c>
      <c r="DY15" s="105">
        <f t="shared" si="20"/>
        <v>18996.510000000002</v>
      </c>
      <c r="DZ15" s="105">
        <f t="shared" si="20"/>
        <v>18432.16</v>
      </c>
      <c r="EA15" s="105">
        <f t="shared" si="20"/>
        <v>18432.169999999998</v>
      </c>
      <c r="EB15" s="105">
        <f t="shared" si="20"/>
        <v>73363.562999999995</v>
      </c>
      <c r="EC15" s="105">
        <f t="shared" si="20"/>
        <v>19252.972999999998</v>
      </c>
      <c r="ED15" s="105">
        <f t="shared" si="20"/>
        <v>19252.972999999998</v>
      </c>
      <c r="EE15" s="105">
        <f t="shared" si="20"/>
        <v>19252.972999999998</v>
      </c>
      <c r="EF15" s="105">
        <f t="shared" si="20"/>
        <v>19252.972999999998</v>
      </c>
      <c r="EG15" s="105">
        <f t="shared" si="20"/>
        <v>19252.972999999998</v>
      </c>
      <c r="EH15" s="105">
        <f t="shared" si="20"/>
        <v>19252.972999999998</v>
      </c>
      <c r="EI15" s="105">
        <f t="shared" si="21"/>
        <v>16448.972999999998</v>
      </c>
      <c r="EJ15" s="105">
        <f t="shared" si="21"/>
        <v>4252.973</v>
      </c>
      <c r="EK15" s="105">
        <f t="shared" si="21"/>
        <v>1931.5430000000001</v>
      </c>
      <c r="EL15" s="105">
        <f t="shared" si="21"/>
        <v>0</v>
      </c>
      <c r="EM15" s="105">
        <f t="shared" si="21"/>
        <v>0</v>
      </c>
      <c r="EN15" s="105">
        <f t="shared" si="21"/>
        <v>0</v>
      </c>
      <c r="EO15" s="105">
        <f t="shared" si="21"/>
        <v>0</v>
      </c>
      <c r="EP15" s="105">
        <f t="shared" si="21"/>
        <v>0</v>
      </c>
      <c r="EQ15" s="105">
        <f t="shared" si="21"/>
        <v>0</v>
      </c>
      <c r="ER15" s="105">
        <f t="shared" si="21"/>
        <v>0</v>
      </c>
      <c r="ES15" s="105">
        <f t="shared" si="21"/>
        <v>0</v>
      </c>
      <c r="ET15" s="105">
        <f t="shared" si="21"/>
        <v>0</v>
      </c>
    </row>
    <row r="16" spans="1:150">
      <c r="B16" s="98">
        <v>6.1</v>
      </c>
      <c r="D16" s="103">
        <v>5</v>
      </c>
      <c r="E16" s="78" t="s">
        <v>68</v>
      </c>
      <c r="F16" s="78"/>
      <c r="G16" s="104">
        <f t="shared" si="7"/>
        <v>5848217.8720000004</v>
      </c>
      <c r="H16" s="104">
        <f t="shared" si="7"/>
        <v>5543519.3779999996</v>
      </c>
      <c r="I16" s="104">
        <f t="shared" si="7"/>
        <v>3248555.1299999994</v>
      </c>
      <c r="J16" s="104">
        <f t="shared" si="7"/>
        <v>879295.67999999993</v>
      </c>
      <c r="K16" s="104">
        <f t="shared" si="7"/>
        <v>223361.72</v>
      </c>
      <c r="L16" s="104">
        <f t="shared" si="7"/>
        <v>70</v>
      </c>
      <c r="M16" s="104">
        <f t="shared" si="7"/>
        <v>3815191.69</v>
      </c>
      <c r="N16" s="104">
        <f t="shared" si="7"/>
        <v>2818752.5799999996</v>
      </c>
      <c r="O16" s="104">
        <f t="shared" si="7"/>
        <v>1395198.010458333</v>
      </c>
      <c r="P16" s="104">
        <f t="shared" si="7"/>
        <v>3096545.5533563597</v>
      </c>
      <c r="Q16" s="104">
        <f t="shared" si="7"/>
        <v>726219.441505</v>
      </c>
      <c r="R16" s="104">
        <f t="shared" si="8"/>
        <v>27594927.055319689</v>
      </c>
      <c r="S16" s="105">
        <f t="shared" si="9"/>
        <v>0</v>
      </c>
      <c r="T16" s="105">
        <f t="shared" si="9"/>
        <v>0</v>
      </c>
      <c r="U16" s="105">
        <f t="shared" si="9"/>
        <v>0</v>
      </c>
      <c r="V16" s="105">
        <f t="shared" si="9"/>
        <v>0</v>
      </c>
      <c r="W16" s="105">
        <f t="shared" si="9"/>
        <v>0</v>
      </c>
      <c r="X16" s="105">
        <f t="shared" si="9"/>
        <v>16915</v>
      </c>
      <c r="Y16" s="105">
        <f t="shared" si="9"/>
        <v>1893</v>
      </c>
      <c r="Z16" s="105">
        <f t="shared" si="9"/>
        <v>278501.46999999997</v>
      </c>
      <c r="AA16" s="105">
        <f t="shared" si="9"/>
        <v>1718488.9</v>
      </c>
      <c r="AB16" s="105">
        <f t="shared" si="9"/>
        <v>1147772.8899999999</v>
      </c>
      <c r="AC16" s="105">
        <f t="shared" si="10"/>
        <v>1913249.4400000004</v>
      </c>
      <c r="AD16" s="105">
        <f t="shared" si="10"/>
        <v>771397.17200000014</v>
      </c>
      <c r="AE16" s="105">
        <f t="shared" si="10"/>
        <v>514458.91799999995</v>
      </c>
      <c r="AF16" s="105">
        <f t="shared" si="10"/>
        <v>90847.079999999914</v>
      </c>
      <c r="AG16" s="105">
        <f t="shared" si="10"/>
        <v>479965.74999999994</v>
      </c>
      <c r="AH16" s="105">
        <f t="shared" si="10"/>
        <v>578274.18000000005</v>
      </c>
      <c r="AI16" s="105">
        <f t="shared" si="10"/>
        <v>663556.46</v>
      </c>
      <c r="AJ16" s="105">
        <f t="shared" si="10"/>
        <v>395334.34999999992</v>
      </c>
      <c r="AK16" s="105">
        <f t="shared" si="10"/>
        <v>730584.1399999999</v>
      </c>
      <c r="AL16" s="105">
        <f t="shared" si="10"/>
        <v>552191.5</v>
      </c>
      <c r="AM16" s="105">
        <f t="shared" si="11"/>
        <v>463551.87999999995</v>
      </c>
      <c r="AN16" s="105">
        <f t="shared" si="11"/>
        <v>449324.97000000003</v>
      </c>
      <c r="AO16" s="105">
        <f t="shared" si="11"/>
        <v>277416.44</v>
      </c>
      <c r="AP16" s="105">
        <f t="shared" si="11"/>
        <v>348013.71000000008</v>
      </c>
      <c r="AQ16" s="105">
        <f t="shared" si="11"/>
        <v>293851.42000000004</v>
      </c>
      <c r="AR16" s="105">
        <f t="shared" si="11"/>
        <v>309555.32</v>
      </c>
      <c r="AS16" s="105">
        <f t="shared" si="11"/>
        <v>212972.52</v>
      </c>
      <c r="AT16" s="105">
        <f t="shared" si="11"/>
        <v>202013.61000000002</v>
      </c>
      <c r="AU16" s="105">
        <f t="shared" si="11"/>
        <v>303902.58</v>
      </c>
      <c r="AV16" s="105">
        <f t="shared" si="11"/>
        <v>311029.43000000005</v>
      </c>
      <c r="AW16" s="105">
        <f t="shared" si="12"/>
        <v>413753.02</v>
      </c>
      <c r="AX16" s="105">
        <f t="shared" si="12"/>
        <v>462915.19999999995</v>
      </c>
      <c r="AY16" s="105">
        <f t="shared" si="12"/>
        <v>248080.95</v>
      </c>
      <c r="AZ16" s="105">
        <f t="shared" si="12"/>
        <v>167941.82</v>
      </c>
      <c r="BA16" s="105">
        <f t="shared" si="12"/>
        <v>174135.24</v>
      </c>
      <c r="BB16" s="105">
        <f t="shared" si="12"/>
        <v>148404.02000000002</v>
      </c>
      <c r="BC16" s="105">
        <f t="shared" si="12"/>
        <v>102834.41</v>
      </c>
      <c r="BD16" s="105">
        <f t="shared" si="12"/>
        <v>116367.6</v>
      </c>
      <c r="BE16" s="105">
        <f t="shared" si="12"/>
        <v>84241.09</v>
      </c>
      <c r="BF16" s="105">
        <f t="shared" si="12"/>
        <v>102107.73999999999</v>
      </c>
      <c r="BG16" s="105">
        <f t="shared" si="13"/>
        <v>71474.61</v>
      </c>
      <c r="BH16" s="105">
        <f t="shared" si="13"/>
        <v>62541.9</v>
      </c>
      <c r="BI16" s="105">
        <f t="shared" si="13"/>
        <v>70345.73000000001</v>
      </c>
      <c r="BJ16" s="105">
        <f t="shared" si="13"/>
        <v>46264.009999999995</v>
      </c>
      <c r="BK16" s="105">
        <f t="shared" si="13"/>
        <v>50735.739999999991</v>
      </c>
      <c r="BL16" s="105">
        <f t="shared" si="13"/>
        <v>52613.149999999994</v>
      </c>
      <c r="BM16" s="105">
        <f t="shared" si="13"/>
        <v>51454.630000000005</v>
      </c>
      <c r="BN16" s="105">
        <f t="shared" si="13"/>
        <v>68315.070000000007</v>
      </c>
      <c r="BO16" s="105">
        <f t="shared" si="13"/>
        <v>78021.299999999988</v>
      </c>
      <c r="BP16" s="105">
        <f t="shared" si="13"/>
        <v>90307.14</v>
      </c>
      <c r="BQ16" s="105">
        <f t="shared" si="14"/>
        <v>50770.28</v>
      </c>
      <c r="BR16" s="105">
        <f t="shared" si="14"/>
        <v>0</v>
      </c>
      <c r="BS16" s="105">
        <f t="shared" si="14"/>
        <v>0</v>
      </c>
      <c r="BT16" s="105">
        <f t="shared" si="14"/>
        <v>0</v>
      </c>
      <c r="BU16" s="105">
        <f t="shared" si="14"/>
        <v>0</v>
      </c>
      <c r="BV16" s="105">
        <f t="shared" si="14"/>
        <v>0</v>
      </c>
      <c r="BW16" s="105">
        <f t="shared" si="14"/>
        <v>0</v>
      </c>
      <c r="BX16" s="105">
        <f t="shared" si="14"/>
        <v>3864</v>
      </c>
      <c r="BY16" s="105">
        <f t="shared" si="14"/>
        <v>398.99999999999994</v>
      </c>
      <c r="BZ16" s="105">
        <f t="shared" si="14"/>
        <v>0</v>
      </c>
      <c r="CA16" s="105">
        <f t="shared" si="15"/>
        <v>0</v>
      </c>
      <c r="CB16" s="105">
        <f t="shared" si="15"/>
        <v>0</v>
      </c>
      <c r="CC16" s="105">
        <f t="shared" si="15"/>
        <v>0</v>
      </c>
      <c r="CD16" s="105">
        <f t="shared" si="15"/>
        <v>0</v>
      </c>
      <c r="CE16" s="105">
        <f t="shared" si="15"/>
        <v>0</v>
      </c>
      <c r="CF16" s="105">
        <f t="shared" si="15"/>
        <v>0</v>
      </c>
      <c r="CG16" s="105">
        <f t="shared" si="15"/>
        <v>0</v>
      </c>
      <c r="CH16" s="105">
        <f t="shared" si="15"/>
        <v>0</v>
      </c>
      <c r="CI16" s="105">
        <f t="shared" si="15"/>
        <v>0</v>
      </c>
      <c r="CJ16" s="105">
        <f t="shared" si="15"/>
        <v>0</v>
      </c>
      <c r="CK16" s="105">
        <f t="shared" si="16"/>
        <v>70</v>
      </c>
      <c r="CL16" s="105">
        <f t="shared" si="16"/>
        <v>0</v>
      </c>
      <c r="CM16" s="105">
        <f t="shared" si="16"/>
        <v>25275</v>
      </c>
      <c r="CN16" s="105">
        <f t="shared" si="16"/>
        <v>26708.720000000001</v>
      </c>
      <c r="CO16" s="105">
        <f t="shared" si="16"/>
        <v>29635.819999999996</v>
      </c>
      <c r="CP16" s="105">
        <f t="shared" si="16"/>
        <v>24882.510000000002</v>
      </c>
      <c r="CQ16" s="105">
        <f t="shared" si="16"/>
        <v>46112.45</v>
      </c>
      <c r="CR16" s="105">
        <f t="shared" si="16"/>
        <v>212975.88</v>
      </c>
      <c r="CS16" s="105">
        <f t="shared" si="16"/>
        <v>217200.81</v>
      </c>
      <c r="CT16" s="105">
        <f t="shared" si="16"/>
        <v>363550.24</v>
      </c>
      <c r="CU16" s="105">
        <f t="shared" si="17"/>
        <v>319660.87</v>
      </c>
      <c r="CV16" s="105">
        <f t="shared" si="17"/>
        <v>765294.66</v>
      </c>
      <c r="CW16" s="105">
        <f t="shared" si="17"/>
        <v>718361.5</v>
      </c>
      <c r="CX16" s="105">
        <f t="shared" si="17"/>
        <v>1065533.23</v>
      </c>
      <c r="CY16" s="105">
        <f t="shared" si="17"/>
        <v>322102.63833333331</v>
      </c>
      <c r="CZ16" s="105">
        <f t="shared" si="17"/>
        <v>314931.63833333331</v>
      </c>
      <c r="DA16" s="105">
        <f t="shared" si="17"/>
        <v>379003.63833333337</v>
      </c>
      <c r="DB16" s="105">
        <f t="shared" si="17"/>
        <v>326770.47166666668</v>
      </c>
      <c r="DC16" s="105">
        <f t="shared" si="17"/>
        <v>326770.47166666668</v>
      </c>
      <c r="DD16" s="105">
        <f t="shared" si="17"/>
        <v>183985.47166666665</v>
      </c>
      <c r="DE16" s="105">
        <f t="shared" si="18"/>
        <v>195445.54166666669</v>
      </c>
      <c r="DF16" s="105">
        <f t="shared" si="18"/>
        <v>155445.54166666666</v>
      </c>
      <c r="DG16" s="105">
        <f t="shared" si="18"/>
        <v>147960.54166666666</v>
      </c>
      <c r="DH16" s="105">
        <f t="shared" si="18"/>
        <v>155445.54166666666</v>
      </c>
      <c r="DI16" s="105">
        <f t="shared" si="18"/>
        <v>155445.54166666666</v>
      </c>
      <c r="DJ16" s="105">
        <f t="shared" si="18"/>
        <v>155445.54166666666</v>
      </c>
      <c r="DK16" s="105">
        <f t="shared" si="18"/>
        <v>422775.04166666663</v>
      </c>
      <c r="DL16" s="105">
        <f t="shared" si="18"/>
        <v>100695.54166666666</v>
      </c>
      <c r="DM16" s="105">
        <f t="shared" si="18"/>
        <v>100695.54166666666</v>
      </c>
      <c r="DN16" s="105">
        <f t="shared" si="18"/>
        <v>100695.54166666666</v>
      </c>
      <c r="DO16" s="105">
        <f t="shared" si="19"/>
        <v>100695.54166666666</v>
      </c>
      <c r="DP16" s="105">
        <f t="shared" si="19"/>
        <v>100695.54166666666</v>
      </c>
      <c r="DQ16" s="105">
        <f t="shared" si="19"/>
        <v>90695.541666666657</v>
      </c>
      <c r="DR16" s="105">
        <f t="shared" si="19"/>
        <v>90695.541666666657</v>
      </c>
      <c r="DS16" s="105">
        <f t="shared" si="19"/>
        <v>62029.208333333321</v>
      </c>
      <c r="DT16" s="105">
        <f t="shared" si="19"/>
        <v>62029.208333333321</v>
      </c>
      <c r="DU16" s="105">
        <f t="shared" si="19"/>
        <v>74676.287499999991</v>
      </c>
      <c r="DV16" s="105">
        <f t="shared" si="19"/>
        <v>88819.472958333325</v>
      </c>
      <c r="DW16" s="105">
        <f t="shared" si="19"/>
        <v>755149.3567067642</v>
      </c>
      <c r="DX16" s="105">
        <f t="shared" si="19"/>
        <v>597080.06875240232</v>
      </c>
      <c r="DY16" s="105">
        <f t="shared" si="20"/>
        <v>305607.36367793533</v>
      </c>
      <c r="DZ16" s="105">
        <f t="shared" si="20"/>
        <v>295137.63133333332</v>
      </c>
      <c r="EA16" s="105">
        <f t="shared" si="20"/>
        <v>172576.94066666666</v>
      </c>
      <c r="EB16" s="105">
        <f t="shared" si="20"/>
        <v>86871.017344257663</v>
      </c>
      <c r="EC16" s="105">
        <f t="shared" si="20"/>
        <v>75914.659750000006</v>
      </c>
      <c r="ED16" s="105">
        <f t="shared" si="20"/>
        <v>164730.21758333335</v>
      </c>
      <c r="EE16" s="105">
        <f t="shared" si="20"/>
        <v>164595.87970833335</v>
      </c>
      <c r="EF16" s="105">
        <f t="shared" si="20"/>
        <v>160838.37970833335</v>
      </c>
      <c r="EG16" s="105">
        <f t="shared" si="20"/>
        <v>159135.65841666667</v>
      </c>
      <c r="EH16" s="105">
        <f t="shared" si="20"/>
        <v>158908.37970833335</v>
      </c>
      <c r="EI16" s="105">
        <f t="shared" si="21"/>
        <v>167413.19104166667</v>
      </c>
      <c r="EJ16" s="105">
        <f t="shared" si="21"/>
        <v>146378.37970833335</v>
      </c>
      <c r="EK16" s="105">
        <f t="shared" si="21"/>
        <v>134221.04637500001</v>
      </c>
      <c r="EL16" s="105">
        <f t="shared" si="21"/>
        <v>30303</v>
      </c>
      <c r="EM16" s="105">
        <f t="shared" si="21"/>
        <v>24462.999499999998</v>
      </c>
      <c r="EN16" s="105">
        <f t="shared" si="21"/>
        <v>23751</v>
      </c>
      <c r="EO16" s="105">
        <f t="shared" si="21"/>
        <v>23751</v>
      </c>
      <c r="EP16" s="105">
        <f t="shared" si="21"/>
        <v>23751</v>
      </c>
      <c r="EQ16" s="105">
        <f t="shared" si="21"/>
        <v>49140</v>
      </c>
      <c r="ER16" s="105">
        <f t="shared" si="21"/>
        <v>49140</v>
      </c>
      <c r="ES16" s="105">
        <f t="shared" si="21"/>
        <v>53907.82488</v>
      </c>
      <c r="ET16" s="105">
        <f t="shared" si="21"/>
        <v>0</v>
      </c>
    </row>
    <row r="17" spans="1:158">
      <c r="B17" s="98" t="s">
        <v>42</v>
      </c>
      <c r="D17" s="103">
        <v>6</v>
      </c>
      <c r="E17" s="78" t="s">
        <v>60</v>
      </c>
      <c r="F17" s="78"/>
      <c r="G17" s="104">
        <f t="shared" si="7"/>
        <v>168681.38</v>
      </c>
      <c r="H17" s="104">
        <f t="shared" si="7"/>
        <v>134004.88</v>
      </c>
      <c r="I17" s="104">
        <f t="shared" si="7"/>
        <v>201030.5</v>
      </c>
      <c r="J17" s="104">
        <f t="shared" si="7"/>
        <v>0</v>
      </c>
      <c r="K17" s="104">
        <f t="shared" si="7"/>
        <v>-2200</v>
      </c>
      <c r="L17" s="104">
        <f t="shared" si="7"/>
        <v>0</v>
      </c>
      <c r="M17" s="104">
        <f t="shared" si="7"/>
        <v>0</v>
      </c>
      <c r="N17" s="104">
        <f t="shared" si="7"/>
        <v>0</v>
      </c>
      <c r="O17" s="104">
        <f t="shared" si="7"/>
        <v>9739049.6546623725</v>
      </c>
      <c r="P17" s="104">
        <f t="shared" si="7"/>
        <v>6608767.361107761</v>
      </c>
      <c r="Q17" s="104">
        <f t="shared" si="7"/>
        <v>757528.70063827001</v>
      </c>
      <c r="R17" s="104">
        <f t="shared" si="8"/>
        <v>17606862.476408407</v>
      </c>
      <c r="S17" s="105">
        <f t="shared" si="9"/>
        <v>0</v>
      </c>
      <c r="T17" s="105">
        <f t="shared" si="9"/>
        <v>0</v>
      </c>
      <c r="U17" s="105">
        <f t="shared" si="9"/>
        <v>0</v>
      </c>
      <c r="V17" s="105">
        <f t="shared" si="9"/>
        <v>0</v>
      </c>
      <c r="W17" s="105">
        <f t="shared" si="9"/>
        <v>0</v>
      </c>
      <c r="X17" s="105">
        <f t="shared" si="9"/>
        <v>0</v>
      </c>
      <c r="Y17" s="105">
        <f t="shared" si="9"/>
        <v>4925</v>
      </c>
      <c r="Z17" s="105">
        <f t="shared" si="9"/>
        <v>41011.94</v>
      </c>
      <c r="AA17" s="105">
        <f t="shared" si="9"/>
        <v>31754.620000000003</v>
      </c>
      <c r="AB17" s="105">
        <f t="shared" si="9"/>
        <v>67175.56</v>
      </c>
      <c r="AC17" s="105">
        <f t="shared" si="10"/>
        <v>22285.89</v>
      </c>
      <c r="AD17" s="105">
        <f t="shared" si="10"/>
        <v>1528.37</v>
      </c>
      <c r="AE17" s="105">
        <f t="shared" si="10"/>
        <v>45093.15</v>
      </c>
      <c r="AF17" s="105">
        <f t="shared" si="10"/>
        <v>2923.86</v>
      </c>
      <c r="AG17" s="105">
        <f t="shared" si="10"/>
        <v>0</v>
      </c>
      <c r="AH17" s="105">
        <f t="shared" si="10"/>
        <v>24101.7</v>
      </c>
      <c r="AI17" s="105">
        <f t="shared" si="10"/>
        <v>22996.27</v>
      </c>
      <c r="AJ17" s="105">
        <f t="shared" si="10"/>
        <v>7003.41</v>
      </c>
      <c r="AK17" s="105">
        <f t="shared" si="10"/>
        <v>0</v>
      </c>
      <c r="AL17" s="105">
        <f t="shared" si="10"/>
        <v>6121.61</v>
      </c>
      <c r="AM17" s="105">
        <f t="shared" si="11"/>
        <v>4013.38</v>
      </c>
      <c r="AN17" s="105">
        <f t="shared" si="11"/>
        <v>0</v>
      </c>
      <c r="AO17" s="105">
        <f t="shared" si="11"/>
        <v>0</v>
      </c>
      <c r="AP17" s="105">
        <f t="shared" si="11"/>
        <v>21751.5</v>
      </c>
      <c r="AQ17" s="105">
        <f t="shared" si="11"/>
        <v>13103</v>
      </c>
      <c r="AR17" s="105">
        <f t="shared" si="11"/>
        <v>17505</v>
      </c>
      <c r="AS17" s="105">
        <f t="shared" si="11"/>
        <v>16902</v>
      </c>
      <c r="AT17" s="105">
        <f t="shared" si="11"/>
        <v>31164</v>
      </c>
      <c r="AU17" s="105">
        <f t="shared" si="11"/>
        <v>24419</v>
      </c>
      <c r="AV17" s="105">
        <f t="shared" si="11"/>
        <v>26106</v>
      </c>
      <c r="AW17" s="105">
        <f t="shared" si="12"/>
        <v>31362</v>
      </c>
      <c r="AX17" s="105">
        <f t="shared" si="12"/>
        <v>22562</v>
      </c>
      <c r="AY17" s="105">
        <f t="shared" si="12"/>
        <v>17907.5</v>
      </c>
      <c r="AZ17" s="105">
        <f t="shared" si="12"/>
        <v>0</v>
      </c>
      <c r="BA17" s="105">
        <f t="shared" si="12"/>
        <v>0</v>
      </c>
      <c r="BB17" s="105">
        <f t="shared" si="12"/>
        <v>0</v>
      </c>
      <c r="BC17" s="105">
        <f t="shared" si="12"/>
        <v>0</v>
      </c>
      <c r="BD17" s="105">
        <f t="shared" si="12"/>
        <v>0</v>
      </c>
      <c r="BE17" s="105">
        <f t="shared" si="12"/>
        <v>0</v>
      </c>
      <c r="BF17" s="105">
        <f t="shared" si="12"/>
        <v>0</v>
      </c>
      <c r="BG17" s="105">
        <f t="shared" si="13"/>
        <v>0</v>
      </c>
      <c r="BH17" s="105">
        <f t="shared" si="13"/>
        <v>0</v>
      </c>
      <c r="BI17" s="105">
        <f t="shared" si="13"/>
        <v>0</v>
      </c>
      <c r="BJ17" s="105">
        <f t="shared" si="13"/>
        <v>0</v>
      </c>
      <c r="BK17" s="105">
        <f t="shared" si="13"/>
        <v>0</v>
      </c>
      <c r="BL17" s="105">
        <f t="shared" si="13"/>
        <v>0</v>
      </c>
      <c r="BM17" s="105">
        <f t="shared" si="13"/>
        <v>0</v>
      </c>
      <c r="BN17" s="105">
        <f t="shared" si="13"/>
        <v>0</v>
      </c>
      <c r="BO17" s="105">
        <f t="shared" si="13"/>
        <v>0</v>
      </c>
      <c r="BP17" s="105">
        <f t="shared" si="13"/>
        <v>0</v>
      </c>
      <c r="BQ17" s="105">
        <f t="shared" si="14"/>
        <v>0</v>
      </c>
      <c r="BR17" s="105">
        <f t="shared" si="14"/>
        <v>-2200</v>
      </c>
      <c r="BS17" s="105">
        <f t="shared" si="14"/>
        <v>0</v>
      </c>
      <c r="BT17" s="105">
        <f t="shared" si="14"/>
        <v>0</v>
      </c>
      <c r="BU17" s="105">
        <f t="shared" si="14"/>
        <v>0</v>
      </c>
      <c r="BV17" s="105">
        <f t="shared" si="14"/>
        <v>0</v>
      </c>
      <c r="BW17" s="105">
        <f t="shared" si="14"/>
        <v>0</v>
      </c>
      <c r="BX17" s="105">
        <f t="shared" si="14"/>
        <v>0</v>
      </c>
      <c r="BY17" s="105">
        <f t="shared" si="14"/>
        <v>0</v>
      </c>
      <c r="BZ17" s="105">
        <f t="shared" si="14"/>
        <v>0</v>
      </c>
      <c r="CA17" s="105">
        <f t="shared" si="15"/>
        <v>0</v>
      </c>
      <c r="CB17" s="105">
        <f t="shared" si="15"/>
        <v>0</v>
      </c>
      <c r="CC17" s="105">
        <f t="shared" si="15"/>
        <v>0</v>
      </c>
      <c r="CD17" s="105">
        <f t="shared" si="15"/>
        <v>0</v>
      </c>
      <c r="CE17" s="105">
        <f t="shared" si="15"/>
        <v>0</v>
      </c>
      <c r="CF17" s="105">
        <f t="shared" si="15"/>
        <v>0</v>
      </c>
      <c r="CG17" s="105">
        <f t="shared" si="15"/>
        <v>0</v>
      </c>
      <c r="CH17" s="105">
        <f t="shared" si="15"/>
        <v>0</v>
      </c>
      <c r="CI17" s="105">
        <f t="shared" si="15"/>
        <v>0</v>
      </c>
      <c r="CJ17" s="105">
        <f t="shared" si="15"/>
        <v>0</v>
      </c>
      <c r="CK17" s="105">
        <f t="shared" si="16"/>
        <v>0</v>
      </c>
      <c r="CL17" s="105">
        <f t="shared" si="16"/>
        <v>0</v>
      </c>
      <c r="CM17" s="105">
        <f t="shared" si="16"/>
        <v>0</v>
      </c>
      <c r="CN17" s="105">
        <f t="shared" si="16"/>
        <v>0</v>
      </c>
      <c r="CO17" s="105">
        <f t="shared" si="16"/>
        <v>0</v>
      </c>
      <c r="CP17" s="105">
        <f t="shared" si="16"/>
        <v>0</v>
      </c>
      <c r="CQ17" s="105">
        <f t="shared" si="16"/>
        <v>0</v>
      </c>
      <c r="CR17" s="105">
        <f t="shared" si="16"/>
        <v>0</v>
      </c>
      <c r="CS17" s="105">
        <f t="shared" si="16"/>
        <v>0</v>
      </c>
      <c r="CT17" s="105">
        <f t="shared" si="16"/>
        <v>0</v>
      </c>
      <c r="CU17" s="105">
        <f t="shared" si="17"/>
        <v>0</v>
      </c>
      <c r="CV17" s="105">
        <f t="shared" si="17"/>
        <v>0</v>
      </c>
      <c r="CW17" s="105">
        <f t="shared" si="17"/>
        <v>0</v>
      </c>
      <c r="CX17" s="105">
        <f t="shared" si="17"/>
        <v>0</v>
      </c>
      <c r="CY17" s="105">
        <f t="shared" si="17"/>
        <v>0</v>
      </c>
      <c r="CZ17" s="105">
        <f t="shared" si="17"/>
        <v>0</v>
      </c>
      <c r="DA17" s="105">
        <f t="shared" si="17"/>
        <v>0</v>
      </c>
      <c r="DB17" s="105">
        <f t="shared" si="17"/>
        <v>0</v>
      </c>
      <c r="DC17" s="105">
        <f t="shared" si="17"/>
        <v>0</v>
      </c>
      <c r="DD17" s="105">
        <f t="shared" si="17"/>
        <v>0</v>
      </c>
      <c r="DE17" s="105">
        <f t="shared" si="18"/>
        <v>0</v>
      </c>
      <c r="DF17" s="105">
        <f t="shared" si="18"/>
        <v>0</v>
      </c>
      <c r="DG17" s="105">
        <f t="shared" si="18"/>
        <v>0</v>
      </c>
      <c r="DH17" s="105">
        <f t="shared" si="18"/>
        <v>0</v>
      </c>
      <c r="DI17" s="105">
        <f t="shared" si="18"/>
        <v>0</v>
      </c>
      <c r="DJ17" s="105">
        <f t="shared" si="18"/>
        <v>0</v>
      </c>
      <c r="DK17" s="105">
        <f t="shared" si="18"/>
        <v>456.63740000000001</v>
      </c>
      <c r="DL17" s="105">
        <f t="shared" si="18"/>
        <v>23647.882799999999</v>
      </c>
      <c r="DM17" s="105">
        <f t="shared" si="18"/>
        <v>373923.66084671073</v>
      </c>
      <c r="DN17" s="105">
        <f t="shared" si="18"/>
        <v>462053.71882163099</v>
      </c>
      <c r="DO17" s="105">
        <f t="shared" si="19"/>
        <v>743251.21198579355</v>
      </c>
      <c r="DP17" s="105">
        <f t="shared" si="19"/>
        <v>925979.15274747682</v>
      </c>
      <c r="DQ17" s="105">
        <f t="shared" si="19"/>
        <v>1119184.3245402712</v>
      </c>
      <c r="DR17" s="105">
        <f t="shared" si="19"/>
        <v>1169330.5197005225</v>
      </c>
      <c r="DS17" s="105">
        <f t="shared" si="19"/>
        <v>1183875.6617005225</v>
      </c>
      <c r="DT17" s="105">
        <f t="shared" si="19"/>
        <v>1250207.6883763962</v>
      </c>
      <c r="DU17" s="105">
        <f t="shared" si="19"/>
        <v>1229223.4974248686</v>
      </c>
      <c r="DV17" s="105">
        <f t="shared" si="19"/>
        <v>1257915.6983181792</v>
      </c>
      <c r="DW17" s="105">
        <f t="shared" si="19"/>
        <v>1423041.0251305834</v>
      </c>
      <c r="DX17" s="105">
        <f t="shared" si="19"/>
        <v>1504320.8670478682</v>
      </c>
      <c r="DY17" s="105">
        <f t="shared" si="20"/>
        <v>1121671.79734548</v>
      </c>
      <c r="DZ17" s="105">
        <f t="shared" si="20"/>
        <v>778224.18350096757</v>
      </c>
      <c r="EA17" s="105">
        <f t="shared" si="20"/>
        <v>590210.4221161952</v>
      </c>
      <c r="EB17" s="105">
        <f t="shared" si="20"/>
        <v>300742.34366666665</v>
      </c>
      <c r="EC17" s="105">
        <f t="shared" si="20"/>
        <v>282693.21566666669</v>
      </c>
      <c r="ED17" s="105">
        <f t="shared" si="20"/>
        <v>161200.84366666668</v>
      </c>
      <c r="EE17" s="105">
        <f t="shared" si="20"/>
        <v>98211.215666666656</v>
      </c>
      <c r="EF17" s="105">
        <f t="shared" si="20"/>
        <v>98176.215666666656</v>
      </c>
      <c r="EG17" s="105">
        <f t="shared" si="20"/>
        <v>90120.729166666657</v>
      </c>
      <c r="EH17" s="105">
        <f t="shared" si="20"/>
        <v>160154.50246666666</v>
      </c>
      <c r="EI17" s="105">
        <f t="shared" si="21"/>
        <v>130441.84276666665</v>
      </c>
      <c r="EJ17" s="105">
        <f t="shared" si="21"/>
        <v>131270.48876666665</v>
      </c>
      <c r="EK17" s="105">
        <f t="shared" si="21"/>
        <v>108881.09766666667</v>
      </c>
      <c r="EL17" s="105">
        <f t="shared" si="21"/>
        <v>69855.49016666667</v>
      </c>
      <c r="EM17" s="105">
        <f t="shared" si="21"/>
        <v>74808.682166666666</v>
      </c>
      <c r="EN17" s="105">
        <f t="shared" si="21"/>
        <v>49652.704901234174</v>
      </c>
      <c r="EO17" s="105">
        <f t="shared" si="21"/>
        <v>48749.131401234175</v>
      </c>
      <c r="EP17" s="105">
        <f t="shared" si="21"/>
        <v>49653.131401234175</v>
      </c>
      <c r="EQ17" s="105">
        <f t="shared" si="21"/>
        <v>49653.131401234175</v>
      </c>
      <c r="ER17" s="105">
        <f t="shared" si="21"/>
        <v>44563</v>
      </c>
      <c r="ES17" s="105">
        <f t="shared" si="21"/>
        <v>0</v>
      </c>
      <c r="ET17" s="105">
        <f t="shared" si="21"/>
        <v>0</v>
      </c>
    </row>
    <row r="18" spans="1:158">
      <c r="A18" s="108"/>
      <c r="B18" s="98">
        <v>7</v>
      </c>
      <c r="D18" s="103">
        <v>7</v>
      </c>
      <c r="E18" s="78" t="s">
        <v>61</v>
      </c>
      <c r="F18" s="109"/>
      <c r="G18" s="104">
        <f t="shared" si="7"/>
        <v>0</v>
      </c>
      <c r="H18" s="104">
        <f t="shared" si="7"/>
        <v>0</v>
      </c>
      <c r="I18" s="104">
        <f t="shared" si="7"/>
        <v>0</v>
      </c>
      <c r="J18" s="104">
        <f t="shared" si="7"/>
        <v>0</v>
      </c>
      <c r="K18" s="104">
        <f t="shared" si="7"/>
        <v>0</v>
      </c>
      <c r="L18" s="104">
        <f t="shared" si="7"/>
        <v>0</v>
      </c>
      <c r="M18" s="104">
        <f t="shared" si="7"/>
        <v>0</v>
      </c>
      <c r="N18" s="104">
        <f t="shared" si="7"/>
        <v>442829.07956651959</v>
      </c>
      <c r="O18" s="104">
        <f t="shared" si="7"/>
        <v>15045433.363363374</v>
      </c>
      <c r="P18" s="104">
        <f t="shared" si="7"/>
        <v>50971548.561702371</v>
      </c>
      <c r="Q18" s="104">
        <f t="shared" si="7"/>
        <v>3261839.5178105747</v>
      </c>
      <c r="R18" s="104">
        <f t="shared" ref="R18:R19" si="22">SUM(G18:Q18)</f>
        <v>69721650.522442833</v>
      </c>
      <c r="S18" s="105">
        <f t="shared" si="9"/>
        <v>0</v>
      </c>
      <c r="T18" s="105">
        <f t="shared" si="9"/>
        <v>0</v>
      </c>
      <c r="U18" s="105">
        <f t="shared" si="9"/>
        <v>0</v>
      </c>
      <c r="V18" s="105">
        <f t="shared" si="9"/>
        <v>0</v>
      </c>
      <c r="W18" s="105">
        <f t="shared" si="9"/>
        <v>0</v>
      </c>
      <c r="X18" s="105">
        <f t="shared" si="9"/>
        <v>0</v>
      </c>
      <c r="Y18" s="105">
        <f t="shared" si="9"/>
        <v>0</v>
      </c>
      <c r="Z18" s="105">
        <f t="shared" si="9"/>
        <v>0</v>
      </c>
      <c r="AA18" s="105">
        <f t="shared" si="9"/>
        <v>0</v>
      </c>
      <c r="AB18" s="105">
        <f t="shared" si="9"/>
        <v>0</v>
      </c>
      <c r="AC18" s="105">
        <f t="shared" si="10"/>
        <v>0</v>
      </c>
      <c r="AD18" s="105">
        <f t="shared" si="10"/>
        <v>0</v>
      </c>
      <c r="AE18" s="105">
        <f t="shared" si="10"/>
        <v>0</v>
      </c>
      <c r="AF18" s="105">
        <f t="shared" si="10"/>
        <v>0</v>
      </c>
      <c r="AG18" s="105">
        <f t="shared" si="10"/>
        <v>0</v>
      </c>
      <c r="AH18" s="105">
        <f t="shared" si="10"/>
        <v>0</v>
      </c>
      <c r="AI18" s="105">
        <f t="shared" si="10"/>
        <v>0</v>
      </c>
      <c r="AJ18" s="105">
        <f t="shared" si="10"/>
        <v>0</v>
      </c>
      <c r="AK18" s="105">
        <f t="shared" si="10"/>
        <v>0</v>
      </c>
      <c r="AL18" s="105">
        <f t="shared" si="10"/>
        <v>0</v>
      </c>
      <c r="AM18" s="105">
        <f t="shared" si="11"/>
        <v>0</v>
      </c>
      <c r="AN18" s="105">
        <f t="shared" si="11"/>
        <v>0</v>
      </c>
      <c r="AO18" s="105">
        <f t="shared" si="11"/>
        <v>0</v>
      </c>
      <c r="AP18" s="105">
        <f t="shared" si="11"/>
        <v>0</v>
      </c>
      <c r="AQ18" s="105">
        <f t="shared" si="11"/>
        <v>0</v>
      </c>
      <c r="AR18" s="105">
        <f t="shared" si="11"/>
        <v>0</v>
      </c>
      <c r="AS18" s="105">
        <f t="shared" si="11"/>
        <v>0</v>
      </c>
      <c r="AT18" s="105">
        <f t="shared" si="11"/>
        <v>0</v>
      </c>
      <c r="AU18" s="105">
        <f t="shared" si="11"/>
        <v>0</v>
      </c>
      <c r="AV18" s="105">
        <f t="shared" si="11"/>
        <v>0</v>
      </c>
      <c r="AW18" s="105">
        <f t="shared" si="12"/>
        <v>0</v>
      </c>
      <c r="AX18" s="105">
        <f t="shared" si="12"/>
        <v>0</v>
      </c>
      <c r="AY18" s="105">
        <f t="shared" si="12"/>
        <v>0</v>
      </c>
      <c r="AZ18" s="105">
        <f t="shared" si="12"/>
        <v>0</v>
      </c>
      <c r="BA18" s="105">
        <f t="shared" si="12"/>
        <v>0</v>
      </c>
      <c r="BB18" s="105">
        <f t="shared" si="12"/>
        <v>0</v>
      </c>
      <c r="BC18" s="105">
        <f t="shared" si="12"/>
        <v>0</v>
      </c>
      <c r="BD18" s="105">
        <f t="shared" si="12"/>
        <v>0</v>
      </c>
      <c r="BE18" s="105">
        <f t="shared" si="12"/>
        <v>0</v>
      </c>
      <c r="BF18" s="105">
        <f t="shared" si="12"/>
        <v>0</v>
      </c>
      <c r="BG18" s="105">
        <f t="shared" si="13"/>
        <v>0</v>
      </c>
      <c r="BH18" s="105">
        <f t="shared" si="13"/>
        <v>0</v>
      </c>
      <c r="BI18" s="105">
        <f t="shared" si="13"/>
        <v>0</v>
      </c>
      <c r="BJ18" s="105">
        <f t="shared" si="13"/>
        <v>0</v>
      </c>
      <c r="BK18" s="105">
        <f t="shared" si="13"/>
        <v>0</v>
      </c>
      <c r="BL18" s="105">
        <f t="shared" si="13"/>
        <v>0</v>
      </c>
      <c r="BM18" s="105">
        <f t="shared" si="13"/>
        <v>0</v>
      </c>
      <c r="BN18" s="105">
        <f t="shared" si="13"/>
        <v>0</v>
      </c>
      <c r="BO18" s="105">
        <f t="shared" si="13"/>
        <v>0</v>
      </c>
      <c r="BP18" s="105">
        <f t="shared" si="13"/>
        <v>0</v>
      </c>
      <c r="BQ18" s="105">
        <f t="shared" si="14"/>
        <v>0</v>
      </c>
      <c r="BR18" s="105">
        <f t="shared" si="14"/>
        <v>0</v>
      </c>
      <c r="BS18" s="105">
        <f t="shared" si="14"/>
        <v>0</v>
      </c>
      <c r="BT18" s="105">
        <f t="shared" si="14"/>
        <v>0</v>
      </c>
      <c r="BU18" s="105">
        <f t="shared" si="14"/>
        <v>0</v>
      </c>
      <c r="BV18" s="105">
        <f t="shared" si="14"/>
        <v>0</v>
      </c>
      <c r="BW18" s="105">
        <f t="shared" si="14"/>
        <v>0</v>
      </c>
      <c r="BX18" s="105">
        <f t="shared" si="14"/>
        <v>0</v>
      </c>
      <c r="BY18" s="105">
        <f t="shared" si="14"/>
        <v>0</v>
      </c>
      <c r="BZ18" s="105">
        <f t="shared" si="14"/>
        <v>0</v>
      </c>
      <c r="CA18" s="105">
        <f t="shared" si="15"/>
        <v>0</v>
      </c>
      <c r="CB18" s="105">
        <f t="shared" si="15"/>
        <v>0</v>
      </c>
      <c r="CC18" s="105">
        <f t="shared" si="15"/>
        <v>0</v>
      </c>
      <c r="CD18" s="105">
        <f t="shared" si="15"/>
        <v>0</v>
      </c>
      <c r="CE18" s="105">
        <f t="shared" si="15"/>
        <v>0</v>
      </c>
      <c r="CF18" s="105">
        <f t="shared" si="15"/>
        <v>0</v>
      </c>
      <c r="CG18" s="105">
        <f t="shared" si="15"/>
        <v>0</v>
      </c>
      <c r="CH18" s="105">
        <f t="shared" si="15"/>
        <v>0</v>
      </c>
      <c r="CI18" s="105">
        <f t="shared" si="15"/>
        <v>0</v>
      </c>
      <c r="CJ18" s="105">
        <f t="shared" si="15"/>
        <v>0</v>
      </c>
      <c r="CK18" s="105">
        <f t="shared" si="16"/>
        <v>0</v>
      </c>
      <c r="CL18" s="105">
        <f t="shared" si="16"/>
        <v>0</v>
      </c>
      <c r="CM18" s="105">
        <f t="shared" si="16"/>
        <v>0</v>
      </c>
      <c r="CN18" s="105">
        <f t="shared" si="16"/>
        <v>0</v>
      </c>
      <c r="CO18" s="105">
        <f t="shared" si="16"/>
        <v>0</v>
      </c>
      <c r="CP18" s="105">
        <f t="shared" si="16"/>
        <v>0</v>
      </c>
      <c r="CQ18" s="105">
        <f t="shared" si="16"/>
        <v>0</v>
      </c>
      <c r="CR18" s="105">
        <f t="shared" si="16"/>
        <v>0</v>
      </c>
      <c r="CS18" s="105">
        <f t="shared" si="16"/>
        <v>0</v>
      </c>
      <c r="CT18" s="105">
        <f t="shared" si="16"/>
        <v>0</v>
      </c>
      <c r="CU18" s="105">
        <f t="shared" si="17"/>
        <v>0</v>
      </c>
      <c r="CV18" s="105">
        <f t="shared" si="17"/>
        <v>0</v>
      </c>
      <c r="CW18" s="105">
        <f t="shared" si="17"/>
        <v>0</v>
      </c>
      <c r="CX18" s="105">
        <f t="shared" si="17"/>
        <v>0</v>
      </c>
      <c r="CY18" s="105">
        <f t="shared" si="17"/>
        <v>0</v>
      </c>
      <c r="CZ18" s="105">
        <f t="shared" si="17"/>
        <v>0</v>
      </c>
      <c r="DA18" s="105">
        <f t="shared" si="17"/>
        <v>0</v>
      </c>
      <c r="DB18" s="105">
        <f t="shared" si="17"/>
        <v>0</v>
      </c>
      <c r="DC18" s="105">
        <f t="shared" si="17"/>
        <v>0</v>
      </c>
      <c r="DD18" s="105">
        <f t="shared" si="17"/>
        <v>0</v>
      </c>
      <c r="DE18" s="105">
        <f t="shared" si="18"/>
        <v>0</v>
      </c>
      <c r="DF18" s="105">
        <f t="shared" si="18"/>
        <v>0</v>
      </c>
      <c r="DG18" s="105">
        <f t="shared" si="18"/>
        <v>0</v>
      </c>
      <c r="DH18" s="105">
        <f t="shared" si="18"/>
        <v>0</v>
      </c>
      <c r="DI18" s="105">
        <f t="shared" si="18"/>
        <v>0</v>
      </c>
      <c r="DJ18" s="105">
        <f t="shared" si="18"/>
        <v>442829.07956651959</v>
      </c>
      <c r="DK18" s="105">
        <f t="shared" si="18"/>
        <v>63467.778000000006</v>
      </c>
      <c r="DL18" s="105">
        <f t="shared" si="18"/>
        <v>9900</v>
      </c>
      <c r="DM18" s="105">
        <f t="shared" si="18"/>
        <v>33000</v>
      </c>
      <c r="DN18" s="105">
        <f t="shared" si="18"/>
        <v>33000</v>
      </c>
      <c r="DO18" s="105">
        <f t="shared" si="19"/>
        <v>33000</v>
      </c>
      <c r="DP18" s="105">
        <f t="shared" si="19"/>
        <v>33000</v>
      </c>
      <c r="DQ18" s="105">
        <f t="shared" si="19"/>
        <v>33000</v>
      </c>
      <c r="DR18" s="105">
        <f t="shared" si="19"/>
        <v>33000</v>
      </c>
      <c r="DS18" s="105">
        <f t="shared" si="19"/>
        <v>33000</v>
      </c>
      <c r="DT18" s="105">
        <f t="shared" si="19"/>
        <v>33000</v>
      </c>
      <c r="DU18" s="105">
        <f t="shared" si="19"/>
        <v>7367830.5536816875</v>
      </c>
      <c r="DV18" s="105">
        <f t="shared" si="19"/>
        <v>7340235.0316816876</v>
      </c>
      <c r="DW18" s="105">
        <f t="shared" si="19"/>
        <v>7352135.0316816876</v>
      </c>
      <c r="DX18" s="105">
        <f t="shared" si="19"/>
        <v>7418135.0316816876</v>
      </c>
      <c r="DY18" s="105">
        <f t="shared" si="20"/>
        <v>7418135.0316816876</v>
      </c>
      <c r="DZ18" s="105">
        <f t="shared" si="20"/>
        <v>7418135.0316816876</v>
      </c>
      <c r="EA18" s="105">
        <f t="shared" si="20"/>
        <v>7418135.0316816876</v>
      </c>
      <c r="EB18" s="105">
        <f t="shared" si="20"/>
        <v>7418135.0316816876</v>
      </c>
      <c r="EC18" s="105">
        <f t="shared" si="20"/>
        <v>1135093.0343545398</v>
      </c>
      <c r="ED18" s="105">
        <f t="shared" si="20"/>
        <v>1055878.9954945398</v>
      </c>
      <c r="EE18" s="105">
        <f t="shared" si="20"/>
        <v>1036093.0343545398</v>
      </c>
      <c r="EF18" s="105">
        <f t="shared" si="20"/>
        <v>1036093.0343545398</v>
      </c>
      <c r="EG18" s="105">
        <f t="shared" si="20"/>
        <v>1036093.0343545398</v>
      </c>
      <c r="EH18" s="105">
        <f t="shared" si="20"/>
        <v>1229487.2386995587</v>
      </c>
      <c r="EI18" s="105">
        <f t="shared" si="21"/>
        <v>603223.28391153843</v>
      </c>
      <c r="EJ18" s="105">
        <f t="shared" si="21"/>
        <v>603223.28391153843</v>
      </c>
      <c r="EK18" s="105">
        <f t="shared" si="21"/>
        <v>603223.28391153843</v>
      </c>
      <c r="EL18" s="105">
        <f t="shared" si="21"/>
        <v>603223.28391153843</v>
      </c>
      <c r="EM18" s="105">
        <f t="shared" si="21"/>
        <v>603223.28391153843</v>
      </c>
      <c r="EN18" s="105">
        <f t="shared" si="21"/>
        <v>245723.0982528826</v>
      </c>
      <c r="EO18" s="105">
        <f t="shared" si="21"/>
        <v>0</v>
      </c>
      <c r="EP18" s="105">
        <f t="shared" si="21"/>
        <v>0</v>
      </c>
      <c r="EQ18" s="105">
        <f t="shared" si="21"/>
        <v>0</v>
      </c>
      <c r="ER18" s="105">
        <f t="shared" si="21"/>
        <v>0</v>
      </c>
      <c r="ES18" s="105">
        <f t="shared" si="21"/>
        <v>0</v>
      </c>
      <c r="ET18" s="105">
        <f t="shared" si="21"/>
        <v>0</v>
      </c>
    </row>
    <row r="19" spans="1:158">
      <c r="B19" s="98">
        <v>9</v>
      </c>
      <c r="D19" s="103">
        <v>8</v>
      </c>
      <c r="E19" s="78" t="s">
        <v>71</v>
      </c>
      <c r="F19" s="78"/>
      <c r="G19" s="104">
        <f t="shared" si="7"/>
        <v>0</v>
      </c>
      <c r="H19" s="104">
        <f t="shared" si="7"/>
        <v>0</v>
      </c>
      <c r="I19" s="104">
        <f t="shared" si="7"/>
        <v>0</v>
      </c>
      <c r="J19" s="104">
        <f t="shared" si="7"/>
        <v>0</v>
      </c>
      <c r="K19" s="104">
        <f t="shared" si="7"/>
        <v>0</v>
      </c>
      <c r="L19" s="104">
        <f t="shared" si="7"/>
        <v>0</v>
      </c>
      <c r="M19" s="104">
        <f t="shared" si="7"/>
        <v>0</v>
      </c>
      <c r="N19" s="104">
        <f t="shared" si="7"/>
        <v>0</v>
      </c>
      <c r="O19" s="104">
        <f t="shared" si="7"/>
        <v>0</v>
      </c>
      <c r="P19" s="104">
        <f t="shared" si="7"/>
        <v>0</v>
      </c>
      <c r="Q19" s="104">
        <f t="shared" si="7"/>
        <v>156387</v>
      </c>
      <c r="R19" s="104">
        <f t="shared" si="22"/>
        <v>156387</v>
      </c>
      <c r="S19" s="105">
        <f t="shared" si="9"/>
        <v>0</v>
      </c>
      <c r="T19" s="105">
        <f t="shared" si="9"/>
        <v>0</v>
      </c>
      <c r="U19" s="105">
        <f t="shared" si="9"/>
        <v>0</v>
      </c>
      <c r="V19" s="105">
        <f t="shared" si="9"/>
        <v>0</v>
      </c>
      <c r="W19" s="105">
        <f t="shared" si="9"/>
        <v>0</v>
      </c>
      <c r="X19" s="105">
        <f t="shared" si="9"/>
        <v>0</v>
      </c>
      <c r="Y19" s="105">
        <f t="shared" si="9"/>
        <v>0</v>
      </c>
      <c r="Z19" s="105">
        <f t="shared" si="9"/>
        <v>0</v>
      </c>
      <c r="AA19" s="105">
        <f t="shared" si="9"/>
        <v>0</v>
      </c>
      <c r="AB19" s="105">
        <f t="shared" si="9"/>
        <v>0</v>
      </c>
      <c r="AC19" s="105">
        <f t="shared" si="10"/>
        <v>0</v>
      </c>
      <c r="AD19" s="105">
        <f t="shared" si="10"/>
        <v>0</v>
      </c>
      <c r="AE19" s="105">
        <f t="shared" si="10"/>
        <v>0</v>
      </c>
      <c r="AF19" s="105">
        <f t="shared" si="10"/>
        <v>0</v>
      </c>
      <c r="AG19" s="105">
        <f t="shared" si="10"/>
        <v>0</v>
      </c>
      <c r="AH19" s="105">
        <f t="shared" si="10"/>
        <v>0</v>
      </c>
      <c r="AI19" s="105">
        <f t="shared" si="10"/>
        <v>0</v>
      </c>
      <c r="AJ19" s="105">
        <f t="shared" si="10"/>
        <v>0</v>
      </c>
      <c r="AK19" s="105">
        <f t="shared" si="10"/>
        <v>0</v>
      </c>
      <c r="AL19" s="105">
        <f t="shared" si="10"/>
        <v>0</v>
      </c>
      <c r="AM19" s="105">
        <f t="shared" si="11"/>
        <v>0</v>
      </c>
      <c r="AN19" s="105">
        <f t="shared" si="11"/>
        <v>0</v>
      </c>
      <c r="AO19" s="105">
        <f t="shared" si="11"/>
        <v>0</v>
      </c>
      <c r="AP19" s="105">
        <f t="shared" si="11"/>
        <v>0</v>
      </c>
      <c r="AQ19" s="105">
        <f t="shared" si="11"/>
        <v>0</v>
      </c>
      <c r="AR19" s="105">
        <f t="shared" si="11"/>
        <v>0</v>
      </c>
      <c r="AS19" s="105">
        <f t="shared" si="11"/>
        <v>0</v>
      </c>
      <c r="AT19" s="105">
        <f t="shared" si="11"/>
        <v>0</v>
      </c>
      <c r="AU19" s="105">
        <f t="shared" si="11"/>
        <v>0</v>
      </c>
      <c r="AV19" s="105">
        <f t="shared" si="11"/>
        <v>0</v>
      </c>
      <c r="AW19" s="105">
        <f t="shared" si="12"/>
        <v>0</v>
      </c>
      <c r="AX19" s="105">
        <f t="shared" si="12"/>
        <v>0</v>
      </c>
      <c r="AY19" s="105">
        <f t="shared" si="12"/>
        <v>0</v>
      </c>
      <c r="AZ19" s="105">
        <f t="shared" si="12"/>
        <v>0</v>
      </c>
      <c r="BA19" s="105">
        <f t="shared" si="12"/>
        <v>0</v>
      </c>
      <c r="BB19" s="105">
        <f t="shared" si="12"/>
        <v>0</v>
      </c>
      <c r="BC19" s="105">
        <f t="shared" si="12"/>
        <v>0</v>
      </c>
      <c r="BD19" s="105">
        <f t="shared" si="12"/>
        <v>0</v>
      </c>
      <c r="BE19" s="105">
        <f t="shared" si="12"/>
        <v>0</v>
      </c>
      <c r="BF19" s="105">
        <f t="shared" si="12"/>
        <v>0</v>
      </c>
      <c r="BG19" s="105">
        <f t="shared" si="13"/>
        <v>0</v>
      </c>
      <c r="BH19" s="105">
        <f t="shared" si="13"/>
        <v>0</v>
      </c>
      <c r="BI19" s="105">
        <f t="shared" si="13"/>
        <v>0</v>
      </c>
      <c r="BJ19" s="105">
        <f t="shared" si="13"/>
        <v>0</v>
      </c>
      <c r="BK19" s="105">
        <f t="shared" si="13"/>
        <v>0</v>
      </c>
      <c r="BL19" s="105">
        <f t="shared" si="13"/>
        <v>0</v>
      </c>
      <c r="BM19" s="105">
        <f t="shared" si="13"/>
        <v>0</v>
      </c>
      <c r="BN19" s="105">
        <f t="shared" si="13"/>
        <v>0</v>
      </c>
      <c r="BO19" s="105">
        <f t="shared" si="13"/>
        <v>0</v>
      </c>
      <c r="BP19" s="105">
        <f t="shared" si="13"/>
        <v>0</v>
      </c>
      <c r="BQ19" s="105">
        <f t="shared" si="14"/>
        <v>0</v>
      </c>
      <c r="BR19" s="105">
        <f t="shared" si="14"/>
        <v>0</v>
      </c>
      <c r="BS19" s="105">
        <f t="shared" si="14"/>
        <v>0</v>
      </c>
      <c r="BT19" s="105">
        <f t="shared" si="14"/>
        <v>0</v>
      </c>
      <c r="BU19" s="105">
        <f t="shared" si="14"/>
        <v>0</v>
      </c>
      <c r="BV19" s="105">
        <f t="shared" si="14"/>
        <v>0</v>
      </c>
      <c r="BW19" s="105">
        <f t="shared" si="14"/>
        <v>0</v>
      </c>
      <c r="BX19" s="105">
        <f t="shared" si="14"/>
        <v>0</v>
      </c>
      <c r="BY19" s="105">
        <f t="shared" si="14"/>
        <v>0</v>
      </c>
      <c r="BZ19" s="105">
        <f t="shared" si="14"/>
        <v>0</v>
      </c>
      <c r="CA19" s="105">
        <f t="shared" si="15"/>
        <v>0</v>
      </c>
      <c r="CB19" s="105">
        <f t="shared" si="15"/>
        <v>0</v>
      </c>
      <c r="CC19" s="105">
        <f t="shared" si="15"/>
        <v>0</v>
      </c>
      <c r="CD19" s="105">
        <f t="shared" si="15"/>
        <v>0</v>
      </c>
      <c r="CE19" s="105">
        <f t="shared" si="15"/>
        <v>0</v>
      </c>
      <c r="CF19" s="105">
        <f t="shared" si="15"/>
        <v>0</v>
      </c>
      <c r="CG19" s="105">
        <f t="shared" si="15"/>
        <v>0</v>
      </c>
      <c r="CH19" s="105">
        <f t="shared" si="15"/>
        <v>0</v>
      </c>
      <c r="CI19" s="105">
        <f t="shared" si="15"/>
        <v>0</v>
      </c>
      <c r="CJ19" s="105">
        <f t="shared" si="15"/>
        <v>0</v>
      </c>
      <c r="CK19" s="105">
        <f t="shared" si="16"/>
        <v>0</v>
      </c>
      <c r="CL19" s="105">
        <f t="shared" si="16"/>
        <v>0</v>
      </c>
      <c r="CM19" s="105">
        <f t="shared" si="16"/>
        <v>0</v>
      </c>
      <c r="CN19" s="105">
        <f t="shared" si="16"/>
        <v>0</v>
      </c>
      <c r="CO19" s="105">
        <f t="shared" si="16"/>
        <v>0</v>
      </c>
      <c r="CP19" s="105">
        <f t="shared" si="16"/>
        <v>0</v>
      </c>
      <c r="CQ19" s="105">
        <f t="shared" si="16"/>
        <v>0</v>
      </c>
      <c r="CR19" s="105">
        <f t="shared" si="16"/>
        <v>0</v>
      </c>
      <c r="CS19" s="105">
        <f t="shared" si="16"/>
        <v>0</v>
      </c>
      <c r="CT19" s="105">
        <f t="shared" si="16"/>
        <v>0</v>
      </c>
      <c r="CU19" s="105">
        <f t="shared" si="17"/>
        <v>0</v>
      </c>
      <c r="CV19" s="105">
        <f t="shared" si="17"/>
        <v>0</v>
      </c>
      <c r="CW19" s="105">
        <f t="shared" si="17"/>
        <v>0</v>
      </c>
      <c r="CX19" s="105">
        <f t="shared" si="17"/>
        <v>0</v>
      </c>
      <c r="CY19" s="105">
        <f t="shared" si="17"/>
        <v>0</v>
      </c>
      <c r="CZ19" s="105">
        <f t="shared" si="17"/>
        <v>0</v>
      </c>
      <c r="DA19" s="105">
        <f t="shared" si="17"/>
        <v>0</v>
      </c>
      <c r="DB19" s="105">
        <f t="shared" si="17"/>
        <v>0</v>
      </c>
      <c r="DC19" s="105">
        <f t="shared" si="17"/>
        <v>0</v>
      </c>
      <c r="DD19" s="105">
        <f t="shared" si="17"/>
        <v>0</v>
      </c>
      <c r="DE19" s="105">
        <f t="shared" si="18"/>
        <v>0</v>
      </c>
      <c r="DF19" s="105">
        <f t="shared" si="18"/>
        <v>0</v>
      </c>
      <c r="DG19" s="105">
        <f t="shared" si="18"/>
        <v>0</v>
      </c>
      <c r="DH19" s="105">
        <f t="shared" si="18"/>
        <v>0</v>
      </c>
      <c r="DI19" s="105">
        <f t="shared" si="18"/>
        <v>0</v>
      </c>
      <c r="DJ19" s="105">
        <f t="shared" si="18"/>
        <v>0</v>
      </c>
      <c r="DK19" s="105">
        <f t="shared" si="18"/>
        <v>0</v>
      </c>
      <c r="DL19" s="105">
        <f t="shared" si="18"/>
        <v>0</v>
      </c>
      <c r="DM19" s="105">
        <f t="shared" si="18"/>
        <v>0</v>
      </c>
      <c r="DN19" s="105">
        <f t="shared" si="18"/>
        <v>0</v>
      </c>
      <c r="DO19" s="105">
        <f t="shared" si="19"/>
        <v>0</v>
      </c>
      <c r="DP19" s="105">
        <f t="shared" si="19"/>
        <v>0</v>
      </c>
      <c r="DQ19" s="105">
        <f t="shared" si="19"/>
        <v>0</v>
      </c>
      <c r="DR19" s="105">
        <f t="shared" si="19"/>
        <v>0</v>
      </c>
      <c r="DS19" s="105">
        <f t="shared" si="19"/>
        <v>0</v>
      </c>
      <c r="DT19" s="105">
        <f t="shared" si="19"/>
        <v>0</v>
      </c>
      <c r="DU19" s="105">
        <f t="shared" si="19"/>
        <v>0</v>
      </c>
      <c r="DV19" s="105">
        <f t="shared" si="19"/>
        <v>0</v>
      </c>
      <c r="DW19" s="105">
        <f t="shared" si="19"/>
        <v>0</v>
      </c>
      <c r="DX19" s="105">
        <f t="shared" si="19"/>
        <v>0</v>
      </c>
      <c r="DY19" s="105">
        <f t="shared" si="20"/>
        <v>0</v>
      </c>
      <c r="DZ19" s="105">
        <f t="shared" si="20"/>
        <v>0</v>
      </c>
      <c r="EA19" s="105">
        <f t="shared" si="20"/>
        <v>0</v>
      </c>
      <c r="EB19" s="105">
        <f t="shared" si="20"/>
        <v>0</v>
      </c>
      <c r="EC19" s="105">
        <f t="shared" si="20"/>
        <v>0</v>
      </c>
      <c r="ED19" s="105">
        <f t="shared" si="20"/>
        <v>0</v>
      </c>
      <c r="EE19" s="105">
        <f t="shared" si="20"/>
        <v>0</v>
      </c>
      <c r="EF19" s="105">
        <f t="shared" si="20"/>
        <v>0</v>
      </c>
      <c r="EG19" s="105">
        <f t="shared" si="20"/>
        <v>0</v>
      </c>
      <c r="EH19" s="105">
        <f t="shared" si="20"/>
        <v>0</v>
      </c>
      <c r="EI19" s="105">
        <f t="shared" si="21"/>
        <v>0</v>
      </c>
      <c r="EJ19" s="105">
        <f t="shared" si="21"/>
        <v>0</v>
      </c>
      <c r="EK19" s="105">
        <f t="shared" si="21"/>
        <v>0</v>
      </c>
      <c r="EL19" s="105">
        <f t="shared" si="21"/>
        <v>0</v>
      </c>
      <c r="EM19" s="105">
        <f t="shared" si="21"/>
        <v>0</v>
      </c>
      <c r="EN19" s="105">
        <f t="shared" si="21"/>
        <v>156387</v>
      </c>
      <c r="EO19" s="105">
        <f t="shared" si="21"/>
        <v>0</v>
      </c>
      <c r="EP19" s="105">
        <f t="shared" si="21"/>
        <v>0</v>
      </c>
      <c r="EQ19" s="105">
        <f t="shared" si="21"/>
        <v>0</v>
      </c>
      <c r="ER19" s="105">
        <f t="shared" si="21"/>
        <v>0</v>
      </c>
      <c r="ES19" s="105">
        <f t="shared" si="21"/>
        <v>0</v>
      </c>
      <c r="ET19" s="105">
        <f t="shared" si="21"/>
        <v>0</v>
      </c>
    </row>
    <row r="20" spans="1:158">
      <c r="A20" s="108"/>
      <c r="B20" s="98">
        <v>7</v>
      </c>
      <c r="D20" s="103">
        <v>9</v>
      </c>
      <c r="E20" s="78" t="s">
        <v>72</v>
      </c>
      <c r="F20" s="109"/>
      <c r="G20" s="104">
        <f t="shared" si="7"/>
        <v>5487504.7200000007</v>
      </c>
      <c r="H20" s="104">
        <f t="shared" si="7"/>
        <v>7993394.8900000006</v>
      </c>
      <c r="I20" s="104">
        <f t="shared" si="7"/>
        <v>10380568.651228245</v>
      </c>
      <c r="J20" s="104">
        <f t="shared" si="7"/>
        <v>5051636.21</v>
      </c>
      <c r="K20" s="104">
        <f t="shared" si="7"/>
        <v>2432347.09</v>
      </c>
      <c r="L20" s="104">
        <f t="shared" si="7"/>
        <v>1941035.6199999996</v>
      </c>
      <c r="M20" s="104">
        <f t="shared" si="7"/>
        <v>5082476.7848032247</v>
      </c>
      <c r="N20" s="104">
        <f t="shared" si="7"/>
        <v>7244334.9999999972</v>
      </c>
      <c r="O20" s="104">
        <f t="shared" si="7"/>
        <v>8227568.7766666654</v>
      </c>
      <c r="P20" s="104">
        <f t="shared" si="7"/>
        <v>9522681.2033333331</v>
      </c>
      <c r="Q20" s="104">
        <f t="shared" si="7"/>
        <v>6770011.1097222231</v>
      </c>
      <c r="R20" s="104">
        <f t="shared" si="8"/>
        <v>70133560.055753693</v>
      </c>
      <c r="S20" s="105">
        <f t="shared" si="9"/>
        <v>0</v>
      </c>
      <c r="T20" s="105">
        <f t="shared" si="9"/>
        <v>0</v>
      </c>
      <c r="U20" s="105">
        <f t="shared" si="9"/>
        <v>0</v>
      </c>
      <c r="V20" s="105">
        <f t="shared" si="9"/>
        <v>0</v>
      </c>
      <c r="W20" s="105">
        <f t="shared" si="9"/>
        <v>0</v>
      </c>
      <c r="X20" s="105">
        <f t="shared" si="9"/>
        <v>567089.83000000007</v>
      </c>
      <c r="Y20" s="105">
        <f t="shared" si="9"/>
        <v>62818.130000000005</v>
      </c>
      <c r="Z20" s="105">
        <f t="shared" si="9"/>
        <v>50419.619999999995</v>
      </c>
      <c r="AA20" s="105">
        <f t="shared" si="9"/>
        <v>3190443.04</v>
      </c>
      <c r="AB20" s="105">
        <f t="shared" si="9"/>
        <v>406144.5</v>
      </c>
      <c r="AC20" s="105">
        <f t="shared" si="10"/>
        <v>480347.19999999995</v>
      </c>
      <c r="AD20" s="105">
        <f t="shared" si="10"/>
        <v>730242.39999999991</v>
      </c>
      <c r="AE20" s="105">
        <f t="shared" si="10"/>
        <v>483567.26</v>
      </c>
      <c r="AF20" s="105">
        <f t="shared" si="10"/>
        <v>517190.06999999995</v>
      </c>
      <c r="AG20" s="105">
        <f t="shared" si="10"/>
        <v>736568.12999999989</v>
      </c>
      <c r="AH20" s="105">
        <f t="shared" si="10"/>
        <v>521991.32999999996</v>
      </c>
      <c r="AI20" s="105">
        <f t="shared" si="10"/>
        <v>667262.02</v>
      </c>
      <c r="AJ20" s="105">
        <f t="shared" si="10"/>
        <v>889460.47999999986</v>
      </c>
      <c r="AK20" s="105">
        <f t="shared" si="10"/>
        <v>595328.99</v>
      </c>
      <c r="AL20" s="105">
        <f t="shared" si="10"/>
        <v>534402.31999999995</v>
      </c>
      <c r="AM20" s="105">
        <f t="shared" si="11"/>
        <v>789910.66999999993</v>
      </c>
      <c r="AN20" s="105">
        <f t="shared" si="11"/>
        <v>584978.33999999985</v>
      </c>
      <c r="AO20" s="105">
        <f t="shared" si="11"/>
        <v>663101.79</v>
      </c>
      <c r="AP20" s="105">
        <f t="shared" si="11"/>
        <v>1009633.49</v>
      </c>
      <c r="AQ20" s="105">
        <f t="shared" si="11"/>
        <v>574808.41999999993</v>
      </c>
      <c r="AR20" s="105">
        <f t="shared" si="11"/>
        <v>659785.12999999989</v>
      </c>
      <c r="AS20" s="105">
        <f t="shared" si="11"/>
        <v>821486.53</v>
      </c>
      <c r="AT20" s="105">
        <f t="shared" si="11"/>
        <v>826410.10999999987</v>
      </c>
      <c r="AU20" s="105">
        <f t="shared" si="11"/>
        <v>1015867.1379999996</v>
      </c>
      <c r="AV20" s="105">
        <f t="shared" si="11"/>
        <v>1267153.7466044365</v>
      </c>
      <c r="AW20" s="105">
        <f t="shared" si="12"/>
        <v>750928.29</v>
      </c>
      <c r="AX20" s="105">
        <f t="shared" si="12"/>
        <v>1003393.5329455845</v>
      </c>
      <c r="AY20" s="105">
        <f t="shared" si="12"/>
        <v>987972.64660443622</v>
      </c>
      <c r="AZ20" s="105">
        <f t="shared" si="12"/>
        <v>666273.44660443626</v>
      </c>
      <c r="BA20" s="105">
        <f t="shared" si="12"/>
        <v>824010.51046935259</v>
      </c>
      <c r="BB20" s="105">
        <f t="shared" si="12"/>
        <v>982479.15000000014</v>
      </c>
      <c r="BC20" s="105">
        <f t="shared" si="12"/>
        <v>239924.11999999997</v>
      </c>
      <c r="BD20" s="105">
        <f t="shared" si="12"/>
        <v>175467.41</v>
      </c>
      <c r="BE20" s="105">
        <f t="shared" si="12"/>
        <v>1192809.6099999999</v>
      </c>
      <c r="BF20" s="105">
        <f t="shared" si="12"/>
        <v>476940.05</v>
      </c>
      <c r="BG20" s="105">
        <f t="shared" si="13"/>
        <v>376745.07999999996</v>
      </c>
      <c r="BH20" s="105">
        <f t="shared" si="13"/>
        <v>868683.53</v>
      </c>
      <c r="BI20" s="105">
        <f t="shared" si="13"/>
        <v>376341.12</v>
      </c>
      <c r="BJ20" s="105">
        <f t="shared" si="13"/>
        <v>211449.78000000003</v>
      </c>
      <c r="BK20" s="105">
        <f t="shared" si="13"/>
        <v>87711.979999999981</v>
      </c>
      <c r="BL20" s="105">
        <f t="shared" si="13"/>
        <v>349089.52</v>
      </c>
      <c r="BM20" s="105">
        <f t="shared" si="13"/>
        <v>277403.21999999997</v>
      </c>
      <c r="BN20" s="105">
        <f t="shared" si="13"/>
        <v>419070.78999999992</v>
      </c>
      <c r="BO20" s="105">
        <f t="shared" si="13"/>
        <v>443962.17</v>
      </c>
      <c r="BP20" s="105">
        <f t="shared" si="13"/>
        <v>173147.12999999998</v>
      </c>
      <c r="BQ20" s="105">
        <f t="shared" si="14"/>
        <v>116873.95000000001</v>
      </c>
      <c r="BR20" s="105">
        <f t="shared" si="14"/>
        <v>247817.61999999994</v>
      </c>
      <c r="BS20" s="105">
        <f t="shared" si="14"/>
        <v>185256.16999999998</v>
      </c>
      <c r="BT20" s="105">
        <f t="shared" si="14"/>
        <v>112191.12000000001</v>
      </c>
      <c r="BU20" s="105">
        <f t="shared" si="14"/>
        <v>203439.47999999998</v>
      </c>
      <c r="BV20" s="105">
        <f t="shared" si="14"/>
        <v>186178.02</v>
      </c>
      <c r="BW20" s="105">
        <f t="shared" si="14"/>
        <v>193183.15999999997</v>
      </c>
      <c r="BX20" s="105">
        <f t="shared" si="14"/>
        <v>246800.91</v>
      </c>
      <c r="BY20" s="105">
        <f t="shared" si="14"/>
        <v>192039.07</v>
      </c>
      <c r="BZ20" s="105">
        <f t="shared" si="14"/>
        <v>131458.28999999998</v>
      </c>
      <c r="CA20" s="105">
        <f t="shared" si="15"/>
        <v>266864.59000000003</v>
      </c>
      <c r="CB20" s="105">
        <f t="shared" si="15"/>
        <v>97133.89</v>
      </c>
      <c r="CC20" s="105">
        <f t="shared" si="15"/>
        <v>228912.47000000003</v>
      </c>
      <c r="CD20" s="105">
        <f t="shared" si="15"/>
        <v>124278.42000000001</v>
      </c>
      <c r="CE20" s="105">
        <f t="shared" si="15"/>
        <v>169003.47999999995</v>
      </c>
      <c r="CF20" s="105">
        <f t="shared" si="15"/>
        <v>269371.38</v>
      </c>
      <c r="CG20" s="105">
        <f t="shared" si="15"/>
        <v>138311.69</v>
      </c>
      <c r="CH20" s="105">
        <f t="shared" si="15"/>
        <v>121419.49999999999</v>
      </c>
      <c r="CI20" s="105">
        <f t="shared" si="15"/>
        <v>98895.219999999987</v>
      </c>
      <c r="CJ20" s="105">
        <f t="shared" si="15"/>
        <v>150512.99</v>
      </c>
      <c r="CK20" s="105">
        <f t="shared" si="16"/>
        <v>111149.39</v>
      </c>
      <c r="CL20" s="105">
        <f t="shared" si="16"/>
        <v>165182.59999999998</v>
      </c>
      <c r="CM20" s="105">
        <f t="shared" si="16"/>
        <v>112578.01000000001</v>
      </c>
      <c r="CN20" s="105">
        <f t="shared" si="16"/>
        <v>318809.89</v>
      </c>
      <c r="CO20" s="105">
        <f t="shared" si="16"/>
        <v>377548.16999999993</v>
      </c>
      <c r="CP20" s="105">
        <f t="shared" si="16"/>
        <v>463223.99000000005</v>
      </c>
      <c r="CQ20" s="105">
        <f t="shared" si="16"/>
        <v>327833.65999999997</v>
      </c>
      <c r="CR20" s="105">
        <f t="shared" si="16"/>
        <v>377607.69</v>
      </c>
      <c r="CS20" s="105">
        <f t="shared" si="16"/>
        <v>347255.19</v>
      </c>
      <c r="CT20" s="105">
        <f t="shared" si="16"/>
        <v>447773.59999999992</v>
      </c>
      <c r="CU20" s="105">
        <f t="shared" si="17"/>
        <v>321752.93999999994</v>
      </c>
      <c r="CV20" s="105">
        <f t="shared" si="17"/>
        <v>581738.91733790282</v>
      </c>
      <c r="CW20" s="105">
        <f t="shared" si="17"/>
        <v>658957.12295691925</v>
      </c>
      <c r="CX20" s="105">
        <f t="shared" si="17"/>
        <v>747397.60450840276</v>
      </c>
      <c r="CY20" s="105">
        <f t="shared" si="17"/>
        <v>641413.33333333326</v>
      </c>
      <c r="CZ20" s="105">
        <f t="shared" si="17"/>
        <v>618002.33333333326</v>
      </c>
      <c r="DA20" s="105">
        <f t="shared" si="17"/>
        <v>618260.33333333326</v>
      </c>
      <c r="DB20" s="105">
        <f t="shared" si="17"/>
        <v>779410.33333333326</v>
      </c>
      <c r="DC20" s="105">
        <f t="shared" si="17"/>
        <v>576423.33333333326</v>
      </c>
      <c r="DD20" s="105">
        <f t="shared" si="17"/>
        <v>576344.33333333326</v>
      </c>
      <c r="DE20" s="105">
        <f t="shared" si="18"/>
        <v>587564.33333333326</v>
      </c>
      <c r="DF20" s="105">
        <f t="shared" si="18"/>
        <v>562958.33333333326</v>
      </c>
      <c r="DG20" s="105">
        <f t="shared" si="18"/>
        <v>562958.33333333326</v>
      </c>
      <c r="DH20" s="105">
        <f t="shared" si="18"/>
        <v>576083.33333333326</v>
      </c>
      <c r="DI20" s="105">
        <f t="shared" si="18"/>
        <v>562958.33333333326</v>
      </c>
      <c r="DJ20" s="105">
        <f t="shared" si="18"/>
        <v>581958.33333333326</v>
      </c>
      <c r="DK20" s="105">
        <f t="shared" si="18"/>
        <v>750524.93138888897</v>
      </c>
      <c r="DL20" s="105">
        <f t="shared" si="18"/>
        <v>620469.13138888893</v>
      </c>
      <c r="DM20" s="105">
        <f t="shared" si="18"/>
        <v>620469.13138888893</v>
      </c>
      <c r="DN20" s="105">
        <f t="shared" si="18"/>
        <v>662146.93138888886</v>
      </c>
      <c r="DO20" s="105">
        <f t="shared" si="19"/>
        <v>620469.13138888893</v>
      </c>
      <c r="DP20" s="105">
        <f t="shared" si="19"/>
        <v>624469.13138888893</v>
      </c>
      <c r="DQ20" s="105">
        <f t="shared" si="19"/>
        <v>666146.93138888886</v>
      </c>
      <c r="DR20" s="105">
        <f t="shared" si="19"/>
        <v>624469.13138888893</v>
      </c>
      <c r="DS20" s="105">
        <f t="shared" si="19"/>
        <v>624469.13138888893</v>
      </c>
      <c r="DT20" s="105">
        <f t="shared" si="19"/>
        <v>666146.93138888886</v>
      </c>
      <c r="DU20" s="105">
        <f t="shared" si="19"/>
        <v>624469.13138888893</v>
      </c>
      <c r="DV20" s="105">
        <f t="shared" si="19"/>
        <v>1123319.1313888889</v>
      </c>
      <c r="DW20" s="105">
        <f t="shared" si="19"/>
        <v>2939667.0336111113</v>
      </c>
      <c r="DX20" s="105">
        <f t="shared" si="19"/>
        <v>590330.83361111116</v>
      </c>
      <c r="DY20" s="105">
        <f t="shared" si="20"/>
        <v>595330.83361111116</v>
      </c>
      <c r="DZ20" s="105">
        <f t="shared" si="20"/>
        <v>608455.83361111116</v>
      </c>
      <c r="EA20" s="105">
        <f t="shared" si="20"/>
        <v>595330.83361111116</v>
      </c>
      <c r="EB20" s="105">
        <f t="shared" si="20"/>
        <v>595330.83361111116</v>
      </c>
      <c r="EC20" s="105">
        <f t="shared" si="20"/>
        <v>608455.83361111116</v>
      </c>
      <c r="ED20" s="105">
        <f t="shared" si="20"/>
        <v>595330.83361111116</v>
      </c>
      <c r="EE20" s="105">
        <f t="shared" si="20"/>
        <v>595330.83361111116</v>
      </c>
      <c r="EF20" s="105">
        <f t="shared" si="20"/>
        <v>608455.83361111116</v>
      </c>
      <c r="EG20" s="105">
        <f t="shared" si="20"/>
        <v>595330.83361111116</v>
      </c>
      <c r="EH20" s="105">
        <f t="shared" si="20"/>
        <v>595330.83361111116</v>
      </c>
      <c r="EI20" s="105">
        <f t="shared" si="21"/>
        <v>558462.81845959602</v>
      </c>
      <c r="EJ20" s="105">
        <f t="shared" si="21"/>
        <v>545337.81845959602</v>
      </c>
      <c r="EK20" s="105">
        <f t="shared" si="21"/>
        <v>545337.81845959602</v>
      </c>
      <c r="EL20" s="105">
        <f t="shared" si="21"/>
        <v>558462.81845959602</v>
      </c>
      <c r="EM20" s="105">
        <f t="shared" si="21"/>
        <v>545337.81845959602</v>
      </c>
      <c r="EN20" s="105">
        <f t="shared" si="21"/>
        <v>545337.81845959602</v>
      </c>
      <c r="EO20" s="105">
        <f t="shared" si="21"/>
        <v>558462.81845959602</v>
      </c>
      <c r="EP20" s="105">
        <f t="shared" si="21"/>
        <v>545337.81845959602</v>
      </c>
      <c r="EQ20" s="105">
        <f t="shared" si="21"/>
        <v>545337.81845959602</v>
      </c>
      <c r="ER20" s="105">
        <f t="shared" si="21"/>
        <v>672815.548459596</v>
      </c>
      <c r="ES20" s="105">
        <f t="shared" si="21"/>
        <v>762929.59179292934</v>
      </c>
      <c r="ET20" s="105">
        <f t="shared" si="21"/>
        <v>386850.60333333327</v>
      </c>
    </row>
    <row r="21" spans="1:158">
      <c r="B21" s="98">
        <v>9</v>
      </c>
      <c r="D21" s="103">
        <v>10</v>
      </c>
      <c r="E21" s="78" t="s">
        <v>73</v>
      </c>
      <c r="F21" s="78"/>
      <c r="G21" s="104">
        <f t="shared" si="7"/>
        <v>0</v>
      </c>
      <c r="H21" s="104">
        <f t="shared" si="7"/>
        <v>475</v>
      </c>
      <c r="I21" s="104">
        <f t="shared" si="7"/>
        <v>2620.19</v>
      </c>
      <c r="J21" s="104">
        <f t="shared" si="7"/>
        <v>4567.5766666666686</v>
      </c>
      <c r="K21" s="104">
        <f t="shared" si="7"/>
        <v>4843.84</v>
      </c>
      <c r="L21" s="104">
        <f t="shared" si="7"/>
        <v>4396.4699999999993</v>
      </c>
      <c r="M21" s="104">
        <f t="shared" si="7"/>
        <v>5249.6633333333357</v>
      </c>
      <c r="N21" s="104">
        <f t="shared" si="7"/>
        <v>6000</v>
      </c>
      <c r="O21" s="104">
        <f t="shared" si="7"/>
        <v>29427.056333333334</v>
      </c>
      <c r="P21" s="104">
        <f t="shared" si="7"/>
        <v>137815.60784000004</v>
      </c>
      <c r="Q21" s="104">
        <f t="shared" si="7"/>
        <v>2791410.9546600007</v>
      </c>
      <c r="R21" s="104">
        <f t="shared" si="8"/>
        <v>2986806.3588333339</v>
      </c>
      <c r="S21" s="105">
        <f t="shared" si="9"/>
        <v>0</v>
      </c>
      <c r="T21" s="105">
        <f t="shared" si="9"/>
        <v>0</v>
      </c>
      <c r="U21" s="105">
        <f t="shared" si="9"/>
        <v>0</v>
      </c>
      <c r="V21" s="105">
        <f t="shared" si="9"/>
        <v>0</v>
      </c>
      <c r="W21" s="105">
        <f t="shared" si="9"/>
        <v>0</v>
      </c>
      <c r="X21" s="105">
        <f t="shared" si="9"/>
        <v>0</v>
      </c>
      <c r="Y21" s="105">
        <f t="shared" si="9"/>
        <v>0</v>
      </c>
      <c r="Z21" s="105">
        <f t="shared" si="9"/>
        <v>0</v>
      </c>
      <c r="AA21" s="105">
        <f t="shared" si="9"/>
        <v>0</v>
      </c>
      <c r="AB21" s="105">
        <f t="shared" si="9"/>
        <v>0</v>
      </c>
      <c r="AC21" s="105">
        <f t="shared" si="10"/>
        <v>0</v>
      </c>
      <c r="AD21" s="105">
        <f t="shared" si="10"/>
        <v>0</v>
      </c>
      <c r="AE21" s="105">
        <f t="shared" si="10"/>
        <v>0</v>
      </c>
      <c r="AF21" s="105">
        <f t="shared" si="10"/>
        <v>0</v>
      </c>
      <c r="AG21" s="105">
        <f t="shared" si="10"/>
        <v>0</v>
      </c>
      <c r="AH21" s="105">
        <f t="shared" si="10"/>
        <v>0</v>
      </c>
      <c r="AI21" s="105">
        <f t="shared" si="10"/>
        <v>0</v>
      </c>
      <c r="AJ21" s="105">
        <f t="shared" si="10"/>
        <v>0</v>
      </c>
      <c r="AK21" s="105">
        <f t="shared" si="10"/>
        <v>0</v>
      </c>
      <c r="AL21" s="105">
        <f t="shared" si="10"/>
        <v>0</v>
      </c>
      <c r="AM21" s="105">
        <f t="shared" si="11"/>
        <v>475</v>
      </c>
      <c r="AN21" s="105">
        <f t="shared" si="11"/>
        <v>0</v>
      </c>
      <c r="AO21" s="105">
        <f t="shared" si="11"/>
        <v>0</v>
      </c>
      <c r="AP21" s="105">
        <f t="shared" si="11"/>
        <v>0</v>
      </c>
      <c r="AQ21" s="105">
        <f t="shared" si="11"/>
        <v>833.52</v>
      </c>
      <c r="AR21" s="105">
        <f t="shared" si="11"/>
        <v>-733.32999999999993</v>
      </c>
      <c r="AS21" s="105">
        <f t="shared" si="11"/>
        <v>49.999999999999993</v>
      </c>
      <c r="AT21" s="105">
        <f t="shared" si="11"/>
        <v>49.999999999999993</v>
      </c>
      <c r="AU21" s="105">
        <f t="shared" si="11"/>
        <v>49.999999999999993</v>
      </c>
      <c r="AV21" s="105">
        <f t="shared" si="11"/>
        <v>49.999999999999993</v>
      </c>
      <c r="AW21" s="105">
        <f t="shared" si="12"/>
        <v>49.999999999999993</v>
      </c>
      <c r="AX21" s="105">
        <f t="shared" si="12"/>
        <v>49.999999999999993</v>
      </c>
      <c r="AY21" s="105">
        <f t="shared" si="12"/>
        <v>2070</v>
      </c>
      <c r="AZ21" s="105">
        <f t="shared" si="12"/>
        <v>49.999999999999993</v>
      </c>
      <c r="BA21" s="105">
        <f t="shared" si="12"/>
        <v>49.999999999999993</v>
      </c>
      <c r="BB21" s="105">
        <f t="shared" si="12"/>
        <v>49.999999999999993</v>
      </c>
      <c r="BC21" s="105">
        <f t="shared" si="12"/>
        <v>266.67</v>
      </c>
      <c r="BD21" s="105">
        <f t="shared" si="12"/>
        <v>866.97666666666692</v>
      </c>
      <c r="BE21" s="105">
        <f t="shared" si="12"/>
        <v>266.66666666666703</v>
      </c>
      <c r="BF21" s="105">
        <f t="shared" si="12"/>
        <v>-953.64333333333298</v>
      </c>
      <c r="BG21" s="105">
        <f t="shared" si="13"/>
        <v>266.66666666666703</v>
      </c>
      <c r="BH21" s="105">
        <f t="shared" si="13"/>
        <v>266.66666666666703</v>
      </c>
      <c r="BI21" s="105">
        <f t="shared" si="13"/>
        <v>266.66666666666703</v>
      </c>
      <c r="BJ21" s="105">
        <f t="shared" si="13"/>
        <v>266.66666666666703</v>
      </c>
      <c r="BK21" s="105">
        <f t="shared" si="13"/>
        <v>1762.35</v>
      </c>
      <c r="BL21" s="105">
        <f t="shared" si="13"/>
        <v>430.63</v>
      </c>
      <c r="BM21" s="105">
        <f t="shared" si="13"/>
        <v>430.63</v>
      </c>
      <c r="BN21" s="105">
        <f t="shared" si="13"/>
        <v>430.63</v>
      </c>
      <c r="BO21" s="105">
        <f t="shared" si="13"/>
        <v>500</v>
      </c>
      <c r="BP21" s="105">
        <f t="shared" si="13"/>
        <v>500</v>
      </c>
      <c r="BQ21" s="105">
        <f t="shared" si="14"/>
        <v>500</v>
      </c>
      <c r="BR21" s="105">
        <f t="shared" si="14"/>
        <v>500</v>
      </c>
      <c r="BS21" s="105">
        <f t="shared" si="14"/>
        <v>500</v>
      </c>
      <c r="BT21" s="105">
        <f t="shared" si="14"/>
        <v>500</v>
      </c>
      <c r="BU21" s="105">
        <f t="shared" si="14"/>
        <v>500</v>
      </c>
      <c r="BV21" s="105">
        <f t="shared" si="14"/>
        <v>500</v>
      </c>
      <c r="BW21" s="105">
        <f t="shared" si="14"/>
        <v>-569.16999999999996</v>
      </c>
      <c r="BX21" s="105">
        <f t="shared" si="14"/>
        <v>605.66999999999996</v>
      </c>
      <c r="BY21" s="105">
        <f t="shared" si="14"/>
        <v>403.67</v>
      </c>
      <c r="BZ21" s="105">
        <f t="shared" si="14"/>
        <v>403.67</v>
      </c>
      <c r="CA21" s="105">
        <f t="shared" si="15"/>
        <v>500.15</v>
      </c>
      <c r="CB21" s="105">
        <f t="shared" si="15"/>
        <v>500</v>
      </c>
      <c r="CC21" s="105">
        <f t="shared" si="15"/>
        <v>500</v>
      </c>
      <c r="CD21" s="105">
        <f t="shared" si="15"/>
        <v>500</v>
      </c>
      <c r="CE21" s="105">
        <f t="shared" si="15"/>
        <v>500</v>
      </c>
      <c r="CF21" s="105">
        <f t="shared" si="15"/>
        <v>920</v>
      </c>
      <c r="CG21" s="105">
        <f t="shared" si="15"/>
        <v>500</v>
      </c>
      <c r="CH21" s="105">
        <f t="shared" si="15"/>
        <v>500</v>
      </c>
      <c r="CI21" s="105">
        <f t="shared" si="15"/>
        <v>-1017.67</v>
      </c>
      <c r="CJ21" s="105">
        <f t="shared" si="15"/>
        <v>331.33</v>
      </c>
      <c r="CK21" s="105">
        <f t="shared" si="16"/>
        <v>331.33</v>
      </c>
      <c r="CL21" s="105">
        <f t="shared" si="16"/>
        <v>331.33</v>
      </c>
      <c r="CM21" s="105">
        <f t="shared" si="16"/>
        <v>416.32999999999993</v>
      </c>
      <c r="CN21" s="105">
        <f t="shared" si="16"/>
        <v>416.66666666666703</v>
      </c>
      <c r="CO21" s="105">
        <f t="shared" si="16"/>
        <v>416.66666666666703</v>
      </c>
      <c r="CP21" s="105">
        <f t="shared" si="16"/>
        <v>416.66666666666703</v>
      </c>
      <c r="CQ21" s="105">
        <f t="shared" si="16"/>
        <v>416.66666666666703</v>
      </c>
      <c r="CR21" s="105">
        <f t="shared" si="16"/>
        <v>416.66666666666703</v>
      </c>
      <c r="CS21" s="105">
        <f t="shared" si="16"/>
        <v>416.66666666666703</v>
      </c>
      <c r="CT21" s="105">
        <f t="shared" si="16"/>
        <v>416.66666666666703</v>
      </c>
      <c r="CU21" s="105">
        <f t="shared" si="17"/>
        <v>416.66666666666703</v>
      </c>
      <c r="CV21" s="105">
        <f t="shared" si="17"/>
        <v>500</v>
      </c>
      <c r="CW21" s="105">
        <f t="shared" si="17"/>
        <v>500</v>
      </c>
      <c r="CX21" s="105">
        <f t="shared" si="17"/>
        <v>500</v>
      </c>
      <c r="CY21" s="105">
        <f t="shared" si="17"/>
        <v>500</v>
      </c>
      <c r="CZ21" s="105">
        <f t="shared" si="17"/>
        <v>500</v>
      </c>
      <c r="DA21" s="105">
        <f t="shared" si="17"/>
        <v>500</v>
      </c>
      <c r="DB21" s="105">
        <f t="shared" si="17"/>
        <v>500</v>
      </c>
      <c r="DC21" s="105">
        <f t="shared" si="17"/>
        <v>500</v>
      </c>
      <c r="DD21" s="105">
        <f t="shared" si="17"/>
        <v>500</v>
      </c>
      <c r="DE21" s="105">
        <f t="shared" si="18"/>
        <v>500</v>
      </c>
      <c r="DF21" s="105">
        <f t="shared" si="18"/>
        <v>500</v>
      </c>
      <c r="DG21" s="105">
        <f t="shared" si="18"/>
        <v>500</v>
      </c>
      <c r="DH21" s="105">
        <f t="shared" si="18"/>
        <v>500</v>
      </c>
      <c r="DI21" s="105">
        <f t="shared" si="18"/>
        <v>500</v>
      </c>
      <c r="DJ21" s="105">
        <f t="shared" si="18"/>
        <v>500</v>
      </c>
      <c r="DK21" s="105">
        <f t="shared" si="18"/>
        <v>500</v>
      </c>
      <c r="DL21" s="105">
        <f t="shared" si="18"/>
        <v>500</v>
      </c>
      <c r="DM21" s="105">
        <f t="shared" si="18"/>
        <v>500</v>
      </c>
      <c r="DN21" s="105">
        <f t="shared" si="18"/>
        <v>500</v>
      </c>
      <c r="DO21" s="105">
        <f t="shared" si="19"/>
        <v>500</v>
      </c>
      <c r="DP21" s="105">
        <f t="shared" si="19"/>
        <v>500</v>
      </c>
      <c r="DQ21" s="105">
        <f t="shared" si="19"/>
        <v>500</v>
      </c>
      <c r="DR21" s="105">
        <f t="shared" si="19"/>
        <v>500</v>
      </c>
      <c r="DS21" s="105">
        <f t="shared" si="19"/>
        <v>500</v>
      </c>
      <c r="DT21" s="105">
        <f t="shared" si="19"/>
        <v>500</v>
      </c>
      <c r="DU21" s="105">
        <f t="shared" si="19"/>
        <v>12213.528166666667</v>
      </c>
      <c r="DV21" s="105">
        <f t="shared" si="19"/>
        <v>12213.528166666667</v>
      </c>
      <c r="DW21" s="105">
        <f t="shared" si="19"/>
        <v>13962.210166666666</v>
      </c>
      <c r="DX21" s="105">
        <f t="shared" si="19"/>
        <v>13962.210166666666</v>
      </c>
      <c r="DY21" s="105">
        <f t="shared" si="20"/>
        <v>13962.210166666666</v>
      </c>
      <c r="DZ21" s="105">
        <f t="shared" si="20"/>
        <v>13962.210166666666</v>
      </c>
      <c r="EA21" s="105">
        <f t="shared" si="20"/>
        <v>13962.210166666666</v>
      </c>
      <c r="EB21" s="105">
        <f t="shared" si="20"/>
        <v>13962.210166666666</v>
      </c>
      <c r="EC21" s="105">
        <f t="shared" si="20"/>
        <v>13962.210166666666</v>
      </c>
      <c r="ED21" s="105">
        <f t="shared" si="20"/>
        <v>13962.210166666666</v>
      </c>
      <c r="EE21" s="105">
        <f t="shared" si="20"/>
        <v>13962.210166666666</v>
      </c>
      <c r="EF21" s="105">
        <f t="shared" si="20"/>
        <v>7566.7023400000071</v>
      </c>
      <c r="EG21" s="105">
        <f t="shared" si="20"/>
        <v>2294.5070000000001</v>
      </c>
      <c r="EH21" s="105">
        <f t="shared" si="20"/>
        <v>2294.5070000000001</v>
      </c>
      <c r="EI21" s="105">
        <f t="shared" si="21"/>
        <v>243512.71349999998</v>
      </c>
      <c r="EJ21" s="105">
        <f t="shared" si="21"/>
        <v>243512.71349999998</v>
      </c>
      <c r="EK21" s="105">
        <f t="shared" si="21"/>
        <v>243512.71349999998</v>
      </c>
      <c r="EL21" s="105">
        <f t="shared" si="21"/>
        <v>243512.71349999998</v>
      </c>
      <c r="EM21" s="105">
        <f t="shared" si="21"/>
        <v>243512.71349999998</v>
      </c>
      <c r="EN21" s="105">
        <f t="shared" si="21"/>
        <v>243512.71349999998</v>
      </c>
      <c r="EO21" s="105">
        <f t="shared" si="21"/>
        <v>243512.71349999998</v>
      </c>
      <c r="EP21" s="105">
        <f t="shared" si="21"/>
        <v>243512.71349999998</v>
      </c>
      <c r="EQ21" s="105">
        <f t="shared" si="21"/>
        <v>243512.71349999998</v>
      </c>
      <c r="ER21" s="105">
        <f t="shared" si="21"/>
        <v>243512.71349999998</v>
      </c>
      <c r="ES21" s="105">
        <f t="shared" si="21"/>
        <v>243512.71349999998</v>
      </c>
      <c r="ET21" s="105">
        <f t="shared" si="21"/>
        <v>112771.10616000032</v>
      </c>
    </row>
    <row r="22" spans="1:158">
      <c r="D22" s="103"/>
      <c r="E22" s="78"/>
      <c r="F22" s="110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</row>
    <row r="23" spans="1:158" s="88" customFormat="1">
      <c r="A23" s="97"/>
      <c r="B23" s="111"/>
      <c r="C23" s="84"/>
      <c r="D23" s="112">
        <v>11</v>
      </c>
      <c r="E23" s="113" t="s">
        <v>43</v>
      </c>
      <c r="F23" s="112"/>
      <c r="G23" s="114">
        <f t="shared" ref="G23:AL23" si="23">SUM(G12:G21)</f>
        <v>20335379.418480001</v>
      </c>
      <c r="H23" s="114">
        <f t="shared" si="23"/>
        <v>30623999.297999997</v>
      </c>
      <c r="I23" s="114">
        <f t="shared" si="23"/>
        <v>23064839.765228245</v>
      </c>
      <c r="J23" s="114">
        <f t="shared" si="23"/>
        <v>8841449.654410826</v>
      </c>
      <c r="K23" s="114">
        <f t="shared" si="23"/>
        <v>4062992.1899999995</v>
      </c>
      <c r="L23" s="114">
        <f t="shared" si="23"/>
        <v>1822604.2399999995</v>
      </c>
      <c r="M23" s="114">
        <f t="shared" si="23"/>
        <v>9782816.3614698928</v>
      </c>
      <c r="N23" s="114">
        <f t="shared" si="23"/>
        <v>13014498.989566516</v>
      </c>
      <c r="O23" s="114">
        <f t="shared" si="23"/>
        <v>123114942.69695057</v>
      </c>
      <c r="P23" s="114">
        <f t="shared" si="23"/>
        <v>173856414.64718229</v>
      </c>
      <c r="Q23" s="114">
        <f t="shared" si="23"/>
        <v>14790295.096897179</v>
      </c>
      <c r="R23" s="114">
        <f t="shared" si="23"/>
        <v>423310232.35818541</v>
      </c>
      <c r="S23" s="114">
        <f t="shared" si="23"/>
        <v>0</v>
      </c>
      <c r="T23" s="114">
        <f t="shared" si="23"/>
        <v>0</v>
      </c>
      <c r="U23" s="114">
        <f t="shared" si="23"/>
        <v>0</v>
      </c>
      <c r="V23" s="114">
        <f t="shared" si="23"/>
        <v>0</v>
      </c>
      <c r="W23" s="114">
        <f t="shared" si="23"/>
        <v>0</v>
      </c>
      <c r="X23" s="114">
        <f t="shared" si="23"/>
        <v>584004.83000000007</v>
      </c>
      <c r="Y23" s="114">
        <f t="shared" si="23"/>
        <v>174365.95</v>
      </c>
      <c r="Z23" s="114">
        <f t="shared" si="23"/>
        <v>486181.49999999994</v>
      </c>
      <c r="AA23" s="114">
        <f t="shared" si="23"/>
        <v>9402079.9600000009</v>
      </c>
      <c r="AB23" s="114">
        <f t="shared" si="23"/>
        <v>2567135.5499999998</v>
      </c>
      <c r="AC23" s="114">
        <f t="shared" si="23"/>
        <v>4177319.9487200007</v>
      </c>
      <c r="AD23" s="114">
        <f t="shared" si="23"/>
        <v>2944291.6797600002</v>
      </c>
      <c r="AE23" s="114">
        <f t="shared" si="23"/>
        <v>1859254.588</v>
      </c>
      <c r="AF23" s="114">
        <f t="shared" si="23"/>
        <v>1615113.8599999999</v>
      </c>
      <c r="AG23" s="114">
        <f t="shared" si="23"/>
        <v>2530543.44</v>
      </c>
      <c r="AH23" s="114">
        <f t="shared" si="23"/>
        <v>2600280.4259999995</v>
      </c>
      <c r="AI23" s="114">
        <f t="shared" si="23"/>
        <v>3483774.4819999998</v>
      </c>
      <c r="AJ23" s="114">
        <f t="shared" si="23"/>
        <v>2675437.5919999997</v>
      </c>
      <c r="AK23" s="114">
        <f t="shared" si="23"/>
        <v>2701984.5360000003</v>
      </c>
      <c r="AL23" s="114">
        <f t="shared" si="23"/>
        <v>2743113.9159999997</v>
      </c>
      <c r="AM23" s="114">
        <f t="shared" ref="AM23:BR23" si="24">SUM(AM12:AM21)</f>
        <v>3532908.0319999997</v>
      </c>
      <c r="AN23" s="114">
        <f t="shared" si="24"/>
        <v>2265630.6359999999</v>
      </c>
      <c r="AO23" s="114">
        <f t="shared" si="24"/>
        <v>2063665.96</v>
      </c>
      <c r="AP23" s="114">
        <f t="shared" si="24"/>
        <v>2552291.83</v>
      </c>
      <c r="AQ23" s="114">
        <f t="shared" si="24"/>
        <v>1619744.2579999999</v>
      </c>
      <c r="AR23" s="114">
        <f t="shared" si="24"/>
        <v>2084489.7959999999</v>
      </c>
      <c r="AS23" s="114">
        <f t="shared" si="24"/>
        <v>2142621.804</v>
      </c>
      <c r="AT23" s="114">
        <f t="shared" si="24"/>
        <v>2033368.45</v>
      </c>
      <c r="AU23" s="114">
        <f t="shared" si="24"/>
        <v>2538200.8779999996</v>
      </c>
      <c r="AV23" s="114">
        <f t="shared" si="24"/>
        <v>2348600.8326044367</v>
      </c>
      <c r="AW23" s="114">
        <f t="shared" si="24"/>
        <v>1535393.55</v>
      </c>
      <c r="AX23" s="114">
        <f t="shared" si="24"/>
        <v>1974406.9429455844</v>
      </c>
      <c r="AY23" s="114">
        <f t="shared" si="24"/>
        <v>2082525.2966044361</v>
      </c>
      <c r="AZ23" s="114">
        <f t="shared" si="24"/>
        <v>1029861.3866044362</v>
      </c>
      <c r="BA23" s="114">
        <f t="shared" si="24"/>
        <v>1141954.4404693525</v>
      </c>
      <c r="BB23" s="114">
        <f t="shared" si="24"/>
        <v>2533672.13</v>
      </c>
      <c r="BC23" s="114">
        <f t="shared" si="24"/>
        <v>502230.32999999996</v>
      </c>
      <c r="BD23" s="114">
        <f t="shared" si="24"/>
        <v>490544.05666666676</v>
      </c>
      <c r="BE23" s="114">
        <f t="shared" si="24"/>
        <v>1852607.1766666665</v>
      </c>
      <c r="BF23" s="114">
        <f t="shared" si="24"/>
        <v>596609.98666666669</v>
      </c>
      <c r="BG23" s="114">
        <f t="shared" si="24"/>
        <v>876724.84666666656</v>
      </c>
      <c r="BH23" s="114">
        <f t="shared" si="24"/>
        <v>1895375.0066666666</v>
      </c>
      <c r="BI23" s="114">
        <f t="shared" si="24"/>
        <v>505946.77666666667</v>
      </c>
      <c r="BJ23" s="114">
        <f t="shared" si="24"/>
        <v>326279.82988043904</v>
      </c>
      <c r="BK23" s="114">
        <f t="shared" si="24"/>
        <v>290629.14453038666</v>
      </c>
      <c r="BL23" s="114">
        <f t="shared" si="24"/>
        <v>462713.57</v>
      </c>
      <c r="BM23" s="114">
        <f t="shared" si="24"/>
        <v>454542.38</v>
      </c>
      <c r="BN23" s="114">
        <f t="shared" si="24"/>
        <v>587246.54999999993</v>
      </c>
      <c r="BO23" s="114">
        <f t="shared" si="24"/>
        <v>650214.88</v>
      </c>
      <c r="BP23" s="114">
        <f t="shared" si="24"/>
        <v>276354.94999999995</v>
      </c>
      <c r="BQ23" s="114">
        <f t="shared" si="24"/>
        <v>469912.72000000003</v>
      </c>
      <c r="BR23" s="114">
        <f t="shared" si="24"/>
        <v>252716.50999999995</v>
      </c>
      <c r="BS23" s="114">
        <f t="shared" ref="BS23:CX23" si="25">SUM(BS12:BS21)</f>
        <v>294165.64</v>
      </c>
      <c r="BT23" s="114">
        <f t="shared" si="25"/>
        <v>98418.000000000015</v>
      </c>
      <c r="BU23" s="114">
        <f t="shared" si="25"/>
        <v>285828.36</v>
      </c>
      <c r="BV23" s="114">
        <f t="shared" si="25"/>
        <v>196510.18</v>
      </c>
      <c r="BW23" s="114">
        <f t="shared" si="25"/>
        <v>634836.72999999986</v>
      </c>
      <c r="BX23" s="114">
        <f t="shared" si="25"/>
        <v>255907.81000000003</v>
      </c>
      <c r="BY23" s="114">
        <f t="shared" si="25"/>
        <v>197197.05000000002</v>
      </c>
      <c r="BZ23" s="114">
        <f t="shared" si="25"/>
        <v>450929.35999999993</v>
      </c>
      <c r="CA23" s="114">
        <f t="shared" si="25"/>
        <v>231271.46000000002</v>
      </c>
      <c r="CB23" s="114">
        <f t="shared" si="25"/>
        <v>203859.28999999998</v>
      </c>
      <c r="CC23" s="114">
        <f t="shared" si="25"/>
        <v>230777.78000000003</v>
      </c>
      <c r="CD23" s="114">
        <f t="shared" si="25"/>
        <v>277377.18000000005</v>
      </c>
      <c r="CE23" s="114">
        <f t="shared" si="25"/>
        <v>173326.76999999996</v>
      </c>
      <c r="CF23" s="114">
        <f t="shared" si="25"/>
        <v>388545.22</v>
      </c>
      <c r="CG23" s="114">
        <f t="shared" si="25"/>
        <v>-388201.23999999993</v>
      </c>
      <c r="CH23" s="114">
        <f t="shared" si="25"/>
        <v>126720.49999999999</v>
      </c>
      <c r="CI23" s="114">
        <f t="shared" si="25"/>
        <v>102129.54999999999</v>
      </c>
      <c r="CJ23" s="114">
        <f t="shared" si="25"/>
        <v>159806.02999999997</v>
      </c>
      <c r="CK23" s="114">
        <f t="shared" si="25"/>
        <v>143833.76999999999</v>
      </c>
      <c r="CL23" s="114">
        <f t="shared" si="25"/>
        <v>173157.92999999996</v>
      </c>
      <c r="CM23" s="114">
        <f t="shared" si="25"/>
        <v>139344.15</v>
      </c>
      <c r="CN23" s="114">
        <f t="shared" si="25"/>
        <v>-358677.24333333323</v>
      </c>
      <c r="CO23" s="114">
        <f t="shared" si="25"/>
        <v>774798.44666666654</v>
      </c>
      <c r="CP23" s="114">
        <f t="shared" si="25"/>
        <v>530184.04666666663</v>
      </c>
      <c r="CQ23" s="114">
        <f t="shared" si="25"/>
        <v>430936.27666666667</v>
      </c>
      <c r="CR23" s="114">
        <f t="shared" si="25"/>
        <v>759665.94666666666</v>
      </c>
      <c r="CS23" s="114">
        <f t="shared" si="25"/>
        <v>638278.53666666662</v>
      </c>
      <c r="CT23" s="114">
        <f t="shared" si="25"/>
        <v>1011057.4866666665</v>
      </c>
      <c r="CU23" s="114">
        <f t="shared" si="25"/>
        <v>794717.29666666652</v>
      </c>
      <c r="CV23" s="114">
        <f t="shared" si="25"/>
        <v>1534870.2940045695</v>
      </c>
      <c r="CW23" s="114">
        <f t="shared" si="25"/>
        <v>1544480.289623586</v>
      </c>
      <c r="CX23" s="114">
        <f t="shared" si="25"/>
        <v>1983160.8345084027</v>
      </c>
      <c r="CY23" s="114">
        <f t="shared" ref="CY23:ED23" si="26">SUM(CY12:CY21)</f>
        <v>1046815.9716666666</v>
      </c>
      <c r="CZ23" s="114">
        <f t="shared" si="26"/>
        <v>1016233.9716666666</v>
      </c>
      <c r="DA23" s="114">
        <f t="shared" si="26"/>
        <v>1404316.1383333332</v>
      </c>
      <c r="DB23" s="114">
        <f t="shared" si="26"/>
        <v>1192232.9716666667</v>
      </c>
      <c r="DC23" s="114">
        <f t="shared" si="26"/>
        <v>989245.97166666656</v>
      </c>
      <c r="DD23" s="114">
        <f t="shared" si="26"/>
        <v>1569394.8016666665</v>
      </c>
      <c r="DE23" s="114">
        <f t="shared" si="26"/>
        <v>869062.04166666663</v>
      </c>
      <c r="DF23" s="114">
        <f t="shared" si="26"/>
        <v>804456.04166666651</v>
      </c>
      <c r="DG23" s="114">
        <f t="shared" si="26"/>
        <v>768521.04166666651</v>
      </c>
      <c r="DH23" s="114">
        <f t="shared" si="26"/>
        <v>789131.04166666651</v>
      </c>
      <c r="DI23" s="114">
        <f t="shared" si="26"/>
        <v>776006.04166666651</v>
      </c>
      <c r="DJ23" s="114">
        <f t="shared" si="26"/>
        <v>1789082.9545665195</v>
      </c>
      <c r="DK23" s="114">
        <f t="shared" si="26"/>
        <v>1481551.7651222227</v>
      </c>
      <c r="DL23" s="114">
        <f t="shared" si="26"/>
        <v>1562514.2489034515</v>
      </c>
      <c r="DM23" s="114">
        <f t="shared" si="26"/>
        <v>1897244.6867993288</v>
      </c>
      <c r="DN23" s="114">
        <f t="shared" si="26"/>
        <v>2700357.6714313207</v>
      </c>
      <c r="DO23" s="114">
        <f t="shared" si="26"/>
        <v>3318564.8793977462</v>
      </c>
      <c r="DP23" s="114">
        <f t="shared" si="26"/>
        <v>16978108.136140261</v>
      </c>
      <c r="DQ23" s="114">
        <f t="shared" si="26"/>
        <v>16306554.881827392</v>
      </c>
      <c r="DR23" s="114">
        <f t="shared" si="26"/>
        <v>3007147.8097345792</v>
      </c>
      <c r="DS23" s="114">
        <f t="shared" si="26"/>
        <v>14308704.448328156</v>
      </c>
      <c r="DT23" s="114">
        <f t="shared" si="26"/>
        <v>16104908.730140353</v>
      </c>
      <c r="DU23" s="114">
        <f t="shared" si="26"/>
        <v>22237385.078304477</v>
      </c>
      <c r="DV23" s="114">
        <f t="shared" si="26"/>
        <v>23211900.360821277</v>
      </c>
      <c r="DW23" s="114">
        <f t="shared" si="26"/>
        <v>27244030.394684155</v>
      </c>
      <c r="DX23" s="114">
        <f t="shared" si="26"/>
        <v>24379690.220638566</v>
      </c>
      <c r="DY23" s="114">
        <f t="shared" si="26"/>
        <v>22934413.132051311</v>
      </c>
      <c r="DZ23" s="114">
        <f t="shared" si="26"/>
        <v>21734109.562911965</v>
      </c>
      <c r="EA23" s="114">
        <f t="shared" si="26"/>
        <v>20342550.662513826</v>
      </c>
      <c r="EB23" s="114">
        <f t="shared" si="26"/>
        <v>19733247.979415648</v>
      </c>
      <c r="EC23" s="114">
        <f t="shared" si="26"/>
        <v>13460835.621112309</v>
      </c>
      <c r="ED23" s="114">
        <f t="shared" si="26"/>
        <v>13041821.379905067</v>
      </c>
      <c r="EE23" s="114">
        <f t="shared" ref="EE23:ET23" si="27">SUM(EE12:EE21)</f>
        <v>3904264.9033836983</v>
      </c>
      <c r="EF23" s="114">
        <f t="shared" si="27"/>
        <v>2307368.0690632812</v>
      </c>
      <c r="EG23" s="114">
        <f t="shared" si="27"/>
        <v>2272262.264875365</v>
      </c>
      <c r="EH23" s="114">
        <f t="shared" si="27"/>
        <v>2501820.4566270839</v>
      </c>
      <c r="EI23" s="114">
        <f t="shared" si="27"/>
        <v>1871332.7844572456</v>
      </c>
      <c r="EJ23" s="114">
        <f t="shared" si="27"/>
        <v>1766502.5135739124</v>
      </c>
      <c r="EK23" s="114">
        <f t="shared" si="27"/>
        <v>1669237.790690579</v>
      </c>
      <c r="EL23" s="114">
        <f t="shared" si="27"/>
        <v>1533135.0838155788</v>
      </c>
      <c r="EM23" s="114">
        <f t="shared" si="27"/>
        <v>1491345.497537801</v>
      </c>
      <c r="EN23" s="114">
        <f t="shared" si="27"/>
        <v>1264364.3351137128</v>
      </c>
      <c r="EO23" s="114">
        <f t="shared" si="27"/>
        <v>874475.66336083016</v>
      </c>
      <c r="EP23" s="114">
        <f t="shared" si="27"/>
        <v>862254.66336083016</v>
      </c>
      <c r="EQ23" s="114">
        <f t="shared" si="27"/>
        <v>887643.66336083016</v>
      </c>
      <c r="ER23" s="114">
        <f t="shared" si="27"/>
        <v>1010031.261959596</v>
      </c>
      <c r="ES23" s="114">
        <f t="shared" si="27"/>
        <v>1060350.1301729293</v>
      </c>
      <c r="ET23" s="114">
        <f t="shared" si="27"/>
        <v>499621.70949333359</v>
      </c>
    </row>
    <row r="24" spans="1:158">
      <c r="D24" s="109">
        <v>12</v>
      </c>
      <c r="E24" s="78" t="s">
        <v>44</v>
      </c>
      <c r="F24" s="109"/>
      <c r="G24" s="104">
        <f>+G23</f>
        <v>20335379.418480001</v>
      </c>
      <c r="H24" s="104">
        <f>H23+G24</f>
        <v>50959378.716480002</v>
      </c>
      <c r="I24" s="104">
        <f t="shared" ref="I24:Q24" si="28">I23+H24</f>
        <v>74024218.481708243</v>
      </c>
      <c r="J24" s="104">
        <f t="shared" si="28"/>
        <v>82865668.136119068</v>
      </c>
      <c r="K24" s="104">
        <f t="shared" si="28"/>
        <v>86928660.326119065</v>
      </c>
      <c r="L24" s="104">
        <f t="shared" si="28"/>
        <v>88751264.56611906</v>
      </c>
      <c r="M24" s="104">
        <f t="shared" si="28"/>
        <v>98534080.927588955</v>
      </c>
      <c r="N24" s="104">
        <f t="shared" si="28"/>
        <v>111548579.91715547</v>
      </c>
      <c r="O24" s="104">
        <f t="shared" si="28"/>
        <v>234663522.61410606</v>
      </c>
      <c r="P24" s="104">
        <f t="shared" si="28"/>
        <v>408519937.26128834</v>
      </c>
      <c r="Q24" s="104">
        <f t="shared" si="28"/>
        <v>423310232.35818553</v>
      </c>
      <c r="R24" s="104"/>
      <c r="S24" s="105">
        <f>S23</f>
        <v>0</v>
      </c>
      <c r="T24" s="105">
        <f>T23+S24</f>
        <v>0</v>
      </c>
      <c r="U24" s="105">
        <f t="shared" ref="U24:ET24" si="29">U23+T24</f>
        <v>0</v>
      </c>
      <c r="V24" s="105">
        <f t="shared" si="29"/>
        <v>0</v>
      </c>
      <c r="W24" s="105">
        <f t="shared" si="29"/>
        <v>0</v>
      </c>
      <c r="X24" s="105">
        <f>X23+W24</f>
        <v>584004.83000000007</v>
      </c>
      <c r="Y24" s="105">
        <f t="shared" si="29"/>
        <v>758370.78</v>
      </c>
      <c r="Z24" s="105">
        <f t="shared" si="29"/>
        <v>1244552.28</v>
      </c>
      <c r="AA24" s="105">
        <f t="shared" si="29"/>
        <v>10646632.24</v>
      </c>
      <c r="AB24" s="105">
        <f t="shared" si="29"/>
        <v>13213767.789999999</v>
      </c>
      <c r="AC24" s="105">
        <f t="shared" si="29"/>
        <v>17391087.73872</v>
      </c>
      <c r="AD24" s="105">
        <f t="shared" si="29"/>
        <v>20335379.418480001</v>
      </c>
      <c r="AE24" s="105">
        <f t="shared" si="29"/>
        <v>22194634.006480001</v>
      </c>
      <c r="AF24" s="105">
        <f t="shared" si="29"/>
        <v>23809747.86648</v>
      </c>
      <c r="AG24" s="105">
        <f t="shared" si="29"/>
        <v>26340291.306480002</v>
      </c>
      <c r="AH24" s="105">
        <f t="shared" si="29"/>
        <v>28940571.732480001</v>
      </c>
      <c r="AI24" s="105">
        <f t="shared" si="29"/>
        <v>32424346.214480001</v>
      </c>
      <c r="AJ24" s="105">
        <f t="shared" si="29"/>
        <v>35099783.806479998</v>
      </c>
      <c r="AK24" s="105">
        <f t="shared" si="29"/>
        <v>37801768.342479996</v>
      </c>
      <c r="AL24" s="105">
        <f t="shared" si="29"/>
        <v>40544882.258479998</v>
      </c>
      <c r="AM24" s="105">
        <f t="shared" si="29"/>
        <v>44077790.290479995</v>
      </c>
      <c r="AN24" s="105">
        <f t="shared" si="29"/>
        <v>46343420.926479995</v>
      </c>
      <c r="AO24" s="105">
        <f t="shared" si="29"/>
        <v>48407086.886479996</v>
      </c>
      <c r="AP24" s="105">
        <f t="shared" si="29"/>
        <v>50959378.716479994</v>
      </c>
      <c r="AQ24" s="105">
        <f t="shared" si="29"/>
        <v>52579122.974479996</v>
      </c>
      <c r="AR24" s="105">
        <f t="shared" si="29"/>
        <v>54663612.770479992</v>
      </c>
      <c r="AS24" s="105">
        <f t="shared" si="29"/>
        <v>56806234.57447999</v>
      </c>
      <c r="AT24" s="105">
        <f t="shared" si="29"/>
        <v>58839603.024479993</v>
      </c>
      <c r="AU24" s="105">
        <f t="shared" si="29"/>
        <v>61377803.902479991</v>
      </c>
      <c r="AV24" s="105">
        <f t="shared" si="29"/>
        <v>63726404.735084429</v>
      </c>
      <c r="AW24" s="105">
        <f t="shared" si="29"/>
        <v>65261798.285084426</v>
      </c>
      <c r="AX24" s="105">
        <f t="shared" si="29"/>
        <v>67236205.228030011</v>
      </c>
      <c r="AY24" s="105">
        <f t="shared" si="29"/>
        <v>69318730.524634451</v>
      </c>
      <c r="AZ24" s="105">
        <f t="shared" si="29"/>
        <v>70348591.911238894</v>
      </c>
      <c r="BA24" s="105">
        <f t="shared" si="29"/>
        <v>71490546.351708248</v>
      </c>
      <c r="BB24" s="105">
        <f t="shared" si="29"/>
        <v>74024218.481708243</v>
      </c>
      <c r="BC24" s="105">
        <f t="shared" ref="BC24" si="30">BC23+BB24</f>
        <v>74526448.811708242</v>
      </c>
      <c r="BD24" s="105">
        <f t="shared" ref="BD24" si="31">BD23+BC24</f>
        <v>75016992.868374914</v>
      </c>
      <c r="BE24" s="105">
        <f t="shared" ref="BE24" si="32">BE23+BD24</f>
        <v>76869600.045041576</v>
      </c>
      <c r="BF24" s="105">
        <f t="shared" ref="BF24" si="33">BF23+BE24</f>
        <v>77466210.031708241</v>
      </c>
      <c r="BG24" s="105">
        <f t="shared" ref="BG24" si="34">BG23+BF24</f>
        <v>78342934.878374904</v>
      </c>
      <c r="BH24" s="105">
        <f t="shared" ref="BH24" si="35">BH23+BG24</f>
        <v>80238309.885041565</v>
      </c>
      <c r="BI24" s="105">
        <f t="shared" ref="BI24" si="36">BI23+BH24</f>
        <v>80744256.661708236</v>
      </c>
      <c r="BJ24" s="105">
        <f t="shared" ref="BJ24" si="37">BJ23+BI24</f>
        <v>81070536.491588682</v>
      </c>
      <c r="BK24" s="105">
        <f t="shared" ref="BK24" si="38">BK23+BJ24</f>
        <v>81361165.636119068</v>
      </c>
      <c r="BL24" s="105">
        <f t="shared" ref="BL24" si="39">BL23+BK24</f>
        <v>81823879.206119061</v>
      </c>
      <c r="BM24" s="105">
        <f t="shared" ref="BM24" si="40">BM23+BL24</f>
        <v>82278421.586119056</v>
      </c>
      <c r="BN24" s="105">
        <f t="shared" ref="BN24" si="41">BN23+BM24</f>
        <v>82865668.136119053</v>
      </c>
      <c r="BO24" s="105">
        <f t="shared" ref="BO24" si="42">BO23+BN24</f>
        <v>83515883.016119048</v>
      </c>
      <c r="BP24" s="105">
        <f t="shared" ref="BP24" si="43">BP23+BO24</f>
        <v>83792237.966119051</v>
      </c>
      <c r="BQ24" s="105">
        <f t="shared" ref="BQ24" si="44">BQ23+BP24</f>
        <v>84262150.68611905</v>
      </c>
      <c r="BR24" s="105">
        <f t="shared" ref="BR24" si="45">BR23+BQ24</f>
        <v>84514867.196119055</v>
      </c>
      <c r="BS24" s="105">
        <f t="shared" ref="BS24" si="46">BS23+BR24</f>
        <v>84809032.836119056</v>
      </c>
      <c r="BT24" s="105">
        <f t="shared" ref="BT24" si="47">BT23+BS24</f>
        <v>84907450.836119056</v>
      </c>
      <c r="BU24" s="105">
        <f t="shared" ref="BU24" si="48">BU23+BT24</f>
        <v>85193279.196119055</v>
      </c>
      <c r="BV24" s="105">
        <f t="shared" ref="BV24" si="49">BV23+BU24</f>
        <v>85389789.376119062</v>
      </c>
      <c r="BW24" s="105">
        <f t="shared" ref="BW24" si="50">BW23+BV24</f>
        <v>86024626.106119066</v>
      </c>
      <c r="BX24" s="105">
        <f t="shared" ref="BX24" si="51">BX23+BW24</f>
        <v>86280533.916119069</v>
      </c>
      <c r="BY24" s="105">
        <f t="shared" ref="BY24" si="52">BY23+BX24</f>
        <v>86477730.966119066</v>
      </c>
      <c r="BZ24" s="105">
        <f t="shared" ref="BZ24" si="53">BZ23+BY24</f>
        <v>86928660.326119065</v>
      </c>
      <c r="CA24" s="105">
        <f t="shared" ref="CA24" si="54">CA23+BZ24</f>
        <v>87159931.786119059</v>
      </c>
      <c r="CB24" s="105">
        <f t="shared" ref="CB24" si="55">CB23+CA24</f>
        <v>87363791.076119065</v>
      </c>
      <c r="CC24" s="105">
        <f t="shared" ref="CC24" si="56">CC23+CB24</f>
        <v>87594568.856119066</v>
      </c>
      <c r="CD24" s="105">
        <f t="shared" ref="CD24" si="57">CD23+CC24</f>
        <v>87871946.036119074</v>
      </c>
      <c r="CE24" s="105">
        <f t="shared" ref="CE24" si="58">CE23+CD24</f>
        <v>88045272.806119069</v>
      </c>
      <c r="CF24" s="105">
        <f t="shared" ref="CF24" si="59">CF23+CE24</f>
        <v>88433818.026119068</v>
      </c>
      <c r="CG24" s="105">
        <f t="shared" ref="CG24" si="60">CG23+CF24</f>
        <v>88045616.786119074</v>
      </c>
      <c r="CH24" s="105">
        <f t="shared" ref="CH24" si="61">CH23+CG24</f>
        <v>88172337.286119074</v>
      </c>
      <c r="CI24" s="105">
        <f t="shared" ref="CI24" si="62">CI23+CH24</f>
        <v>88274466.836119071</v>
      </c>
      <c r="CJ24" s="105">
        <f t="shared" ref="CJ24" si="63">CJ23+CI24</f>
        <v>88434272.866119072</v>
      </c>
      <c r="CK24" s="105">
        <f t="shared" ref="CK24" si="64">CK23+CJ24</f>
        <v>88578106.636119068</v>
      </c>
      <c r="CL24" s="105">
        <f t="shared" ref="CL24" si="65">CL23+CK24</f>
        <v>88751264.566119075</v>
      </c>
      <c r="CM24" s="105">
        <f t="shared" ref="CM24" si="66">CM23+CL24</f>
        <v>88890608.716119081</v>
      </c>
      <c r="CN24" s="105">
        <f t="shared" ref="CN24" si="67">CN23+CM24</f>
        <v>88531931.472785741</v>
      </c>
      <c r="CO24" s="105">
        <f t="shared" ref="CO24" si="68">CO23+CN24</f>
        <v>89306729.919452414</v>
      </c>
      <c r="CP24" s="105">
        <f t="shared" ref="CP24" si="69">CP23+CO24</f>
        <v>89836913.966119081</v>
      </c>
      <c r="CQ24" s="105">
        <f t="shared" ref="CQ24" si="70">CQ23+CP24</f>
        <v>90267850.242785752</v>
      </c>
      <c r="CR24" s="105">
        <f t="shared" ref="CR24" si="71">CR23+CQ24</f>
        <v>91027516.189452425</v>
      </c>
      <c r="CS24" s="105">
        <f t="shared" ref="CS24" si="72">CS23+CR24</f>
        <v>91665794.726119086</v>
      </c>
      <c r="CT24" s="105">
        <f t="shared" ref="CT24" si="73">CT23+CS24</f>
        <v>92676852.212785751</v>
      </c>
      <c r="CU24" s="105">
        <f t="shared" ref="CU24" si="74">CU23+CT24</f>
        <v>93471569.509452417</v>
      </c>
      <c r="CV24" s="105">
        <f t="shared" ref="CV24" si="75">CV23+CU24</f>
        <v>95006439.803456992</v>
      </c>
      <c r="CW24" s="105">
        <f t="shared" ref="CW24" si="76">CW23+CV24</f>
        <v>96550920.09308058</v>
      </c>
      <c r="CX24" s="105">
        <f t="shared" ref="CX24" si="77">CX23+CW24</f>
        <v>98534080.927588984</v>
      </c>
      <c r="CY24" s="105">
        <f t="shared" ref="CY24" si="78">CY23+CX24</f>
        <v>99580896.899255648</v>
      </c>
      <c r="CZ24" s="105">
        <f t="shared" ref="CZ24" si="79">CZ23+CY24</f>
        <v>100597130.87092231</v>
      </c>
      <c r="DA24" s="105">
        <f t="shared" ref="DA24" si="80">DA23+CZ24</f>
        <v>102001447.00925565</v>
      </c>
      <c r="DB24" s="105">
        <f t="shared" ref="DB24" si="81">DB23+DA24</f>
        <v>103193679.98092231</v>
      </c>
      <c r="DC24" s="105">
        <f t="shared" ref="DC24" si="82">DC23+DB24</f>
        <v>104182925.95258898</v>
      </c>
      <c r="DD24" s="105">
        <f t="shared" ref="DD24" si="83">DD23+DC24</f>
        <v>105752320.75425564</v>
      </c>
      <c r="DE24" s="105">
        <f t="shared" ref="DE24" si="84">DE23+DD24</f>
        <v>106621382.79592231</v>
      </c>
      <c r="DF24" s="105">
        <f t="shared" ref="DF24" si="85">DF23+DE24</f>
        <v>107425838.83758898</v>
      </c>
      <c r="DG24" s="105">
        <f t="shared" ref="DG24" si="86">DG23+DF24</f>
        <v>108194359.87925565</v>
      </c>
      <c r="DH24" s="105">
        <f t="shared" ref="DH24" si="87">DH23+DG24</f>
        <v>108983490.92092232</v>
      </c>
      <c r="DI24" s="105">
        <f t="shared" ref="DI24" si="88">DI23+DH24</f>
        <v>109759496.962589</v>
      </c>
      <c r="DJ24" s="105">
        <f t="shared" ref="DJ24" si="89">DJ23+DI24</f>
        <v>111548579.91715552</v>
      </c>
      <c r="DK24" s="105">
        <f t="shared" ref="DK24" si="90">DK23+DJ24</f>
        <v>113030131.68227774</v>
      </c>
      <c r="DL24" s="105">
        <f t="shared" ref="DL24" si="91">DL23+DK24</f>
        <v>114592645.93118119</v>
      </c>
      <c r="DM24" s="105">
        <f t="shared" ref="DM24" si="92">DM23+DL24</f>
        <v>116489890.61798052</v>
      </c>
      <c r="DN24" s="105">
        <f t="shared" ref="DN24" si="93">DN23+DM24</f>
        <v>119190248.28941184</v>
      </c>
      <c r="DO24" s="105">
        <f t="shared" ref="DO24" si="94">DO23+DN24</f>
        <v>122508813.16880959</v>
      </c>
      <c r="DP24" s="105">
        <f t="shared" ref="DP24" si="95">DP23+DO24</f>
        <v>139486921.30494985</v>
      </c>
      <c r="DQ24" s="105">
        <f t="shared" ref="DQ24" si="96">DQ23+DP24</f>
        <v>155793476.18677723</v>
      </c>
      <c r="DR24" s="105">
        <f t="shared" ref="DR24" si="97">DR23+DQ24</f>
        <v>158800623.99651182</v>
      </c>
      <c r="DS24" s="105">
        <f t="shared" ref="DS24" si="98">DS23+DR24</f>
        <v>173109328.44483998</v>
      </c>
      <c r="DT24" s="105">
        <f t="shared" ref="DT24" si="99">DT23+DS24</f>
        <v>189214237.17498034</v>
      </c>
      <c r="DU24" s="105">
        <f t="shared" ref="DU24" si="100">DU23+DT24</f>
        <v>211451622.25328481</v>
      </c>
      <c r="DV24" s="105">
        <f t="shared" ref="DV24" si="101">DV23+DU24</f>
        <v>234663522.61410609</v>
      </c>
      <c r="DW24" s="105">
        <f t="shared" ref="DW24" si="102">DW23+CL24</f>
        <v>115995294.96080323</v>
      </c>
      <c r="DX24" s="105">
        <f t="shared" ref="DX24" si="103">DX23+DW24</f>
        <v>140374985.18144178</v>
      </c>
      <c r="DY24" s="105">
        <f t="shared" ref="DY24" si="104">DY23+DX24</f>
        <v>163309398.3134931</v>
      </c>
      <c r="DZ24" s="105">
        <f t="shared" ref="DZ24" si="105">DZ23+DY24</f>
        <v>185043507.87640506</v>
      </c>
      <c r="EA24" s="105">
        <f t="shared" ref="EA24" si="106">EA23+DZ24</f>
        <v>205386058.53891888</v>
      </c>
      <c r="EB24" s="105">
        <f t="shared" ref="EB24" si="107">EB23+EA24</f>
        <v>225119306.51833454</v>
      </c>
      <c r="EC24" s="105">
        <f t="shared" ref="EC24" si="108">EC23+EB24</f>
        <v>238580142.13944685</v>
      </c>
      <c r="ED24" s="105">
        <f t="shared" ref="ED24" si="109">ED23+EC24</f>
        <v>251621963.51935193</v>
      </c>
      <c r="EE24" s="105">
        <f t="shared" ref="EE24" si="110">EE23+ED24</f>
        <v>255526228.42273563</v>
      </c>
      <c r="EF24" s="105">
        <f t="shared" ref="EF24" si="111">EF23+EE24</f>
        <v>257833596.49179891</v>
      </c>
      <c r="EG24" s="105">
        <f t="shared" ref="EG24" si="112">EG23+EF24</f>
        <v>260105858.75667426</v>
      </c>
      <c r="EH24" s="105">
        <f t="shared" ref="EH24" si="113">EH23+EG24</f>
        <v>262607679.21330133</v>
      </c>
      <c r="EI24" s="105">
        <f>EI23+BB24</f>
        <v>75895551.266165495</v>
      </c>
      <c r="EJ24" s="105">
        <f t="shared" si="29"/>
        <v>77662053.77973941</v>
      </c>
      <c r="EK24" s="105">
        <f t="shared" si="29"/>
        <v>79331291.570429996</v>
      </c>
      <c r="EL24" s="105">
        <f t="shared" si="29"/>
        <v>80864426.65424557</v>
      </c>
      <c r="EM24" s="105">
        <f t="shared" si="29"/>
        <v>82355772.151783377</v>
      </c>
      <c r="EN24" s="105">
        <f t="shared" si="29"/>
        <v>83620136.486897096</v>
      </c>
      <c r="EO24" s="105">
        <f t="shared" si="29"/>
        <v>84494612.15025793</v>
      </c>
      <c r="EP24" s="105">
        <f t="shared" si="29"/>
        <v>85356866.813618764</v>
      </c>
      <c r="EQ24" s="105">
        <f t="shared" si="29"/>
        <v>86244510.476979598</v>
      </c>
      <c r="ER24" s="105">
        <f t="shared" si="29"/>
        <v>87254541.738939196</v>
      </c>
      <c r="ES24" s="105">
        <f t="shared" si="29"/>
        <v>88314891.869112119</v>
      </c>
      <c r="ET24" s="105">
        <f t="shared" si="29"/>
        <v>88814513.578605458</v>
      </c>
    </row>
    <row r="25" spans="1:158">
      <c r="D25" s="109"/>
      <c r="E25" s="78"/>
      <c r="F25" s="109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</row>
    <row r="26" spans="1:158">
      <c r="D26" s="109">
        <v>13</v>
      </c>
      <c r="E26" s="78" t="s">
        <v>45</v>
      </c>
      <c r="F26" s="109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5">
        <f t="shared" ref="S26:AX26" si="114">SUMIFS(S$45:S$841,$D$45:$D$841,$D26)</f>
        <v>0</v>
      </c>
      <c r="T26" s="105">
        <f t="shared" si="114"/>
        <v>0</v>
      </c>
      <c r="U26" s="105">
        <f t="shared" si="114"/>
        <v>0</v>
      </c>
      <c r="V26" s="105">
        <f t="shared" si="114"/>
        <v>0</v>
      </c>
      <c r="W26" s="105">
        <f t="shared" si="114"/>
        <v>0</v>
      </c>
      <c r="X26" s="105">
        <f t="shared" si="114"/>
        <v>292002.41500000004</v>
      </c>
      <c r="Y26" s="105">
        <f t="shared" si="114"/>
        <v>673571.95976525836</v>
      </c>
      <c r="Z26" s="105">
        <f t="shared" si="114"/>
        <v>1009345.2961216191</v>
      </c>
      <c r="AA26" s="105">
        <f t="shared" si="114"/>
        <v>5961717.1750776619</v>
      </c>
      <c r="AB26" s="105">
        <f t="shared" si="114"/>
        <v>11995001.433017146</v>
      </c>
      <c r="AC26" s="105">
        <f t="shared" si="114"/>
        <v>15465166.522470063</v>
      </c>
      <c r="AD26" s="105">
        <f t="shared" si="114"/>
        <v>19152243.040533043</v>
      </c>
      <c r="AE26" s="105">
        <f t="shared" si="114"/>
        <v>21710391.290387593</v>
      </c>
      <c r="AF26" s="105">
        <f t="shared" si="114"/>
        <v>23624837.517000139</v>
      </c>
      <c r="AG26" s="105">
        <f t="shared" si="114"/>
        <v>25890559.328327619</v>
      </c>
      <c r="AH26" s="105">
        <f t="shared" si="114"/>
        <v>28667363.692441024</v>
      </c>
      <c r="AI26" s="105">
        <f t="shared" si="114"/>
        <v>31943455.757703662</v>
      </c>
      <c r="AJ26" s="105">
        <f t="shared" si="114"/>
        <v>35283875.193331026</v>
      </c>
      <c r="AK26" s="105">
        <f t="shared" si="114"/>
        <v>38260673.666399062</v>
      </c>
      <c r="AL26" s="105">
        <f t="shared" si="114"/>
        <v>41295615.402727239</v>
      </c>
      <c r="AM26" s="105">
        <f t="shared" si="114"/>
        <v>44770798.719109014</v>
      </c>
      <c r="AN26" s="105">
        <f t="shared" si="114"/>
        <v>48035614.732271194</v>
      </c>
      <c r="AO26" s="105">
        <f t="shared" si="114"/>
        <v>50592466.429568619</v>
      </c>
      <c r="AP26" s="105">
        <f t="shared" si="114"/>
        <v>53313525.024352014</v>
      </c>
      <c r="AQ26" s="105">
        <f t="shared" si="114"/>
        <v>55834839.792660013</v>
      </c>
      <c r="AR26" s="105">
        <f t="shared" si="114"/>
        <v>58142839.69089964</v>
      </c>
      <c r="AS26" s="105">
        <f t="shared" si="114"/>
        <v>60731122.825996205</v>
      </c>
      <c r="AT26" s="105">
        <f t="shared" si="114"/>
        <v>63314978.221429557</v>
      </c>
      <c r="AU26" s="105">
        <f t="shared" si="114"/>
        <v>66117719.935387</v>
      </c>
      <c r="AV26" s="105">
        <f t="shared" si="114"/>
        <v>69100961.795264363</v>
      </c>
      <c r="AW26" s="105">
        <f t="shared" si="114"/>
        <v>71607157.701663226</v>
      </c>
      <c r="AX26" s="105">
        <f t="shared" si="114"/>
        <v>73946719.366984278</v>
      </c>
      <c r="AY26" s="105">
        <f t="shared" ref="AY26:CD26" si="115">SUMIFS(AY$45:AY$841,$D$45:$D$841,$D26)</f>
        <v>76578949.066433847</v>
      </c>
      <c r="AZ26" s="105">
        <f t="shared" si="115"/>
        <v>78760397.737982079</v>
      </c>
      <c r="BA26" s="105">
        <f t="shared" si="115"/>
        <v>80489372.174036086</v>
      </c>
      <c r="BB26" s="105">
        <f t="shared" si="115"/>
        <v>82984368.791885942</v>
      </c>
      <c r="BC26" s="105">
        <f t="shared" si="115"/>
        <v>85179874.617785871</v>
      </c>
      <c r="BD26" s="105">
        <f t="shared" si="115"/>
        <v>85676261.811119199</v>
      </c>
      <c r="BE26" s="105">
        <f t="shared" si="115"/>
        <v>86847837.427785873</v>
      </c>
      <c r="BF26" s="105">
        <f t="shared" si="115"/>
        <v>88072446.009452537</v>
      </c>
      <c r="BG26" s="105">
        <f t="shared" si="115"/>
        <v>88809113.426119193</v>
      </c>
      <c r="BH26" s="105">
        <f t="shared" si="115"/>
        <v>90195163.35278587</v>
      </c>
      <c r="BI26" s="105">
        <f t="shared" si="115"/>
        <v>91395824.244452536</v>
      </c>
      <c r="BJ26" s="105">
        <f t="shared" si="115"/>
        <v>91811937.547726095</v>
      </c>
      <c r="BK26" s="105">
        <f t="shared" si="115"/>
        <v>92120392.034931496</v>
      </c>
      <c r="BL26" s="105">
        <f t="shared" si="115"/>
        <v>92497063.392196685</v>
      </c>
      <c r="BM26" s="105">
        <f t="shared" si="115"/>
        <v>92955691.367196679</v>
      </c>
      <c r="BN26" s="105">
        <f t="shared" si="115"/>
        <v>93476585.832196698</v>
      </c>
      <c r="BO26" s="105">
        <f t="shared" si="115"/>
        <v>94095316.547196686</v>
      </c>
      <c r="BP26" s="105">
        <f t="shared" si="115"/>
        <v>94558601.462196693</v>
      </c>
      <c r="BQ26" s="105">
        <f t="shared" si="115"/>
        <v>94931735.297196686</v>
      </c>
      <c r="BR26" s="105">
        <f t="shared" si="115"/>
        <v>95293049.912196696</v>
      </c>
      <c r="BS26" s="105">
        <f t="shared" si="115"/>
        <v>95566490.987196684</v>
      </c>
      <c r="BT26" s="105">
        <f t="shared" si="115"/>
        <v>95762782.807196692</v>
      </c>
      <c r="BU26" s="105">
        <f t="shared" si="115"/>
        <v>95954905.987196699</v>
      </c>
      <c r="BV26" s="105">
        <f t="shared" si="115"/>
        <v>96196075.257196695</v>
      </c>
      <c r="BW26" s="105">
        <f t="shared" si="115"/>
        <v>96611748.712196708</v>
      </c>
      <c r="BX26" s="105">
        <f t="shared" si="115"/>
        <v>97057120.982196704</v>
      </c>
      <c r="BY26" s="105">
        <f t="shared" si="115"/>
        <v>97283673.412196711</v>
      </c>
      <c r="BZ26" s="105">
        <f t="shared" si="115"/>
        <v>97607736.617196709</v>
      </c>
      <c r="CA26" s="105">
        <f t="shared" si="115"/>
        <v>97948837.027196705</v>
      </c>
      <c r="CB26" s="105">
        <f t="shared" si="115"/>
        <v>98166402.402196705</v>
      </c>
      <c r="CC26" s="105">
        <f t="shared" si="115"/>
        <v>98383720.937196702</v>
      </c>
      <c r="CD26" s="105">
        <f t="shared" si="115"/>
        <v>98637798.417196691</v>
      </c>
      <c r="CE26" s="105">
        <f t="shared" ref="CE26:DJ26" si="116">SUMIFS(CE$45:CE$841,$D$45:$D$841,$D26)</f>
        <v>98863150.392196685</v>
      </c>
      <c r="CF26" s="105">
        <f t="shared" si="116"/>
        <v>99144086.38719669</v>
      </c>
      <c r="CG26" s="105">
        <f t="shared" si="116"/>
        <v>99144258.377196684</v>
      </c>
      <c r="CH26" s="105">
        <f t="shared" si="116"/>
        <v>99013518.007196695</v>
      </c>
      <c r="CI26" s="105">
        <f t="shared" si="116"/>
        <v>99127943.032196701</v>
      </c>
      <c r="CJ26" s="105">
        <f t="shared" si="116"/>
        <v>99258910.822196692</v>
      </c>
      <c r="CK26" s="105">
        <f t="shared" si="116"/>
        <v>99410730.722196698</v>
      </c>
      <c r="CL26" s="105">
        <f t="shared" si="116"/>
        <v>99569226.572196692</v>
      </c>
      <c r="CM26" s="105">
        <f t="shared" si="116"/>
        <v>99725477.612196699</v>
      </c>
      <c r="CN26" s="105">
        <f t="shared" si="116"/>
        <v>99615811.065530032</v>
      </c>
      <c r="CO26" s="105">
        <f t="shared" si="116"/>
        <v>99823871.667196691</v>
      </c>
      <c r="CP26" s="105">
        <f t="shared" si="116"/>
        <v>100476362.91386336</v>
      </c>
      <c r="CQ26" s="105">
        <f t="shared" si="116"/>
        <v>100956923.07553002</v>
      </c>
      <c r="CR26" s="105">
        <f t="shared" si="116"/>
        <v>101552224.1871967</v>
      </c>
      <c r="CS26" s="105">
        <f t="shared" si="116"/>
        <v>102251196.42886335</v>
      </c>
      <c r="CT26" s="105">
        <f t="shared" si="116"/>
        <v>103075864.44053003</v>
      </c>
      <c r="CU26" s="105">
        <f t="shared" si="116"/>
        <v>103978751.8321967</v>
      </c>
      <c r="CV26" s="105">
        <f t="shared" si="116"/>
        <v>105143545.62753233</v>
      </c>
      <c r="CW26" s="105">
        <f t="shared" si="116"/>
        <v>106683220.91934639</v>
      </c>
      <c r="CX26" s="105">
        <f t="shared" si="116"/>
        <v>108447041.4814124</v>
      </c>
      <c r="CY26" s="105">
        <f t="shared" si="116"/>
        <v>109962029.88449994</v>
      </c>
      <c r="CZ26" s="105">
        <f t="shared" si="116"/>
        <v>111891377.90172806</v>
      </c>
      <c r="DA26" s="105">
        <f t="shared" si="116"/>
        <v>114015228.83183077</v>
      </c>
      <c r="DB26" s="105">
        <f t="shared" si="116"/>
        <v>116244420.17781493</v>
      </c>
      <c r="DC26" s="105">
        <f t="shared" si="116"/>
        <v>118284277.44462594</v>
      </c>
      <c r="DD26" s="105">
        <f t="shared" si="116"/>
        <v>120529370.74698836</v>
      </c>
      <c r="DE26" s="105">
        <f t="shared" si="116"/>
        <v>122732702.92553668</v>
      </c>
      <c r="DF26" s="105">
        <f t="shared" si="116"/>
        <v>124571555.59212404</v>
      </c>
      <c r="DG26" s="105">
        <f t="shared" si="116"/>
        <v>126375151.70764625</v>
      </c>
      <c r="DH26" s="105">
        <f t="shared" si="116"/>
        <v>128185811.4077915</v>
      </c>
      <c r="DI26" s="105">
        <f t="shared" si="116"/>
        <v>130014997.36564079</v>
      </c>
      <c r="DJ26" s="105">
        <f t="shared" si="116"/>
        <v>132359094.30168617</v>
      </c>
      <c r="DK26" s="105">
        <f t="shared" ref="DK26:EM26" si="117">SUMIFS(DK$45:DK$841,$D$45:$D$841,$D26)</f>
        <v>135075103.29007286</v>
      </c>
      <c r="DL26" s="105">
        <f t="shared" si="117"/>
        <v>137700003.72089377</v>
      </c>
      <c r="DM26" s="105">
        <f t="shared" si="117"/>
        <v>140554182.52047244</v>
      </c>
      <c r="DN26" s="105">
        <f t="shared" si="117"/>
        <v>144000586.96181822</v>
      </c>
      <c r="DO26" s="105">
        <f t="shared" si="117"/>
        <v>148185790.86115938</v>
      </c>
      <c r="DP26" s="105">
        <f t="shared" si="117"/>
        <v>159544041.53838897</v>
      </c>
      <c r="DQ26" s="105">
        <f t="shared" si="117"/>
        <v>177489025.58503187</v>
      </c>
      <c r="DR26" s="105">
        <f t="shared" si="117"/>
        <v>188595047.50061655</v>
      </c>
      <c r="DS26" s="105">
        <f t="shared" si="117"/>
        <v>198792823.1586414</v>
      </c>
      <c r="DT26" s="105">
        <f t="shared" si="117"/>
        <v>215622742.54518872</v>
      </c>
      <c r="DU26" s="105">
        <f t="shared" si="117"/>
        <v>236554415.94758135</v>
      </c>
      <c r="DV26" s="105">
        <f t="shared" si="117"/>
        <v>261210489.05625352</v>
      </c>
      <c r="DW26" s="105">
        <f t="shared" si="117"/>
        <v>288571197.86429238</v>
      </c>
      <c r="DX26" s="105">
        <f t="shared" si="117"/>
        <v>316739197.57752836</v>
      </c>
      <c r="DY26" s="105">
        <f t="shared" si="117"/>
        <v>342982376.0406965</v>
      </c>
      <c r="DZ26" s="105">
        <f t="shared" si="117"/>
        <v>368117035.6870656</v>
      </c>
      <c r="EA26" s="105">
        <f t="shared" si="117"/>
        <v>392160984.72524554</v>
      </c>
      <c r="EB26" s="105">
        <f t="shared" si="117"/>
        <v>415400818.11405385</v>
      </c>
      <c r="EC26" s="105">
        <f t="shared" si="117"/>
        <v>435389543.64405286</v>
      </c>
      <c r="ED26" s="105">
        <f t="shared" si="117"/>
        <v>452195760.74102259</v>
      </c>
      <c r="EE26" s="105">
        <f t="shared" si="117"/>
        <v>464360912.65443969</v>
      </c>
      <c r="EF26" s="105">
        <f t="shared" si="117"/>
        <v>471258164.50500691</v>
      </c>
      <c r="EG26" s="105">
        <f t="shared" si="117"/>
        <v>477395730.03586113</v>
      </c>
      <c r="EH26" s="105">
        <f t="shared" si="117"/>
        <v>483680634.03819013</v>
      </c>
      <c r="EI26" s="105">
        <f t="shared" si="117"/>
        <v>489816388.57394004</v>
      </c>
      <c r="EJ26" s="105">
        <f t="shared" si="117"/>
        <v>495634581.62935984</v>
      </c>
      <c r="EK26" s="105">
        <f t="shared" si="117"/>
        <v>501399231.83849424</v>
      </c>
      <c r="EL26" s="105">
        <f t="shared" si="117"/>
        <v>507094265.81425017</v>
      </c>
      <c r="EM26" s="105">
        <f t="shared" si="117"/>
        <v>512746852.71910197</v>
      </c>
      <c r="EN26" s="115"/>
      <c r="EO26" s="115"/>
      <c r="EP26" s="115"/>
      <c r="EQ26" s="115"/>
      <c r="ER26" s="115"/>
      <c r="ES26" s="115"/>
      <c r="ET26" s="115"/>
      <c r="EU26" s="105"/>
      <c r="EV26" s="105"/>
      <c r="EW26" s="105"/>
      <c r="EX26" s="105"/>
      <c r="EY26" s="105"/>
      <c r="EZ26" s="105"/>
      <c r="FA26" s="105"/>
      <c r="FB26" s="105"/>
    </row>
    <row r="27" spans="1:158">
      <c r="D27" s="109"/>
      <c r="E27" s="78"/>
      <c r="F27" s="10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</row>
    <row r="28" spans="1:158" s="116" customFormat="1">
      <c r="A28" s="97"/>
      <c r="B28" s="98"/>
      <c r="C28" s="67"/>
      <c r="D28" s="109">
        <v>14</v>
      </c>
      <c r="E28" s="116" t="s">
        <v>46</v>
      </c>
      <c r="F28" s="117"/>
      <c r="G28" s="118">
        <f>'Exhibit K (3)'!$F$14</f>
        <v>0.1</v>
      </c>
      <c r="H28" s="118">
        <f>'Exhibit K (3)'!$F$14</f>
        <v>0.1</v>
      </c>
      <c r="I28" s="118">
        <f>'Exhibit K (3)'!$F$14</f>
        <v>0.1</v>
      </c>
      <c r="J28" s="118">
        <f>'Exhibit K (3)'!$F$14</f>
        <v>0.1</v>
      </c>
      <c r="K28" s="118">
        <f>'Exhibit K (3)'!$F$14</f>
        <v>0.1</v>
      </c>
      <c r="L28" s="118">
        <f>'Exhibit K (3)'!$F$14</f>
        <v>0.1</v>
      </c>
      <c r="M28" s="118">
        <f>'Exhibit K (3)'!$F$14</f>
        <v>0.1</v>
      </c>
      <c r="N28" s="118">
        <f>'Exhibit K (3)'!$F$14</f>
        <v>0.1</v>
      </c>
      <c r="O28" s="118">
        <f>'Exhibit K (3)'!$F$14</f>
        <v>0.1</v>
      </c>
      <c r="P28" s="118">
        <f>'Exhibit K (3)'!$F$14</f>
        <v>0.1</v>
      </c>
      <c r="Q28" s="118">
        <f>'Exhibit K (3)'!$F$14</f>
        <v>0.1</v>
      </c>
      <c r="R28" s="118">
        <f>'Exhibit K (3)'!$F$14</f>
        <v>0.1</v>
      </c>
      <c r="S28" s="119">
        <f>'Exhibit K (3)'!$F$14</f>
        <v>0.1</v>
      </c>
      <c r="T28" s="119">
        <f>'Exhibit K (3)'!$F$14</f>
        <v>0.1</v>
      </c>
      <c r="U28" s="119">
        <f>'Exhibit K (3)'!$F$14</f>
        <v>0.1</v>
      </c>
      <c r="V28" s="119">
        <f>'Exhibit K (3)'!$F$14</f>
        <v>0.1</v>
      </c>
      <c r="W28" s="119">
        <f>'Exhibit K (3)'!$F$14</f>
        <v>0.1</v>
      </c>
      <c r="X28" s="119">
        <f>'Exhibit K (3)'!$F$14</f>
        <v>0.1</v>
      </c>
      <c r="Y28" s="119">
        <f>'Exhibit K (3)'!$F$14</f>
        <v>0.1</v>
      </c>
      <c r="Z28" s="119">
        <f>'Exhibit K (3)'!$F$14</f>
        <v>0.1</v>
      </c>
      <c r="AA28" s="119">
        <f>'Exhibit K (3)'!$F$14</f>
        <v>0.1</v>
      </c>
      <c r="AB28" s="119">
        <f>'Exhibit K (3)'!$F$14</f>
        <v>0.1</v>
      </c>
      <c r="AC28" s="119">
        <f>'Exhibit K (3)'!$F$14</f>
        <v>0.1</v>
      </c>
      <c r="AD28" s="119">
        <f>'Exhibit K (3)'!$F$14</f>
        <v>0.1</v>
      </c>
      <c r="AE28" s="119">
        <f>'Exhibit K (3)'!$F$14</f>
        <v>0.1</v>
      </c>
      <c r="AF28" s="119">
        <f>'Exhibit K (3)'!$F$14</f>
        <v>0.1</v>
      </c>
      <c r="AG28" s="119">
        <f>'Exhibit K (3)'!$F$14</f>
        <v>0.1</v>
      </c>
      <c r="AH28" s="119">
        <f>'Exhibit K (3)'!$F$14</f>
        <v>0.1</v>
      </c>
      <c r="AI28" s="119">
        <f>'Exhibit K (3)'!$F$14</f>
        <v>0.1</v>
      </c>
      <c r="AJ28" s="119">
        <f>'Exhibit K (3)'!$F$14</f>
        <v>0.1</v>
      </c>
      <c r="AK28" s="119">
        <f>'Exhibit K (3)'!$F$14</f>
        <v>0.1</v>
      </c>
      <c r="AL28" s="119">
        <f>'Exhibit K (3)'!$F$14</f>
        <v>0.1</v>
      </c>
      <c r="AM28" s="119">
        <f>'Exhibit K (3)'!$F$14</f>
        <v>0.1</v>
      </c>
      <c r="AN28" s="119">
        <f>'Exhibit K (3)'!$F$14</f>
        <v>0.1</v>
      </c>
      <c r="AO28" s="119">
        <f>'Exhibit K (3)'!$F$14</f>
        <v>0.1</v>
      </c>
      <c r="AP28" s="119">
        <f>'Exhibit K (3)'!$F$14</f>
        <v>0.1</v>
      </c>
      <c r="AQ28" s="119">
        <f>'Exhibit K (3)'!$F$14</f>
        <v>0.1</v>
      </c>
      <c r="AR28" s="119">
        <f>'Exhibit K (3)'!$F$14</f>
        <v>0.1</v>
      </c>
      <c r="AS28" s="119">
        <f>'Exhibit K (3)'!$F$14</f>
        <v>0.1</v>
      </c>
      <c r="AT28" s="119">
        <f>'Exhibit K (3)'!$F$14</f>
        <v>0.1</v>
      </c>
      <c r="AU28" s="119">
        <f>'Exhibit K (3)'!$F$14</f>
        <v>0.1</v>
      </c>
      <c r="AV28" s="119">
        <f>'Exhibit K (3)'!$F$14</f>
        <v>0.1</v>
      </c>
      <c r="AW28" s="119">
        <f>'Exhibit K (3)'!$F$14</f>
        <v>0.1</v>
      </c>
      <c r="AX28" s="119">
        <f>'Exhibit K (3)'!$F$14</f>
        <v>0.1</v>
      </c>
      <c r="AY28" s="119">
        <f>'Exhibit K (3)'!$F$14</f>
        <v>0.1</v>
      </c>
      <c r="AZ28" s="119">
        <f>'Exhibit K (3)'!$F$14</f>
        <v>0.1</v>
      </c>
      <c r="BA28" s="119">
        <f>'Exhibit K (3)'!$F$14</f>
        <v>0.1</v>
      </c>
      <c r="BB28" s="119">
        <f>'Exhibit K (3)'!$F$14</f>
        <v>0.1</v>
      </c>
      <c r="BC28" s="119">
        <f>'Exhibit K (3)'!$F$14</f>
        <v>0.1</v>
      </c>
      <c r="BD28" s="119">
        <f>'Exhibit K (3)'!$F$14</f>
        <v>0.1</v>
      </c>
      <c r="BE28" s="119">
        <f>'Exhibit K (3)'!$F$14</f>
        <v>0.1</v>
      </c>
      <c r="BF28" s="119">
        <f>'Exhibit K (3)'!$F$14</f>
        <v>0.1</v>
      </c>
      <c r="BG28" s="119">
        <f>'Exhibit K (3)'!$F$14</f>
        <v>0.1</v>
      </c>
      <c r="BH28" s="119">
        <f>'Exhibit K (3)'!$F$14</f>
        <v>0.1</v>
      </c>
      <c r="BI28" s="119">
        <f>'Exhibit K (3)'!$F$14</f>
        <v>0.1</v>
      </c>
      <c r="BJ28" s="119">
        <f>'Exhibit K (3)'!$F$14</f>
        <v>0.1</v>
      </c>
      <c r="BK28" s="119">
        <f>'Exhibit K (3)'!$F$14</f>
        <v>0.1</v>
      </c>
      <c r="BL28" s="119">
        <f>'Exhibit K (3)'!$F$14</f>
        <v>0.1</v>
      </c>
      <c r="BM28" s="119">
        <f>'Exhibit K (3)'!$F$14</f>
        <v>0.1</v>
      </c>
      <c r="BN28" s="119">
        <f>'Exhibit K (3)'!$F$14</f>
        <v>0.1</v>
      </c>
      <c r="BO28" s="119">
        <f>'Exhibit K (3)'!$F$14</f>
        <v>0.1</v>
      </c>
      <c r="BP28" s="119">
        <f>'Exhibit K (3)'!$F$14</f>
        <v>0.1</v>
      </c>
      <c r="BQ28" s="119">
        <f>'Exhibit K (3)'!$F$14</f>
        <v>0.1</v>
      </c>
      <c r="BR28" s="119">
        <f>'Exhibit K (3)'!$F$14</f>
        <v>0.1</v>
      </c>
      <c r="BS28" s="119">
        <f>'Exhibit K (3)'!$F$14</f>
        <v>0.1</v>
      </c>
      <c r="BT28" s="119">
        <f>'Exhibit K (3)'!$F$14</f>
        <v>0.1</v>
      </c>
      <c r="BU28" s="119">
        <f>'Exhibit K (3)'!$F$14</f>
        <v>0.1</v>
      </c>
      <c r="BV28" s="119">
        <f>'Exhibit K (3)'!$F$14</f>
        <v>0.1</v>
      </c>
      <c r="BW28" s="119">
        <f>'Exhibit K (3)'!$F$14</f>
        <v>0.1</v>
      </c>
      <c r="BX28" s="119">
        <f>'Exhibit K (3)'!$F$14</f>
        <v>0.1</v>
      </c>
      <c r="BY28" s="119">
        <f>'Exhibit K (3)'!$F$14</f>
        <v>0.1</v>
      </c>
      <c r="BZ28" s="119">
        <f>'Exhibit K (3)'!$F$14</f>
        <v>0.1</v>
      </c>
      <c r="CA28" s="119">
        <f>'Exhibit K (3)'!$F$14</f>
        <v>0.1</v>
      </c>
      <c r="CB28" s="119">
        <f>'Exhibit K (3)'!$F$14</f>
        <v>0.1</v>
      </c>
      <c r="CC28" s="119">
        <f>'Exhibit K (3)'!$F$14</f>
        <v>0.1</v>
      </c>
      <c r="CD28" s="119">
        <f>'Exhibit K (3)'!$F$14</f>
        <v>0.1</v>
      </c>
      <c r="CE28" s="119">
        <f>'Exhibit K (3)'!$F$14</f>
        <v>0.1</v>
      </c>
      <c r="CF28" s="119">
        <f>'Exhibit K (3)'!$F$14</f>
        <v>0.1</v>
      </c>
      <c r="CG28" s="119">
        <f>'Exhibit K (3)'!$F$14</f>
        <v>0.1</v>
      </c>
      <c r="CH28" s="119">
        <f>'Exhibit K (3)'!$F$14</f>
        <v>0.1</v>
      </c>
      <c r="CI28" s="119">
        <f>'Exhibit K (3)'!$F$14</f>
        <v>0.1</v>
      </c>
      <c r="CJ28" s="119">
        <f>'Exhibit K (3)'!$F$14</f>
        <v>0.1</v>
      </c>
      <c r="CK28" s="119">
        <f>'Exhibit K (3)'!$F$14</f>
        <v>0.1</v>
      </c>
      <c r="CL28" s="119">
        <f>'Exhibit K (3)'!$F$14</f>
        <v>0.1</v>
      </c>
      <c r="CM28" s="119">
        <f>'Exhibit K (3)'!$F$14</f>
        <v>0.1</v>
      </c>
      <c r="CN28" s="119">
        <f>'Exhibit K (3)'!$F$14</f>
        <v>0.1</v>
      </c>
      <c r="CO28" s="119">
        <f>'Exhibit K (3)'!$F$14</f>
        <v>0.1</v>
      </c>
      <c r="CP28" s="119">
        <f>'Exhibit K (3)'!$F$14</f>
        <v>0.1</v>
      </c>
      <c r="CQ28" s="119">
        <f>'Exhibit K (3)'!$F$14</f>
        <v>0.1</v>
      </c>
      <c r="CR28" s="119">
        <f>'Exhibit K (3)'!$F$14</f>
        <v>0.1</v>
      </c>
      <c r="CS28" s="119">
        <f>'Exhibit K (3)'!$F$14</f>
        <v>0.1</v>
      </c>
      <c r="CT28" s="119">
        <f>'Exhibit K (3)'!$F$14</f>
        <v>0.1</v>
      </c>
      <c r="CU28" s="119">
        <f>'Exhibit K (3)'!$F$14</f>
        <v>0.1</v>
      </c>
      <c r="CV28" s="119">
        <f>'Exhibit K (3)'!$F$14</f>
        <v>0.1</v>
      </c>
      <c r="CW28" s="119">
        <f>'Exhibit K (3)'!$F$14</f>
        <v>0.1</v>
      </c>
      <c r="CX28" s="119">
        <f>'Exhibit K (3)'!$F$14</f>
        <v>0.1</v>
      </c>
      <c r="CY28" s="119">
        <f>'Exhibit K (3)'!$F$14</f>
        <v>0.1</v>
      </c>
      <c r="CZ28" s="119">
        <f>'Exhibit K (3)'!$F$14</f>
        <v>0.1</v>
      </c>
      <c r="DA28" s="119">
        <f>'Exhibit K (3)'!$F$14</f>
        <v>0.1</v>
      </c>
      <c r="DB28" s="119">
        <f>'Exhibit K (3)'!$F$14</f>
        <v>0.1</v>
      </c>
      <c r="DC28" s="119">
        <f>'Exhibit K (3)'!$F$14</f>
        <v>0.1</v>
      </c>
      <c r="DD28" s="119">
        <f>'Exhibit K (3)'!$F$14</f>
        <v>0.1</v>
      </c>
      <c r="DE28" s="119">
        <f>'Exhibit K (3)'!$F$14</f>
        <v>0.1</v>
      </c>
      <c r="DF28" s="119">
        <f>'Exhibit K (3)'!$F$14</f>
        <v>0.1</v>
      </c>
      <c r="DG28" s="119">
        <f>'Exhibit K (3)'!$F$14</f>
        <v>0.1</v>
      </c>
      <c r="DH28" s="119">
        <f>'Exhibit K (3)'!$F$14</f>
        <v>0.1</v>
      </c>
      <c r="DI28" s="119">
        <f>'Exhibit K (3)'!$F$14</f>
        <v>0.1</v>
      </c>
      <c r="DJ28" s="119">
        <f>'Exhibit K (3)'!$F$14</f>
        <v>0.1</v>
      </c>
      <c r="DK28" s="119">
        <f>'Exhibit K (3)'!$F$14</f>
        <v>0.1</v>
      </c>
      <c r="DL28" s="119">
        <f>'Exhibit K (3)'!$F$14</f>
        <v>0.1</v>
      </c>
      <c r="DM28" s="119">
        <f>'Exhibit K (3)'!$F$14</f>
        <v>0.1</v>
      </c>
      <c r="DN28" s="119">
        <f>'Exhibit K (3)'!$F$14</f>
        <v>0.1</v>
      </c>
      <c r="DO28" s="119">
        <f>'Exhibit K (3)'!$F$14</f>
        <v>0.1</v>
      </c>
      <c r="DP28" s="119">
        <f>'Exhibit K (3)'!$F$14</f>
        <v>0.1</v>
      </c>
      <c r="DQ28" s="119">
        <f>'Exhibit K (3)'!$F$14</f>
        <v>0.1</v>
      </c>
      <c r="DR28" s="119">
        <f>'Exhibit K (3)'!$F$14</f>
        <v>0.1</v>
      </c>
      <c r="DS28" s="119">
        <f>'Exhibit K (3)'!$F$14</f>
        <v>0.1</v>
      </c>
      <c r="DT28" s="119">
        <f>'Exhibit K (3)'!$F$14</f>
        <v>0.1</v>
      </c>
      <c r="DU28" s="119">
        <f>'Exhibit K (3)'!$F$14</f>
        <v>0.1</v>
      </c>
      <c r="DV28" s="119">
        <f>'Exhibit K (3)'!$F$14</f>
        <v>0.1</v>
      </c>
      <c r="DW28" s="119">
        <f>'Exhibit K (3)'!$F$14</f>
        <v>0.1</v>
      </c>
      <c r="DX28" s="119">
        <f>'Exhibit K (3)'!$F$14</f>
        <v>0.1</v>
      </c>
      <c r="DY28" s="119">
        <f>'Exhibit K (3)'!$F$14</f>
        <v>0.1</v>
      </c>
      <c r="DZ28" s="119">
        <f>'Exhibit K (3)'!$F$14</f>
        <v>0.1</v>
      </c>
      <c r="EA28" s="119">
        <f>'Exhibit K (3)'!$F$14</f>
        <v>0.1</v>
      </c>
      <c r="EB28" s="119">
        <f>'Exhibit K (3)'!$F$14</f>
        <v>0.1</v>
      </c>
      <c r="EC28" s="119">
        <f>'Exhibit K (3)'!$F$14</f>
        <v>0.1</v>
      </c>
      <c r="ED28" s="119">
        <f>'Exhibit K (3)'!$F$14</f>
        <v>0.1</v>
      </c>
      <c r="EE28" s="119">
        <f>'Exhibit K (3)'!$F$14</f>
        <v>0.1</v>
      </c>
      <c r="EF28" s="119">
        <f>'Exhibit K (3)'!$F$14</f>
        <v>0.1</v>
      </c>
      <c r="EG28" s="119">
        <f>'Exhibit K (3)'!$F$14</f>
        <v>0.1</v>
      </c>
      <c r="EH28" s="119">
        <f>'Exhibit K (3)'!$F$14</f>
        <v>0.1</v>
      </c>
      <c r="EI28" s="119">
        <f>'Exhibit K (3)'!$F$14</f>
        <v>0.1</v>
      </c>
      <c r="EJ28" s="119">
        <f>'Exhibit K (3)'!$F$14</f>
        <v>0.1</v>
      </c>
      <c r="EK28" s="119">
        <f>'Exhibit K (3)'!$F$14</f>
        <v>0.1</v>
      </c>
      <c r="EL28" s="119">
        <f>'Exhibit K (3)'!$F$14</f>
        <v>0.1</v>
      </c>
      <c r="EM28" s="119">
        <f>'Exhibit K (3)'!$F$14</f>
        <v>0.1</v>
      </c>
      <c r="EN28" s="119">
        <f>'Exhibit K (3)'!$F$14</f>
        <v>0.1</v>
      </c>
      <c r="EO28" s="119">
        <f>'Exhibit K (3)'!$F$14</f>
        <v>0.1</v>
      </c>
      <c r="EP28" s="119">
        <f>'Exhibit K (3)'!$F$14</f>
        <v>0.1</v>
      </c>
      <c r="EQ28" s="119">
        <f>'Exhibit K (3)'!$F$14</f>
        <v>0.1</v>
      </c>
      <c r="ER28" s="119">
        <f>'Exhibit K (3)'!$F$14</f>
        <v>0.1</v>
      </c>
      <c r="ES28" s="119">
        <f>'Exhibit K (3)'!$F$14</f>
        <v>0.1</v>
      </c>
      <c r="ET28" s="119">
        <f>'Exhibit K (3)'!$F$14</f>
        <v>0.1</v>
      </c>
    </row>
    <row r="29" spans="1:158" s="120" customFormat="1">
      <c r="A29" s="97"/>
      <c r="B29" s="98"/>
      <c r="C29" s="67"/>
      <c r="D29" s="109">
        <v>15</v>
      </c>
      <c r="E29" s="120" t="s">
        <v>47</v>
      </c>
      <c r="F29" s="121"/>
      <c r="G29" s="122">
        <f>'Exhibit K (3)'!$F$17</f>
        <v>8.1648460519010424E-3</v>
      </c>
      <c r="H29" s="122">
        <f>'Exhibit K (3)'!$F$17</f>
        <v>8.1648460519010424E-3</v>
      </c>
      <c r="I29" s="122">
        <f>'Exhibit K (3)'!$F$17</f>
        <v>8.1648460519010424E-3</v>
      </c>
      <c r="J29" s="122">
        <f>'Exhibit K (3)'!$F$17</f>
        <v>8.1648460519010424E-3</v>
      </c>
      <c r="K29" s="122">
        <f>'Exhibit K (3)'!$F$17</f>
        <v>8.1648460519010424E-3</v>
      </c>
      <c r="L29" s="122">
        <f>'Exhibit K (3)'!$F$17</f>
        <v>8.1648460519010424E-3</v>
      </c>
      <c r="M29" s="122">
        <f>'Exhibit K (3)'!$F$17</f>
        <v>8.1648460519010424E-3</v>
      </c>
      <c r="N29" s="122">
        <f>'Exhibit K (3)'!$F$17</f>
        <v>8.1648460519010424E-3</v>
      </c>
      <c r="O29" s="122">
        <f>'Exhibit K (3)'!$F$17</f>
        <v>8.1648460519010424E-3</v>
      </c>
      <c r="P29" s="122">
        <f>'Exhibit K (3)'!$F$17</f>
        <v>8.1648460519010424E-3</v>
      </c>
      <c r="Q29" s="122">
        <f>'Exhibit K (3)'!$F$17</f>
        <v>8.1648460519010424E-3</v>
      </c>
      <c r="R29" s="122">
        <f>'Exhibit K (3)'!$F$17</f>
        <v>8.1648460519010424E-3</v>
      </c>
      <c r="S29" s="123">
        <f>'Exhibit K (3)'!$F$17</f>
        <v>8.1648460519010424E-3</v>
      </c>
      <c r="T29" s="123">
        <f>'Exhibit K (3)'!$F$17</f>
        <v>8.1648460519010424E-3</v>
      </c>
      <c r="U29" s="123">
        <f>'Exhibit K (3)'!$F$17</f>
        <v>8.1648460519010424E-3</v>
      </c>
      <c r="V29" s="123">
        <f>'Exhibit K (3)'!$F$17</f>
        <v>8.1648460519010424E-3</v>
      </c>
      <c r="W29" s="123">
        <f>'Exhibit K (3)'!$F$17</f>
        <v>8.1648460519010424E-3</v>
      </c>
      <c r="X29" s="123">
        <f>'Exhibit K (3)'!$F$17</f>
        <v>8.1648460519010424E-3</v>
      </c>
      <c r="Y29" s="123">
        <f>'Exhibit K (3)'!$F$17</f>
        <v>8.1648460519010424E-3</v>
      </c>
      <c r="Z29" s="123">
        <f>'Exhibit K (3)'!$F$17</f>
        <v>8.1648460519010424E-3</v>
      </c>
      <c r="AA29" s="123">
        <f>'Exhibit K (3)'!$F$17</f>
        <v>8.1648460519010424E-3</v>
      </c>
      <c r="AB29" s="123">
        <f>'Exhibit K (3)'!$F$17</f>
        <v>8.1648460519010424E-3</v>
      </c>
      <c r="AC29" s="123">
        <f>'Exhibit K (3)'!$F$17</f>
        <v>8.1648460519010424E-3</v>
      </c>
      <c r="AD29" s="123">
        <f>'Exhibit K (3)'!$F$17</f>
        <v>8.1648460519010424E-3</v>
      </c>
      <c r="AE29" s="123">
        <f>'Exhibit K (3)'!$F$17</f>
        <v>8.1648460519010424E-3</v>
      </c>
      <c r="AF29" s="123">
        <f>'Exhibit K (3)'!$F$17</f>
        <v>8.1648460519010424E-3</v>
      </c>
      <c r="AG29" s="123">
        <f>'Exhibit K (3)'!$F$17</f>
        <v>8.1648460519010424E-3</v>
      </c>
      <c r="AH29" s="123">
        <f>'Exhibit K (3)'!$F$17</f>
        <v>8.1648460519010424E-3</v>
      </c>
      <c r="AI29" s="123">
        <f>'Exhibit K (3)'!$F$17</f>
        <v>8.1648460519010424E-3</v>
      </c>
      <c r="AJ29" s="123">
        <f>'Exhibit K (3)'!$F$17</f>
        <v>8.1648460519010424E-3</v>
      </c>
      <c r="AK29" s="123">
        <f>'Exhibit K (3)'!$F$17</f>
        <v>8.1648460519010424E-3</v>
      </c>
      <c r="AL29" s="123">
        <f>'Exhibit K (3)'!$F$17</f>
        <v>8.1648460519010424E-3</v>
      </c>
      <c r="AM29" s="123">
        <f>'Exhibit K (3)'!$F$17</f>
        <v>8.1648460519010424E-3</v>
      </c>
      <c r="AN29" s="123">
        <f>'Exhibit K (3)'!$F$17</f>
        <v>8.1648460519010424E-3</v>
      </c>
      <c r="AO29" s="123">
        <f>'Exhibit K (3)'!$F$17</f>
        <v>8.1648460519010424E-3</v>
      </c>
      <c r="AP29" s="123">
        <f>'Exhibit K (3)'!$F$17</f>
        <v>8.1648460519010424E-3</v>
      </c>
      <c r="AQ29" s="123">
        <f>'Exhibit K (3)'!$F$17</f>
        <v>8.1648460519010424E-3</v>
      </c>
      <c r="AR29" s="123">
        <f>'Exhibit K (3)'!$F$17</f>
        <v>8.1648460519010424E-3</v>
      </c>
      <c r="AS29" s="123">
        <f>'Exhibit K (3)'!$F$17</f>
        <v>8.1648460519010424E-3</v>
      </c>
      <c r="AT29" s="123">
        <f>'Exhibit K (3)'!$F$17</f>
        <v>8.1648460519010424E-3</v>
      </c>
      <c r="AU29" s="123">
        <f>'Exhibit K (3)'!$F$17</f>
        <v>8.1648460519010424E-3</v>
      </c>
      <c r="AV29" s="123">
        <f>'Exhibit K (3)'!$F$17</f>
        <v>8.1648460519010424E-3</v>
      </c>
      <c r="AW29" s="123">
        <f>'Exhibit K (3)'!$F$17</f>
        <v>8.1648460519010424E-3</v>
      </c>
      <c r="AX29" s="123">
        <f>'Exhibit K (3)'!$F$17</f>
        <v>8.1648460519010424E-3</v>
      </c>
      <c r="AY29" s="123">
        <f>'Exhibit K (3)'!$F$17</f>
        <v>8.1648460519010424E-3</v>
      </c>
      <c r="AZ29" s="123">
        <f>'Exhibit K (3)'!$F$17</f>
        <v>8.1648460519010424E-3</v>
      </c>
      <c r="BA29" s="123">
        <f>'Exhibit K (3)'!$F$17</f>
        <v>8.1648460519010424E-3</v>
      </c>
      <c r="BB29" s="123">
        <f>'Exhibit K (3)'!$F$17</f>
        <v>8.1648460519010424E-3</v>
      </c>
      <c r="BC29" s="123">
        <f>'Exhibit K (3)'!$F$17</f>
        <v>8.1648460519010424E-3</v>
      </c>
      <c r="BD29" s="123">
        <f>'Exhibit K (3)'!$F$17</f>
        <v>8.1648460519010424E-3</v>
      </c>
      <c r="BE29" s="123">
        <f>'Exhibit K (3)'!$F$17</f>
        <v>8.1648460519010424E-3</v>
      </c>
      <c r="BF29" s="123">
        <f>'Exhibit K (3)'!$F$17</f>
        <v>8.1648460519010424E-3</v>
      </c>
      <c r="BG29" s="123">
        <f>'Exhibit K (3)'!$F$17</f>
        <v>8.1648460519010424E-3</v>
      </c>
      <c r="BH29" s="123">
        <f>'Exhibit K (3)'!$F$17</f>
        <v>8.1648460519010424E-3</v>
      </c>
      <c r="BI29" s="123">
        <f>'Exhibit K (3)'!$F$17</f>
        <v>8.1648460519010424E-3</v>
      </c>
      <c r="BJ29" s="123">
        <f>'Exhibit K (3)'!$F$17</f>
        <v>8.1648460519010424E-3</v>
      </c>
      <c r="BK29" s="123">
        <f>'Exhibit K (3)'!$F$17</f>
        <v>8.1648460519010424E-3</v>
      </c>
      <c r="BL29" s="123">
        <f>'Exhibit K (3)'!$F$17</f>
        <v>8.1648460519010424E-3</v>
      </c>
      <c r="BM29" s="123">
        <f>'Exhibit K (3)'!$F$17</f>
        <v>8.1648460519010424E-3</v>
      </c>
      <c r="BN29" s="123">
        <f>'Exhibit K (3)'!$F$17</f>
        <v>8.1648460519010424E-3</v>
      </c>
      <c r="BO29" s="123">
        <f>'Exhibit K (3)'!$F$17</f>
        <v>8.1648460519010424E-3</v>
      </c>
      <c r="BP29" s="123">
        <f>'Exhibit K (3)'!$F$17</f>
        <v>8.1648460519010424E-3</v>
      </c>
      <c r="BQ29" s="123">
        <f>'Exhibit K (3)'!$F$17</f>
        <v>8.1648460519010424E-3</v>
      </c>
      <c r="BR29" s="123">
        <f>'Exhibit K (3)'!$F$17</f>
        <v>8.1648460519010424E-3</v>
      </c>
      <c r="BS29" s="123">
        <f>'Exhibit K (3)'!$F$17</f>
        <v>8.1648460519010424E-3</v>
      </c>
      <c r="BT29" s="123">
        <f>'Exhibit K (3)'!$F$17</f>
        <v>8.1648460519010424E-3</v>
      </c>
      <c r="BU29" s="123">
        <f>'Exhibit K (3)'!$F$17</f>
        <v>8.1648460519010424E-3</v>
      </c>
      <c r="BV29" s="123">
        <f>'Exhibit K (3)'!$F$17</f>
        <v>8.1648460519010424E-3</v>
      </c>
      <c r="BW29" s="123">
        <f>'Exhibit K (3)'!$F$17</f>
        <v>8.1648460519010424E-3</v>
      </c>
      <c r="BX29" s="123">
        <f>'Exhibit K (3)'!$F$17</f>
        <v>8.1648460519010424E-3</v>
      </c>
      <c r="BY29" s="123">
        <f>'Exhibit K (3)'!$F$17</f>
        <v>8.1648460519010424E-3</v>
      </c>
      <c r="BZ29" s="123">
        <f>'Exhibit K (3)'!$F$17</f>
        <v>8.1648460519010424E-3</v>
      </c>
      <c r="CA29" s="123">
        <f>'Exhibit K (3)'!$F$17</f>
        <v>8.1648460519010424E-3</v>
      </c>
      <c r="CB29" s="123">
        <f>'Exhibit K (3)'!$F$17</f>
        <v>8.1648460519010424E-3</v>
      </c>
      <c r="CC29" s="123">
        <f>'Exhibit K (3)'!$F$17</f>
        <v>8.1648460519010424E-3</v>
      </c>
      <c r="CD29" s="123">
        <f>'Exhibit K (3)'!$F$17</f>
        <v>8.1648460519010424E-3</v>
      </c>
      <c r="CE29" s="123">
        <f>'Exhibit K (3)'!$F$17</f>
        <v>8.1648460519010424E-3</v>
      </c>
      <c r="CF29" s="123">
        <f>'Exhibit K (3)'!$F$17</f>
        <v>8.1648460519010424E-3</v>
      </c>
      <c r="CG29" s="123">
        <f>'Exhibit K (3)'!$F$17</f>
        <v>8.1648460519010424E-3</v>
      </c>
      <c r="CH29" s="123">
        <f>'Exhibit K (3)'!$F$17</f>
        <v>8.1648460519010424E-3</v>
      </c>
      <c r="CI29" s="123">
        <f>'Exhibit K (3)'!$F$17</f>
        <v>8.1648460519010424E-3</v>
      </c>
      <c r="CJ29" s="123">
        <f>'Exhibit K (3)'!$F$17</f>
        <v>8.1648460519010424E-3</v>
      </c>
      <c r="CK29" s="123">
        <f>'Exhibit K (3)'!$F$17</f>
        <v>8.1648460519010424E-3</v>
      </c>
      <c r="CL29" s="123">
        <f>'Exhibit K (3)'!$F$17</f>
        <v>8.1648460519010424E-3</v>
      </c>
      <c r="CM29" s="123">
        <f>'Exhibit K (3)'!$F$17</f>
        <v>8.1648460519010424E-3</v>
      </c>
      <c r="CN29" s="123">
        <f>'Exhibit K (3)'!$F$17</f>
        <v>8.1648460519010424E-3</v>
      </c>
      <c r="CO29" s="123">
        <f>'Exhibit K (3)'!$F$17</f>
        <v>8.1648460519010424E-3</v>
      </c>
      <c r="CP29" s="123">
        <f>'Exhibit K (3)'!$F$17</f>
        <v>8.1648460519010424E-3</v>
      </c>
      <c r="CQ29" s="123">
        <f>'Exhibit K (3)'!$F$17</f>
        <v>8.1648460519010424E-3</v>
      </c>
      <c r="CR29" s="123">
        <f>'Exhibit K (3)'!$F$17</f>
        <v>8.1648460519010424E-3</v>
      </c>
      <c r="CS29" s="123">
        <f>'Exhibit K (3)'!$F$17</f>
        <v>8.1648460519010424E-3</v>
      </c>
      <c r="CT29" s="123">
        <f>'Exhibit K (3)'!$F$17</f>
        <v>8.1648460519010424E-3</v>
      </c>
      <c r="CU29" s="123">
        <f>'Exhibit K (3)'!$F$17</f>
        <v>8.1648460519010424E-3</v>
      </c>
      <c r="CV29" s="123">
        <f>'Exhibit K (3)'!$F$17</f>
        <v>8.1648460519010424E-3</v>
      </c>
      <c r="CW29" s="123">
        <f>'Exhibit K (3)'!$F$17</f>
        <v>8.1648460519010424E-3</v>
      </c>
      <c r="CX29" s="123">
        <f>'Exhibit K (3)'!$F$17</f>
        <v>8.1648460519010424E-3</v>
      </c>
      <c r="CY29" s="123">
        <f>'Exhibit K (3)'!$F$17</f>
        <v>8.1648460519010424E-3</v>
      </c>
      <c r="CZ29" s="123">
        <f>'Exhibit K (3)'!$F$17</f>
        <v>8.1648460519010424E-3</v>
      </c>
      <c r="DA29" s="123">
        <f>'Exhibit K (3)'!$F$17</f>
        <v>8.1648460519010424E-3</v>
      </c>
      <c r="DB29" s="123">
        <f>'Exhibit K (3)'!$F$17</f>
        <v>8.1648460519010424E-3</v>
      </c>
      <c r="DC29" s="123">
        <f>'Exhibit K (3)'!$F$17</f>
        <v>8.1648460519010424E-3</v>
      </c>
      <c r="DD29" s="123">
        <f>'Exhibit K (3)'!$F$17</f>
        <v>8.1648460519010424E-3</v>
      </c>
      <c r="DE29" s="123">
        <f>'Exhibit K (3)'!$F$17</f>
        <v>8.1648460519010424E-3</v>
      </c>
      <c r="DF29" s="123">
        <f>'Exhibit K (3)'!$F$17</f>
        <v>8.1648460519010424E-3</v>
      </c>
      <c r="DG29" s="123">
        <f>'Exhibit K (3)'!$F$17</f>
        <v>8.1648460519010424E-3</v>
      </c>
      <c r="DH29" s="123">
        <f>'Exhibit K (3)'!$F$17</f>
        <v>8.1648460519010424E-3</v>
      </c>
      <c r="DI29" s="123">
        <f>'Exhibit K (3)'!$F$17</f>
        <v>8.1648460519010424E-3</v>
      </c>
      <c r="DJ29" s="123">
        <f>'Exhibit K (3)'!$F$17</f>
        <v>8.1648460519010424E-3</v>
      </c>
      <c r="DK29" s="123">
        <f>'Exhibit K (3)'!$F$17</f>
        <v>8.1648460519010424E-3</v>
      </c>
      <c r="DL29" s="123">
        <f>'Exhibit K (3)'!$F$17</f>
        <v>8.1648460519010424E-3</v>
      </c>
      <c r="DM29" s="123">
        <f>'Exhibit K (3)'!$F$17</f>
        <v>8.1648460519010424E-3</v>
      </c>
      <c r="DN29" s="123">
        <f>'Exhibit K (3)'!$F$17</f>
        <v>8.1648460519010424E-3</v>
      </c>
      <c r="DO29" s="123">
        <f>'Exhibit K (3)'!$F$17</f>
        <v>8.1648460519010424E-3</v>
      </c>
      <c r="DP29" s="123">
        <f>'Exhibit K (3)'!$F$17</f>
        <v>8.1648460519010424E-3</v>
      </c>
      <c r="DQ29" s="123">
        <f>'Exhibit K (3)'!$F$17</f>
        <v>8.1648460519010424E-3</v>
      </c>
      <c r="DR29" s="123">
        <f>'Exhibit K (3)'!$F$17</f>
        <v>8.1648460519010424E-3</v>
      </c>
      <c r="DS29" s="123">
        <f>'Exhibit K (3)'!$F$17</f>
        <v>8.1648460519010424E-3</v>
      </c>
      <c r="DT29" s="123">
        <f>'Exhibit K (3)'!$F$17</f>
        <v>8.1648460519010424E-3</v>
      </c>
      <c r="DU29" s="123">
        <f>'Exhibit K (3)'!$F$17</f>
        <v>8.1648460519010424E-3</v>
      </c>
      <c r="DV29" s="123">
        <f>'Exhibit K (3)'!$F$17</f>
        <v>8.1648460519010424E-3</v>
      </c>
      <c r="DW29" s="123">
        <f>'Exhibit K (3)'!$F$17</f>
        <v>8.1648460519010424E-3</v>
      </c>
      <c r="DX29" s="123">
        <f>'Exhibit K (3)'!$F$17</f>
        <v>8.1648460519010424E-3</v>
      </c>
      <c r="DY29" s="123">
        <f>'Exhibit K (3)'!$F$17</f>
        <v>8.1648460519010424E-3</v>
      </c>
      <c r="DZ29" s="123">
        <f>'Exhibit K (3)'!$F$17</f>
        <v>8.1648460519010424E-3</v>
      </c>
      <c r="EA29" s="123">
        <f>'Exhibit K (3)'!$F$17</f>
        <v>8.1648460519010424E-3</v>
      </c>
      <c r="EB29" s="123">
        <f>'Exhibit K (3)'!$F$17</f>
        <v>8.1648460519010424E-3</v>
      </c>
      <c r="EC29" s="123">
        <f>'Exhibit K (3)'!$F$17</f>
        <v>8.1648460519010424E-3</v>
      </c>
      <c r="ED29" s="123">
        <f>'Exhibit K (3)'!$F$17</f>
        <v>8.1648460519010424E-3</v>
      </c>
      <c r="EE29" s="123">
        <f>'Exhibit K (3)'!$F$17</f>
        <v>8.1648460519010424E-3</v>
      </c>
      <c r="EF29" s="123">
        <f>'Exhibit K (3)'!$F$17</f>
        <v>8.1648460519010424E-3</v>
      </c>
      <c r="EG29" s="123">
        <f>'Exhibit K (3)'!$F$17</f>
        <v>8.1648460519010424E-3</v>
      </c>
      <c r="EH29" s="123">
        <f>'Exhibit K (3)'!$F$17</f>
        <v>8.1648460519010424E-3</v>
      </c>
      <c r="EI29" s="123">
        <f>'Exhibit K (3)'!$F$17</f>
        <v>8.1648460519010424E-3</v>
      </c>
      <c r="EJ29" s="123">
        <f>'Exhibit K (3)'!$F$17</f>
        <v>8.1648460519010424E-3</v>
      </c>
      <c r="EK29" s="123">
        <f>'Exhibit K (3)'!$F$17</f>
        <v>8.1648460519010424E-3</v>
      </c>
      <c r="EL29" s="123">
        <f>'Exhibit K (3)'!$F$17</f>
        <v>8.1648460519010424E-3</v>
      </c>
      <c r="EM29" s="123">
        <f>'Exhibit K (3)'!$F$17</f>
        <v>8.1648460519010424E-3</v>
      </c>
      <c r="EN29" s="123">
        <f>'Exhibit K (3)'!$F$17</f>
        <v>8.1648460519010424E-3</v>
      </c>
      <c r="EO29" s="123">
        <f>'Exhibit K (3)'!$F$17</f>
        <v>8.1648460519010424E-3</v>
      </c>
      <c r="EP29" s="123">
        <f>'Exhibit K (3)'!$F$17</f>
        <v>8.1648460519010424E-3</v>
      </c>
      <c r="EQ29" s="123">
        <f>'Exhibit K (3)'!$F$17</f>
        <v>8.1648460519010424E-3</v>
      </c>
      <c r="ER29" s="123">
        <f>'Exhibit K (3)'!$F$17</f>
        <v>8.1648460519010424E-3</v>
      </c>
      <c r="ES29" s="123">
        <f>'Exhibit K (3)'!$F$17</f>
        <v>8.1648460519010424E-3</v>
      </c>
      <c r="ET29" s="123">
        <f>'Exhibit K (3)'!$F$17</f>
        <v>8.1648460519010424E-3</v>
      </c>
    </row>
    <row r="30" spans="1:158">
      <c r="D30" s="109"/>
      <c r="E30" s="78"/>
      <c r="F30" s="10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124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</row>
    <row r="31" spans="1:158">
      <c r="B31" s="98">
        <v>11</v>
      </c>
      <c r="D31" s="109">
        <v>16</v>
      </c>
      <c r="E31" s="78" t="s">
        <v>48</v>
      </c>
      <c r="F31" s="109"/>
      <c r="G31" s="104">
        <f t="shared" ref="G31:Q31" si="118">SUMIF($S$7:$ET$7,G10,$S31:$ET31)</f>
        <v>445384.57790759066</v>
      </c>
      <c r="H31" s="104">
        <f t="shared" si="118"/>
        <v>3620204.3692724328</v>
      </c>
      <c r="I31" s="104">
        <f t="shared" si="118"/>
        <v>6838952.0238976097</v>
      </c>
      <c r="J31" s="104">
        <f t="shared" si="118"/>
        <v>0</v>
      </c>
      <c r="K31" s="104">
        <f t="shared" si="118"/>
        <v>0</v>
      </c>
      <c r="L31" s="104">
        <f t="shared" si="118"/>
        <v>0</v>
      </c>
      <c r="M31" s="104">
        <f t="shared" si="118"/>
        <v>0</v>
      </c>
      <c r="N31" s="104">
        <f t="shared" si="118"/>
        <v>11881206.519278631</v>
      </c>
      <c r="O31" s="104">
        <f t="shared" si="118"/>
        <v>17499912.562488012</v>
      </c>
      <c r="P31" s="104">
        <f t="shared" si="118"/>
        <v>40075124.867578812</v>
      </c>
      <c r="Q31" s="104">
        <f t="shared" si="118"/>
        <v>20466748.732132591</v>
      </c>
      <c r="R31" s="104">
        <f>SUM(G31:Q31)</f>
        <v>100827533.65255567</v>
      </c>
      <c r="S31" s="105">
        <f t="shared" ref="S31" si="119">+S26*S29</f>
        <v>0</v>
      </c>
      <c r="T31" s="105">
        <f>+T26*T29</f>
        <v>0</v>
      </c>
      <c r="U31" s="105">
        <f>+U26*U29</f>
        <v>0</v>
      </c>
      <c r="V31" s="105">
        <f t="shared" ref="V31:BB31" si="120">+V26*V29</f>
        <v>0</v>
      </c>
      <c r="W31" s="105">
        <f t="shared" si="120"/>
        <v>0</v>
      </c>
      <c r="X31" s="105">
        <f>+X26*X29</f>
        <v>2384.1547652583199</v>
      </c>
      <c r="Y31" s="105">
        <f t="shared" si="120"/>
        <v>5499.6113563606177</v>
      </c>
      <c r="Z31" s="105">
        <f t="shared" si="120"/>
        <v>8241.1489560434893</v>
      </c>
      <c r="AA31" s="105">
        <f>+AA26*AA29</f>
        <v>48676.502939483486</v>
      </c>
      <c r="AB31" s="105">
        <f t="shared" si="120"/>
        <v>97937.340092917395</v>
      </c>
      <c r="AC31" s="105">
        <f t="shared" si="120"/>
        <v>126270.70382298186</v>
      </c>
      <c r="AD31" s="105">
        <f t="shared" si="120"/>
        <v>156375.11597454545</v>
      </c>
      <c r="AE31" s="105">
        <f t="shared" si="120"/>
        <v>177262.00261254792</v>
      </c>
      <c r="AF31" s="105">
        <f t="shared" si="120"/>
        <v>192893.1613274822</v>
      </c>
      <c r="AG31" s="105">
        <f t="shared" si="120"/>
        <v>211392.43111340547</v>
      </c>
      <c r="AH31" s="105">
        <f t="shared" si="120"/>
        <v>234064.61126263838</v>
      </c>
      <c r="AI31" s="105">
        <f t="shared" si="120"/>
        <v>260813.39862736236</v>
      </c>
      <c r="AJ31" s="105">
        <f t="shared" si="120"/>
        <v>288087.40906803793</v>
      </c>
      <c r="AK31" s="105">
        <f t="shared" si="120"/>
        <v>312392.51032817253</v>
      </c>
      <c r="AL31" s="105">
        <f t="shared" si="120"/>
        <v>337172.34238178137</v>
      </c>
      <c r="AM31" s="105">
        <f t="shared" si="120"/>
        <v>365546.67916217347</v>
      </c>
      <c r="AN31" s="105">
        <f t="shared" si="120"/>
        <v>392203.39929742401</v>
      </c>
      <c r="AO31" s="105">
        <f t="shared" si="120"/>
        <v>413079.69978339935</v>
      </c>
      <c r="AP31" s="105">
        <f t="shared" si="120"/>
        <v>435296.72430800798</v>
      </c>
      <c r="AQ31" s="105">
        <f t="shared" si="120"/>
        <v>455882.8712396273</v>
      </c>
      <c r="AR31" s="105">
        <f t="shared" si="120"/>
        <v>474727.33509655716</v>
      </c>
      <c r="AS31" s="105">
        <f t="shared" si="120"/>
        <v>495860.26843335241</v>
      </c>
      <c r="AT31" s="105">
        <f t="shared" si="120"/>
        <v>516957.04995743959</v>
      </c>
      <c r="AU31" s="105">
        <f t="shared" si="120"/>
        <v>539841.00457514345</v>
      </c>
      <c r="AV31" s="105">
        <f t="shared" si="120"/>
        <v>564198.71509662899</v>
      </c>
      <c r="AW31" s="105">
        <f t="shared" si="120"/>
        <v>584661.41884828033</v>
      </c>
      <c r="AX31" s="105">
        <f t="shared" si="120"/>
        <v>603763.57967455592</v>
      </c>
      <c r="AY31" s="105">
        <f t="shared" si="120"/>
        <v>625255.32994380337</v>
      </c>
      <c r="AZ31" s="105">
        <f t="shared" si="120"/>
        <v>643066.52251711872</v>
      </c>
      <c r="BA31" s="105">
        <f t="shared" si="120"/>
        <v>657183.33261517214</v>
      </c>
      <c r="BB31" s="105">
        <f t="shared" si="120"/>
        <v>677554.59589992999</v>
      </c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05">
        <f t="shared" ref="CY31:DW31" si="121">+CY26*CY29</f>
        <v>897823.04556148371</v>
      </c>
      <c r="CZ31" s="105">
        <f t="shared" si="121"/>
        <v>913575.87510269193</v>
      </c>
      <c r="DA31" s="105">
        <f t="shared" si="121"/>
        <v>930916.79098416737</v>
      </c>
      <c r="DB31" s="105">
        <f t="shared" si="121"/>
        <v>949117.79514435807</v>
      </c>
      <c r="DC31" s="105">
        <f t="shared" si="121"/>
        <v>965772.91569572163</v>
      </c>
      <c r="DD31" s="105">
        <f t="shared" si="121"/>
        <v>984103.75688166486</v>
      </c>
      <c r="DE31" s="105">
        <f t="shared" si="121"/>
        <v>1002093.6249207116</v>
      </c>
      <c r="DF31" s="105">
        <f t="shared" si="121"/>
        <v>1017107.5738555252</v>
      </c>
      <c r="DG31" s="105">
        <f t="shared" si="121"/>
        <v>1031833.6584785708</v>
      </c>
      <c r="DH31" s="105">
        <f t="shared" si="121"/>
        <v>1046617.416182638</v>
      </c>
      <c r="DI31" s="105">
        <f t="shared" si="121"/>
        <v>1061552.4379287767</v>
      </c>
      <c r="DJ31" s="105">
        <f t="shared" si="121"/>
        <v>1080691.6285423201</v>
      </c>
      <c r="DK31" s="105">
        <f t="shared" si="121"/>
        <v>1102867.4238080769</v>
      </c>
      <c r="DL31" s="105">
        <f t="shared" si="121"/>
        <v>1124299.3317272984</v>
      </c>
      <c r="DM31" s="105">
        <f t="shared" si="121"/>
        <v>1147603.262230458</v>
      </c>
      <c r="DN31" s="105">
        <f t="shared" si="121"/>
        <v>1175742.6239266342</v>
      </c>
      <c r="DO31" s="105">
        <f t="shared" si="121"/>
        <v>1209914.1694605707</v>
      </c>
      <c r="DP31" s="105">
        <f t="shared" si="121"/>
        <v>1302652.5376590511</v>
      </c>
      <c r="DQ31" s="105">
        <f t="shared" si="121"/>
        <v>1449170.5698037106</v>
      </c>
      <c r="DR31" s="105">
        <f t="shared" si="121"/>
        <v>1539849.5289934985</v>
      </c>
      <c r="DS31" s="105">
        <f t="shared" si="121"/>
        <v>1623112.7973130953</v>
      </c>
      <c r="DT31" s="105">
        <f t="shared" si="121"/>
        <v>1760526.4981701591</v>
      </c>
      <c r="DU31" s="105">
        <f t="shared" si="121"/>
        <v>1931430.3891093666</v>
      </c>
      <c r="DV31" s="105">
        <f t="shared" si="121"/>
        <v>2132743.4302860922</v>
      </c>
      <c r="DW31" s="105">
        <f t="shared" si="121"/>
        <v>2356139.4055746221</v>
      </c>
      <c r="DX31" s="105">
        <f t="shared" ref="DX31:EM31" si="122">+DX26*DX29</f>
        <v>2586126.7868231866</v>
      </c>
      <c r="DY31" s="105">
        <f t="shared" si="122"/>
        <v>2800398.2988875196</v>
      </c>
      <c r="DZ31" s="105">
        <f t="shared" si="122"/>
        <v>3005618.9254670525</v>
      </c>
      <c r="EA31" s="105">
        <f t="shared" si="122"/>
        <v>3201934.0678435462</v>
      </c>
      <c r="EB31" s="105">
        <f t="shared" si="122"/>
        <v>3391683.7297349954</v>
      </c>
      <c r="EC31" s="105">
        <f t="shared" si="122"/>
        <v>3554888.5964611415</v>
      </c>
      <c r="ED31" s="105">
        <f t="shared" si="122"/>
        <v>3692108.7717727264</v>
      </c>
      <c r="EE31" s="105">
        <f t="shared" si="122"/>
        <v>3791435.3643437666</v>
      </c>
      <c r="EF31" s="105">
        <f t="shared" si="122"/>
        <v>3847750.3638848378</v>
      </c>
      <c r="EG31" s="105">
        <f t="shared" si="122"/>
        <v>3897862.6415777165</v>
      </c>
      <c r="EH31" s="105">
        <f t="shared" si="122"/>
        <v>3949177.9152077097</v>
      </c>
      <c r="EI31" s="105">
        <f t="shared" si="122"/>
        <v>3999275.4064043611</v>
      </c>
      <c r="EJ31" s="105">
        <f t="shared" si="122"/>
        <v>4046780.0570021034</v>
      </c>
      <c r="EK31" s="105">
        <f t="shared" si="122"/>
        <v>4093847.5385027453</v>
      </c>
      <c r="EL31" s="105">
        <f t="shared" si="122"/>
        <v>4140346.6141751381</v>
      </c>
      <c r="EM31" s="105">
        <f t="shared" si="122"/>
        <v>4186499.1160482448</v>
      </c>
      <c r="EN31" s="115"/>
      <c r="EO31" s="115"/>
      <c r="EP31" s="115"/>
      <c r="EQ31" s="115"/>
      <c r="ER31" s="115"/>
      <c r="ES31" s="115"/>
      <c r="ET31" s="115"/>
    </row>
    <row r="32" spans="1:158">
      <c r="D32" s="109">
        <v>17</v>
      </c>
      <c r="E32" s="78" t="s">
        <v>49</v>
      </c>
      <c r="F32" s="109"/>
      <c r="G32" s="104">
        <f>+G31+F32</f>
        <v>445384.57790759066</v>
      </c>
      <c r="H32" s="104">
        <f>+H31+G32</f>
        <v>4065588.9471800234</v>
      </c>
      <c r="I32" s="104">
        <f>I31+H32</f>
        <v>10904540.971077632</v>
      </c>
      <c r="J32" s="104">
        <f>J31+I32</f>
        <v>10904540.971077632</v>
      </c>
      <c r="K32" s="104">
        <f>+K31+J32</f>
        <v>10904540.971077632</v>
      </c>
      <c r="L32" s="104">
        <f>+L31+K32</f>
        <v>10904540.971077632</v>
      </c>
      <c r="M32" s="104">
        <f>M31+L32</f>
        <v>10904540.971077632</v>
      </c>
      <c r="N32" s="104">
        <f>N31+M32</f>
        <v>22785747.490356263</v>
      </c>
      <c r="O32" s="104">
        <f>O31+N32</f>
        <v>40285660.052844271</v>
      </c>
      <c r="P32" s="104">
        <f>P31+O32</f>
        <v>80360784.92042309</v>
      </c>
      <c r="Q32" s="104">
        <f>Q31+P32</f>
        <v>100827533.65255567</v>
      </c>
      <c r="R32" s="104"/>
      <c r="S32" s="105">
        <v>0</v>
      </c>
      <c r="T32" s="105">
        <f>+T31+S32</f>
        <v>0</v>
      </c>
      <c r="U32" s="105">
        <f t="shared" ref="U32:ET32" si="123">+U31+T32</f>
        <v>0</v>
      </c>
      <c r="V32" s="105">
        <f t="shared" si="123"/>
        <v>0</v>
      </c>
      <c r="W32" s="105">
        <f t="shared" si="123"/>
        <v>0</v>
      </c>
      <c r="X32" s="105">
        <f>+X31+W32</f>
        <v>2384.1547652583199</v>
      </c>
      <c r="Y32" s="105">
        <f t="shared" si="123"/>
        <v>7883.7661216189372</v>
      </c>
      <c r="Z32" s="105">
        <f t="shared" si="123"/>
        <v>16124.915077662426</v>
      </c>
      <c r="AA32" s="105">
        <f t="shared" si="123"/>
        <v>64801.418017145916</v>
      </c>
      <c r="AB32" s="105">
        <f t="shared" si="123"/>
        <v>162738.75811006333</v>
      </c>
      <c r="AC32" s="105">
        <f t="shared" si="123"/>
        <v>289009.46193304518</v>
      </c>
      <c r="AD32" s="105">
        <f t="shared" si="123"/>
        <v>445384.57790759066</v>
      </c>
      <c r="AE32" s="105">
        <f t="shared" si="123"/>
        <v>622646.58052013861</v>
      </c>
      <c r="AF32" s="105">
        <f t="shared" si="123"/>
        <v>815539.74184762081</v>
      </c>
      <c r="AG32" s="105">
        <f t="shared" si="123"/>
        <v>1026932.1729610263</v>
      </c>
      <c r="AH32" s="105">
        <f t="shared" si="123"/>
        <v>1260996.7842236648</v>
      </c>
      <c r="AI32" s="105">
        <f t="shared" si="123"/>
        <v>1521810.1828510272</v>
      </c>
      <c r="AJ32" s="105">
        <f t="shared" si="123"/>
        <v>1809897.5919190652</v>
      </c>
      <c r="AK32" s="105">
        <f t="shared" si="123"/>
        <v>2122290.1022472377</v>
      </c>
      <c r="AL32" s="105">
        <f t="shared" si="123"/>
        <v>2459462.4446290191</v>
      </c>
      <c r="AM32" s="105">
        <f t="shared" si="123"/>
        <v>2825009.1237911927</v>
      </c>
      <c r="AN32" s="105">
        <f t="shared" si="123"/>
        <v>3217212.5230886168</v>
      </c>
      <c r="AO32" s="105">
        <f t="shared" si="123"/>
        <v>3630292.222872016</v>
      </c>
      <c r="AP32" s="105">
        <f t="shared" si="123"/>
        <v>4065588.9471800239</v>
      </c>
      <c r="AQ32" s="105">
        <f t="shared" si="123"/>
        <v>4521471.8184196511</v>
      </c>
      <c r="AR32" s="105">
        <f t="shared" si="123"/>
        <v>4996199.1535162088</v>
      </c>
      <c r="AS32" s="105">
        <f t="shared" si="123"/>
        <v>5492059.4219495608</v>
      </c>
      <c r="AT32" s="105">
        <f t="shared" si="123"/>
        <v>6009016.4719070001</v>
      </c>
      <c r="AU32" s="105">
        <f t="shared" si="123"/>
        <v>6548857.4764821436</v>
      </c>
      <c r="AV32" s="105">
        <f t="shared" si="123"/>
        <v>7113056.1915787729</v>
      </c>
      <c r="AW32" s="105">
        <f t="shared" si="123"/>
        <v>7697717.6104270536</v>
      </c>
      <c r="AX32" s="105">
        <f t="shared" si="123"/>
        <v>8301481.1901016096</v>
      </c>
      <c r="AY32" s="105">
        <f t="shared" si="123"/>
        <v>8926736.5200454127</v>
      </c>
      <c r="AZ32" s="105">
        <f t="shared" si="123"/>
        <v>9569803.0425625313</v>
      </c>
      <c r="BA32" s="105">
        <f t="shared" si="123"/>
        <v>10226986.375177704</v>
      </c>
      <c r="BB32" s="105">
        <f t="shared" si="123"/>
        <v>10904540.971077634</v>
      </c>
      <c r="BC32" s="105">
        <f t="shared" ref="BC32" si="124">+BC31+BB32</f>
        <v>10904540.971077634</v>
      </c>
      <c r="BD32" s="105">
        <f t="shared" ref="BD32" si="125">+BD31+BC32</f>
        <v>10904540.971077634</v>
      </c>
      <c r="BE32" s="105">
        <f t="shared" ref="BE32" si="126">+BE31+BD32</f>
        <v>10904540.971077634</v>
      </c>
      <c r="BF32" s="105">
        <f t="shared" ref="BF32" si="127">+BF31+BE32</f>
        <v>10904540.971077634</v>
      </c>
      <c r="BG32" s="105">
        <f t="shared" ref="BG32" si="128">+BG31+BF32</f>
        <v>10904540.971077634</v>
      </c>
      <c r="BH32" s="105">
        <f t="shared" ref="BH32" si="129">+BH31+BG32</f>
        <v>10904540.971077634</v>
      </c>
      <c r="BI32" s="105">
        <f t="shared" ref="BI32" si="130">+BI31+BH32</f>
        <v>10904540.971077634</v>
      </c>
      <c r="BJ32" s="105">
        <f t="shared" ref="BJ32" si="131">+BJ31+BI32</f>
        <v>10904540.971077634</v>
      </c>
      <c r="BK32" s="105">
        <f t="shared" ref="BK32" si="132">+BK31+BJ32</f>
        <v>10904540.971077634</v>
      </c>
      <c r="BL32" s="105">
        <f t="shared" ref="BL32" si="133">+BL31+BK32</f>
        <v>10904540.971077634</v>
      </c>
      <c r="BM32" s="105">
        <f t="shared" ref="BM32" si="134">+BM31+BL32</f>
        <v>10904540.971077634</v>
      </c>
      <c r="BN32" s="105">
        <f t="shared" ref="BN32" si="135">+BN31+BM32</f>
        <v>10904540.971077634</v>
      </c>
      <c r="BO32" s="105">
        <f t="shared" ref="BO32" si="136">+BO31+BN32</f>
        <v>10904540.971077634</v>
      </c>
      <c r="BP32" s="105">
        <f t="shared" ref="BP32" si="137">+BP31+BO32</f>
        <v>10904540.971077634</v>
      </c>
      <c r="BQ32" s="105">
        <f t="shared" ref="BQ32" si="138">+BQ31+BP32</f>
        <v>10904540.971077634</v>
      </c>
      <c r="BR32" s="105">
        <f t="shared" ref="BR32" si="139">+BR31+BQ32</f>
        <v>10904540.971077634</v>
      </c>
      <c r="BS32" s="105">
        <f t="shared" ref="BS32" si="140">+BS31+BR32</f>
        <v>10904540.971077634</v>
      </c>
      <c r="BT32" s="105">
        <f t="shared" ref="BT32" si="141">+BT31+BS32</f>
        <v>10904540.971077634</v>
      </c>
      <c r="BU32" s="105">
        <f t="shared" ref="BU32" si="142">+BU31+BT32</f>
        <v>10904540.971077634</v>
      </c>
      <c r="BV32" s="105">
        <f t="shared" ref="BV32" si="143">+BV31+BU32</f>
        <v>10904540.971077634</v>
      </c>
      <c r="BW32" s="105">
        <f t="shared" ref="BW32" si="144">+BW31+BV32</f>
        <v>10904540.971077634</v>
      </c>
      <c r="BX32" s="105">
        <f t="shared" ref="BX32" si="145">+BX31+BW32</f>
        <v>10904540.971077634</v>
      </c>
      <c r="BY32" s="105">
        <f t="shared" ref="BY32" si="146">+BY31+BX32</f>
        <v>10904540.971077634</v>
      </c>
      <c r="BZ32" s="105">
        <f t="shared" ref="BZ32" si="147">+BZ31+BY32</f>
        <v>10904540.971077634</v>
      </c>
      <c r="CA32" s="105">
        <f t="shared" ref="CA32" si="148">+CA31+BZ32</f>
        <v>10904540.971077634</v>
      </c>
      <c r="CB32" s="105">
        <f t="shared" ref="CB32" si="149">+CB31+CA32</f>
        <v>10904540.971077634</v>
      </c>
      <c r="CC32" s="105">
        <f t="shared" ref="CC32" si="150">+CC31+CB32</f>
        <v>10904540.971077634</v>
      </c>
      <c r="CD32" s="105">
        <f t="shared" ref="CD32" si="151">+CD31+CC32</f>
        <v>10904540.971077634</v>
      </c>
      <c r="CE32" s="105">
        <f t="shared" ref="CE32" si="152">+CE31+CD32</f>
        <v>10904540.971077634</v>
      </c>
      <c r="CF32" s="105">
        <f t="shared" ref="CF32" si="153">+CF31+CE32</f>
        <v>10904540.971077634</v>
      </c>
      <c r="CG32" s="105">
        <f t="shared" ref="CG32" si="154">+CG31+CF32</f>
        <v>10904540.971077634</v>
      </c>
      <c r="CH32" s="105">
        <f t="shared" ref="CH32" si="155">+CH31+CG32</f>
        <v>10904540.971077634</v>
      </c>
      <c r="CI32" s="105">
        <f t="shared" ref="CI32" si="156">+CI31+CH32</f>
        <v>10904540.971077634</v>
      </c>
      <c r="CJ32" s="105">
        <f t="shared" ref="CJ32" si="157">+CJ31+CI32</f>
        <v>10904540.971077634</v>
      </c>
      <c r="CK32" s="105">
        <f t="shared" ref="CK32" si="158">+CK31+CJ32</f>
        <v>10904540.971077634</v>
      </c>
      <c r="CL32" s="105">
        <f t="shared" ref="CL32" si="159">+CL31+CK32</f>
        <v>10904540.971077634</v>
      </c>
      <c r="CM32" s="105">
        <f t="shared" ref="CM32" si="160">+CM31+CL32</f>
        <v>10904540.971077634</v>
      </c>
      <c r="CN32" s="105">
        <f t="shared" ref="CN32" si="161">+CN31+CM32</f>
        <v>10904540.971077634</v>
      </c>
      <c r="CO32" s="105">
        <f t="shared" ref="CO32" si="162">+CO31+CN32</f>
        <v>10904540.971077634</v>
      </c>
      <c r="CP32" s="105">
        <f t="shared" ref="CP32" si="163">+CP31+CO32</f>
        <v>10904540.971077634</v>
      </c>
      <c r="CQ32" s="105">
        <f t="shared" ref="CQ32" si="164">+CQ31+CP32</f>
        <v>10904540.971077634</v>
      </c>
      <c r="CR32" s="105">
        <f t="shared" ref="CR32" si="165">+CR31+CQ32</f>
        <v>10904540.971077634</v>
      </c>
      <c r="CS32" s="105">
        <f t="shared" ref="CS32" si="166">+CS31+CR32</f>
        <v>10904540.971077634</v>
      </c>
      <c r="CT32" s="105">
        <f t="shared" ref="CT32" si="167">+CT31+CS32</f>
        <v>10904540.971077634</v>
      </c>
      <c r="CU32" s="105">
        <f t="shared" ref="CU32" si="168">+CU31+CT32</f>
        <v>10904540.971077634</v>
      </c>
      <c r="CV32" s="105">
        <f t="shared" ref="CV32" si="169">+CV31+CU32</f>
        <v>10904540.971077634</v>
      </c>
      <c r="CW32" s="105">
        <f t="shared" ref="CW32" si="170">+CW31+CV32</f>
        <v>10904540.971077634</v>
      </c>
      <c r="CX32" s="105">
        <f t="shared" ref="CX32" si="171">+CX31+CW32</f>
        <v>10904540.971077634</v>
      </c>
      <c r="CY32" s="105">
        <f t="shared" ref="CY32" si="172">+CY31+CX32</f>
        <v>11802364.016639117</v>
      </c>
      <c r="CZ32" s="105">
        <f t="shared" ref="CZ32" si="173">+CZ31+CY32</f>
        <v>12715939.891741809</v>
      </c>
      <c r="DA32" s="105">
        <f t="shared" ref="DA32" si="174">+DA31+CZ32</f>
        <v>13646856.682725975</v>
      </c>
      <c r="DB32" s="105">
        <f t="shared" ref="DB32" si="175">+DB31+DA32</f>
        <v>14595974.477870334</v>
      </c>
      <c r="DC32" s="105">
        <f t="shared" ref="DC32" si="176">+DC31+DB32</f>
        <v>15561747.393566055</v>
      </c>
      <c r="DD32" s="105">
        <f t="shared" ref="DD32" si="177">+DD31+DC32</f>
        <v>16545851.150447721</v>
      </c>
      <c r="DE32" s="105">
        <f t="shared" ref="DE32" si="178">+DE31+DD32</f>
        <v>17547944.775368433</v>
      </c>
      <c r="DF32" s="105">
        <f t="shared" ref="DF32" si="179">+DF31+DE32</f>
        <v>18565052.34922396</v>
      </c>
      <c r="DG32" s="105">
        <f t="shared" ref="DG32" si="180">+DG31+DF32</f>
        <v>19596886.007702529</v>
      </c>
      <c r="DH32" s="105">
        <f t="shared" ref="DH32" si="181">+DH31+DG32</f>
        <v>20643503.423885167</v>
      </c>
      <c r="DI32" s="105">
        <f t="shared" ref="DI32" si="182">+DI31+DH32</f>
        <v>21705055.861813944</v>
      </c>
      <c r="DJ32" s="105">
        <f t="shared" ref="DJ32" si="183">+DJ31+DI32</f>
        <v>22785747.490356263</v>
      </c>
      <c r="DK32" s="105">
        <f t="shared" ref="DK32" si="184">+DK31+DJ32</f>
        <v>23888614.914164338</v>
      </c>
      <c r="DL32" s="105">
        <f t="shared" ref="DL32" si="185">+DL31+DK32</f>
        <v>25012914.245891638</v>
      </c>
      <c r="DM32" s="105">
        <f t="shared" ref="DM32" si="186">+DM31+DL32</f>
        <v>26160517.508122098</v>
      </c>
      <c r="DN32" s="105">
        <f t="shared" ref="DN32" si="187">+DN31+DM32</f>
        <v>27336260.132048734</v>
      </c>
      <c r="DO32" s="105">
        <f t="shared" ref="DO32" si="188">+DO31+DN32</f>
        <v>28546174.301509306</v>
      </c>
      <c r="DP32" s="105">
        <f t="shared" ref="DP32" si="189">+DP31+DO32</f>
        <v>29848826.839168359</v>
      </c>
      <c r="DQ32" s="105">
        <f t="shared" ref="DQ32" si="190">+DQ31+DP32</f>
        <v>31297997.40897207</v>
      </c>
      <c r="DR32" s="105">
        <f t="shared" ref="DR32" si="191">+DR31+DQ32</f>
        <v>32837846.937965568</v>
      </c>
      <c r="DS32" s="105">
        <f t="shared" ref="DS32" si="192">+DS31+DR32</f>
        <v>34460959.735278666</v>
      </c>
      <c r="DT32" s="105">
        <f t="shared" ref="DT32" si="193">+DT31+DS32</f>
        <v>36221486.233448826</v>
      </c>
      <c r="DU32" s="105">
        <f t="shared" ref="DU32" si="194">+DU31+DT32</f>
        <v>38152916.622558191</v>
      </c>
      <c r="DV32" s="105">
        <f t="shared" ref="DV32" si="195">+DV31+DU32</f>
        <v>40285660.052844286</v>
      </c>
      <c r="DW32" s="105">
        <f t="shared" ref="DW32" si="196">+DW31+CL32</f>
        <v>13260680.376652256</v>
      </c>
      <c r="DX32" s="105">
        <f t="shared" ref="DX32" si="197">+DX31+DW32</f>
        <v>15846807.163475443</v>
      </c>
      <c r="DY32" s="105">
        <f t="shared" ref="DY32" si="198">+DY31+DX32</f>
        <v>18647205.462362964</v>
      </c>
      <c r="DZ32" s="105">
        <f t="shared" ref="DZ32" si="199">+DZ31+DY32</f>
        <v>21652824.387830015</v>
      </c>
      <c r="EA32" s="105">
        <f t="shared" ref="EA32" si="200">+EA31+DZ32</f>
        <v>24854758.455673561</v>
      </c>
      <c r="EB32" s="105">
        <f t="shared" ref="EB32" si="201">+EB31+EA32</f>
        <v>28246442.185408555</v>
      </c>
      <c r="EC32" s="105">
        <f t="shared" ref="EC32" si="202">+EC31+EB32</f>
        <v>31801330.781869695</v>
      </c>
      <c r="ED32" s="105">
        <f t="shared" ref="ED32" si="203">+ED31+EC32</f>
        <v>35493439.553642422</v>
      </c>
      <c r="EE32" s="105">
        <f t="shared" ref="EE32" si="204">+EE31+ED32</f>
        <v>39284874.917986192</v>
      </c>
      <c r="EF32" s="105">
        <f t="shared" ref="EF32" si="205">+EF31+EE32</f>
        <v>43132625.281871028</v>
      </c>
      <c r="EG32" s="105">
        <f t="shared" ref="EG32" si="206">+EG31+EF32</f>
        <v>47030487.923448741</v>
      </c>
      <c r="EH32" s="105">
        <f t="shared" ref="EH32" si="207">+EH31+EG32</f>
        <v>50979665.838656448</v>
      </c>
      <c r="EI32" s="105">
        <f>+EI31+BB32</f>
        <v>14903816.377481995</v>
      </c>
      <c r="EJ32" s="105">
        <f t="shared" si="123"/>
        <v>18950596.434484098</v>
      </c>
      <c r="EK32" s="105">
        <f t="shared" si="123"/>
        <v>23044443.972986843</v>
      </c>
      <c r="EL32" s="105">
        <f t="shared" si="123"/>
        <v>27184790.587161981</v>
      </c>
      <c r="EM32" s="105">
        <f t="shared" si="123"/>
        <v>31371289.703210227</v>
      </c>
      <c r="EN32" s="105">
        <f t="shared" si="123"/>
        <v>31371289.703210227</v>
      </c>
      <c r="EO32" s="105">
        <f t="shared" si="123"/>
        <v>31371289.703210227</v>
      </c>
      <c r="EP32" s="105">
        <f t="shared" si="123"/>
        <v>31371289.703210227</v>
      </c>
      <c r="EQ32" s="105">
        <f t="shared" si="123"/>
        <v>31371289.703210227</v>
      </c>
      <c r="ER32" s="105">
        <f t="shared" si="123"/>
        <v>31371289.703210227</v>
      </c>
      <c r="ES32" s="105">
        <f t="shared" si="123"/>
        <v>31371289.703210227</v>
      </c>
      <c r="ET32" s="105">
        <f t="shared" si="123"/>
        <v>31371289.703210227</v>
      </c>
    </row>
    <row r="33" spans="1:150">
      <c r="D33" s="109"/>
      <c r="E33" s="78"/>
      <c r="F33" s="10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</row>
    <row r="34" spans="1:150" ht="12" customHeight="1">
      <c r="A34" s="179"/>
      <c r="B34" s="179"/>
      <c r="C34" s="125"/>
      <c r="D34" s="109">
        <v>18</v>
      </c>
      <c r="E34" s="78" t="s">
        <v>50</v>
      </c>
      <c r="F34" s="126"/>
      <c r="G34" s="127">
        <f>'Exhibit K (3)'!$I$12</f>
        <v>2.4494538155703125E-3</v>
      </c>
      <c r="H34" s="127">
        <f>'Exhibit K (3)'!$I$12</f>
        <v>2.4494538155703125E-3</v>
      </c>
      <c r="I34" s="127">
        <f>'Exhibit K (3)'!$I$12</f>
        <v>2.4494538155703125E-3</v>
      </c>
      <c r="J34" s="127">
        <f>'Exhibit K (3)'!$I$12</f>
        <v>2.4494538155703125E-3</v>
      </c>
      <c r="K34" s="127">
        <f>'Exhibit K (3)'!$I$12</f>
        <v>2.4494538155703125E-3</v>
      </c>
      <c r="L34" s="127">
        <f>'Exhibit K (3)'!$I$12</f>
        <v>2.4494538155703125E-3</v>
      </c>
      <c r="M34" s="127">
        <f>'Exhibit K (3)'!$I$12</f>
        <v>2.4494538155703125E-3</v>
      </c>
      <c r="N34" s="127">
        <f>'Exhibit K (3)'!$I$12</f>
        <v>2.4494538155703125E-3</v>
      </c>
      <c r="O34" s="127">
        <f>'Exhibit K (3)'!$I$12</f>
        <v>2.4494538155703125E-3</v>
      </c>
      <c r="P34" s="127">
        <f>'Exhibit K (3)'!$I$12</f>
        <v>2.4494538155703125E-3</v>
      </c>
      <c r="Q34" s="127">
        <f>'Exhibit K (3)'!$I$12</f>
        <v>2.4494538155703125E-3</v>
      </c>
      <c r="R34" s="127">
        <f>'Exhibit K (3)'!$I$12</f>
        <v>2.4494538155703125E-3</v>
      </c>
      <c r="S34" s="128">
        <f>'Exhibit K (3)'!$I$12</f>
        <v>2.4494538155703125E-3</v>
      </c>
      <c r="T34" s="128">
        <f>'Exhibit K (3)'!$I$12</f>
        <v>2.4494538155703125E-3</v>
      </c>
      <c r="U34" s="128">
        <f>'Exhibit K (3)'!$I$12</f>
        <v>2.4494538155703125E-3</v>
      </c>
      <c r="V34" s="128">
        <f>'Exhibit K (3)'!$I$12</f>
        <v>2.4494538155703125E-3</v>
      </c>
      <c r="W34" s="128">
        <f>'Exhibit K (3)'!$I$12</f>
        <v>2.4494538155703125E-3</v>
      </c>
      <c r="X34" s="128">
        <f>'Exhibit K (3)'!$I$12</f>
        <v>2.4494538155703125E-3</v>
      </c>
      <c r="Y34" s="128">
        <f>'Exhibit K (3)'!$I$12</f>
        <v>2.4494538155703125E-3</v>
      </c>
      <c r="Z34" s="128">
        <f>'Exhibit K (3)'!$I$12</f>
        <v>2.4494538155703125E-3</v>
      </c>
      <c r="AA34" s="128">
        <f>'Exhibit K (3)'!$I$12</f>
        <v>2.4494538155703125E-3</v>
      </c>
      <c r="AB34" s="128">
        <f>'Exhibit K (3)'!$I$12</f>
        <v>2.4494538155703125E-3</v>
      </c>
      <c r="AC34" s="128">
        <f>'Exhibit K (3)'!$I$12</f>
        <v>2.4494538155703125E-3</v>
      </c>
      <c r="AD34" s="128">
        <f>'Exhibit K (3)'!$I$12</f>
        <v>2.4494538155703125E-3</v>
      </c>
      <c r="AE34" s="128">
        <f>'Exhibit K (3)'!$I$12</f>
        <v>2.4494538155703125E-3</v>
      </c>
      <c r="AF34" s="128">
        <f>'Exhibit K (3)'!$I$12</f>
        <v>2.4494538155703125E-3</v>
      </c>
      <c r="AG34" s="128">
        <f>'Exhibit K (3)'!$I$12</f>
        <v>2.4494538155703125E-3</v>
      </c>
      <c r="AH34" s="128">
        <f>'Exhibit K (3)'!$I$12</f>
        <v>2.4494538155703125E-3</v>
      </c>
      <c r="AI34" s="128">
        <f>'Exhibit K (3)'!$I$12</f>
        <v>2.4494538155703125E-3</v>
      </c>
      <c r="AJ34" s="128">
        <f>'Exhibit K (3)'!$I$12</f>
        <v>2.4494538155703125E-3</v>
      </c>
      <c r="AK34" s="128">
        <f>'Exhibit K (3)'!$I$12</f>
        <v>2.4494538155703125E-3</v>
      </c>
      <c r="AL34" s="128">
        <f>'Exhibit K (3)'!$I$12</f>
        <v>2.4494538155703125E-3</v>
      </c>
      <c r="AM34" s="128">
        <f>'Exhibit K (3)'!$I$12</f>
        <v>2.4494538155703125E-3</v>
      </c>
      <c r="AN34" s="128">
        <f>'Exhibit K (3)'!$I$12</f>
        <v>2.4494538155703125E-3</v>
      </c>
      <c r="AO34" s="128">
        <f>'Exhibit K (3)'!$I$12</f>
        <v>2.4494538155703125E-3</v>
      </c>
      <c r="AP34" s="128">
        <f>'Exhibit K (3)'!$I$12</f>
        <v>2.4494538155703125E-3</v>
      </c>
      <c r="AQ34" s="128">
        <f>'Exhibit K (3)'!$I$12</f>
        <v>2.4494538155703125E-3</v>
      </c>
      <c r="AR34" s="128">
        <f>'Exhibit K (3)'!$I$12</f>
        <v>2.4494538155703125E-3</v>
      </c>
      <c r="AS34" s="128">
        <f>'Exhibit K (3)'!$I$12</f>
        <v>2.4494538155703125E-3</v>
      </c>
      <c r="AT34" s="128">
        <f>'Exhibit K (3)'!$I$12</f>
        <v>2.4494538155703125E-3</v>
      </c>
      <c r="AU34" s="128">
        <f>'Exhibit K (3)'!$I$12</f>
        <v>2.4494538155703125E-3</v>
      </c>
      <c r="AV34" s="128">
        <f>'Exhibit K (3)'!$I$12</f>
        <v>2.4494538155703125E-3</v>
      </c>
      <c r="AW34" s="128">
        <f>'Exhibit K (3)'!$I$12</f>
        <v>2.4494538155703125E-3</v>
      </c>
      <c r="AX34" s="128">
        <f>'Exhibit K (3)'!$I$12</f>
        <v>2.4494538155703125E-3</v>
      </c>
      <c r="AY34" s="128">
        <f>'Exhibit K (3)'!$I$12</f>
        <v>2.4494538155703125E-3</v>
      </c>
      <c r="AZ34" s="128">
        <f>'Exhibit K (3)'!$I$12</f>
        <v>2.4494538155703125E-3</v>
      </c>
      <c r="BA34" s="128">
        <f>'Exhibit K (3)'!$I$12</f>
        <v>2.4494538155703125E-3</v>
      </c>
      <c r="BB34" s="128">
        <f>'Exhibit K (3)'!$I$12</f>
        <v>2.4494538155703125E-3</v>
      </c>
      <c r="BC34" s="128">
        <f>'Exhibit K (3)'!$I$12</f>
        <v>2.4494538155703125E-3</v>
      </c>
      <c r="BD34" s="128">
        <f>'Exhibit K (3)'!$I$12</f>
        <v>2.4494538155703125E-3</v>
      </c>
      <c r="BE34" s="128">
        <f>'Exhibit K (3)'!$I$12</f>
        <v>2.4494538155703125E-3</v>
      </c>
      <c r="BF34" s="128">
        <f>'Exhibit K (3)'!$I$12</f>
        <v>2.4494538155703125E-3</v>
      </c>
      <c r="BG34" s="128">
        <f>'Exhibit K (3)'!$I$12</f>
        <v>2.4494538155703125E-3</v>
      </c>
      <c r="BH34" s="128">
        <f>'Exhibit K (3)'!$I$12</f>
        <v>2.4494538155703125E-3</v>
      </c>
      <c r="BI34" s="128">
        <f>'Exhibit K (3)'!$I$12</f>
        <v>2.4494538155703125E-3</v>
      </c>
      <c r="BJ34" s="128">
        <f>'Exhibit K (3)'!$I$12</f>
        <v>2.4494538155703125E-3</v>
      </c>
      <c r="BK34" s="128">
        <f>'Exhibit K (3)'!$I$12</f>
        <v>2.4494538155703125E-3</v>
      </c>
      <c r="BL34" s="128">
        <f>'Exhibit K (3)'!$I$12</f>
        <v>2.4494538155703125E-3</v>
      </c>
      <c r="BM34" s="128">
        <f>'Exhibit K (3)'!$I$12</f>
        <v>2.4494538155703125E-3</v>
      </c>
      <c r="BN34" s="128">
        <f>'Exhibit K (3)'!$I$12</f>
        <v>2.4494538155703125E-3</v>
      </c>
      <c r="BO34" s="128">
        <f>'Exhibit K (3)'!$I$12</f>
        <v>2.4494538155703125E-3</v>
      </c>
      <c r="BP34" s="128">
        <f>'Exhibit K (3)'!$I$12</f>
        <v>2.4494538155703125E-3</v>
      </c>
      <c r="BQ34" s="128">
        <f>'Exhibit K (3)'!$I$12</f>
        <v>2.4494538155703125E-3</v>
      </c>
      <c r="BR34" s="128">
        <f>'Exhibit K (3)'!$I$12</f>
        <v>2.4494538155703125E-3</v>
      </c>
      <c r="BS34" s="128">
        <f>'Exhibit K (3)'!$I$12</f>
        <v>2.4494538155703125E-3</v>
      </c>
      <c r="BT34" s="128">
        <f>'Exhibit K (3)'!$I$12</f>
        <v>2.4494538155703125E-3</v>
      </c>
      <c r="BU34" s="128">
        <f>'Exhibit K (3)'!$I$12</f>
        <v>2.4494538155703125E-3</v>
      </c>
      <c r="BV34" s="128">
        <f>'Exhibit K (3)'!$I$12</f>
        <v>2.4494538155703125E-3</v>
      </c>
      <c r="BW34" s="128">
        <f>'Exhibit K (3)'!$I$12</f>
        <v>2.4494538155703125E-3</v>
      </c>
      <c r="BX34" s="128">
        <f>'Exhibit K (3)'!$I$12</f>
        <v>2.4494538155703125E-3</v>
      </c>
      <c r="BY34" s="128">
        <f>'Exhibit K (3)'!$I$12</f>
        <v>2.4494538155703125E-3</v>
      </c>
      <c r="BZ34" s="128">
        <f>'Exhibit K (3)'!$I$12</f>
        <v>2.4494538155703125E-3</v>
      </c>
      <c r="CA34" s="128">
        <f>'Exhibit K (3)'!$I$12</f>
        <v>2.4494538155703125E-3</v>
      </c>
      <c r="CB34" s="128">
        <f>'Exhibit K (3)'!$I$12</f>
        <v>2.4494538155703125E-3</v>
      </c>
      <c r="CC34" s="128">
        <f>'Exhibit K (3)'!$I$12</f>
        <v>2.4494538155703125E-3</v>
      </c>
      <c r="CD34" s="128">
        <f>'Exhibit K (3)'!$I$12</f>
        <v>2.4494538155703125E-3</v>
      </c>
      <c r="CE34" s="128">
        <f>'Exhibit K (3)'!$I$12</f>
        <v>2.4494538155703125E-3</v>
      </c>
      <c r="CF34" s="128">
        <f>'Exhibit K (3)'!$I$12</f>
        <v>2.4494538155703125E-3</v>
      </c>
      <c r="CG34" s="128">
        <f>'Exhibit K (3)'!$I$12</f>
        <v>2.4494538155703125E-3</v>
      </c>
      <c r="CH34" s="128">
        <f>'Exhibit K (3)'!$I$12</f>
        <v>2.4494538155703125E-3</v>
      </c>
      <c r="CI34" s="128">
        <f>'Exhibit K (3)'!$I$12</f>
        <v>2.4494538155703125E-3</v>
      </c>
      <c r="CJ34" s="128">
        <f>'Exhibit K (3)'!$I$12</f>
        <v>2.4494538155703125E-3</v>
      </c>
      <c r="CK34" s="128">
        <f>'Exhibit K (3)'!$I$12</f>
        <v>2.4494538155703125E-3</v>
      </c>
      <c r="CL34" s="128">
        <f>'Exhibit K (3)'!$I$12</f>
        <v>2.4494538155703125E-3</v>
      </c>
      <c r="CM34" s="128">
        <f>'Exhibit K (3)'!$I$12</f>
        <v>2.4494538155703125E-3</v>
      </c>
      <c r="CN34" s="128">
        <f>'Exhibit K (3)'!$I$12</f>
        <v>2.4494538155703125E-3</v>
      </c>
      <c r="CO34" s="128">
        <f>'Exhibit K (3)'!$I$12</f>
        <v>2.4494538155703125E-3</v>
      </c>
      <c r="CP34" s="128">
        <f>'Exhibit K (3)'!$I$12</f>
        <v>2.4494538155703125E-3</v>
      </c>
      <c r="CQ34" s="128">
        <f>'Exhibit K (3)'!$I$12</f>
        <v>2.4494538155703125E-3</v>
      </c>
      <c r="CR34" s="128">
        <f>'Exhibit K (3)'!$I$12</f>
        <v>2.4494538155703125E-3</v>
      </c>
      <c r="CS34" s="128">
        <f>'Exhibit K (3)'!$I$12</f>
        <v>2.4494538155703125E-3</v>
      </c>
      <c r="CT34" s="128">
        <f>'Exhibit K (3)'!$I$12</f>
        <v>2.4494538155703125E-3</v>
      </c>
      <c r="CU34" s="128">
        <f>'Exhibit K (3)'!$I$12</f>
        <v>2.4494538155703125E-3</v>
      </c>
      <c r="CV34" s="128">
        <f>'Exhibit K (3)'!$I$12</f>
        <v>2.4494538155703125E-3</v>
      </c>
      <c r="CW34" s="128">
        <f>'Exhibit K (3)'!$I$12</f>
        <v>2.4494538155703125E-3</v>
      </c>
      <c r="CX34" s="128">
        <f>'Exhibit K (3)'!$I$12</f>
        <v>2.4494538155703125E-3</v>
      </c>
      <c r="CY34" s="128">
        <f>'Exhibit K (3)'!$I$12</f>
        <v>2.4494538155703125E-3</v>
      </c>
      <c r="CZ34" s="128">
        <f>'Exhibit K (3)'!$I$12</f>
        <v>2.4494538155703125E-3</v>
      </c>
      <c r="DA34" s="128">
        <f>'Exhibit K (3)'!$I$12</f>
        <v>2.4494538155703125E-3</v>
      </c>
      <c r="DB34" s="128">
        <f>'Exhibit K (3)'!$I$12</f>
        <v>2.4494538155703125E-3</v>
      </c>
      <c r="DC34" s="128">
        <f>'Exhibit K (3)'!$I$12</f>
        <v>2.4494538155703125E-3</v>
      </c>
      <c r="DD34" s="128">
        <f>'Exhibit K (3)'!$I$12</f>
        <v>2.4494538155703125E-3</v>
      </c>
      <c r="DE34" s="128">
        <f>'Exhibit K (3)'!$I$12</f>
        <v>2.4494538155703125E-3</v>
      </c>
      <c r="DF34" s="128">
        <f>'Exhibit K (3)'!$I$12</f>
        <v>2.4494538155703125E-3</v>
      </c>
      <c r="DG34" s="128">
        <f>'Exhibit K (3)'!$I$12</f>
        <v>2.4494538155703125E-3</v>
      </c>
      <c r="DH34" s="128">
        <f>'Exhibit K (3)'!$I$12</f>
        <v>2.4494538155703125E-3</v>
      </c>
      <c r="DI34" s="128">
        <f>'Exhibit K (3)'!$I$12</f>
        <v>2.4494538155703125E-3</v>
      </c>
      <c r="DJ34" s="128">
        <f>'Exhibit K (3)'!$I$12</f>
        <v>2.4494538155703125E-3</v>
      </c>
      <c r="DK34" s="128">
        <f>'Exhibit K (3)'!$I$12</f>
        <v>2.4494538155703125E-3</v>
      </c>
      <c r="DL34" s="128">
        <f>'Exhibit K (3)'!$I$12</f>
        <v>2.4494538155703125E-3</v>
      </c>
      <c r="DM34" s="128">
        <f>'Exhibit K (3)'!$I$12</f>
        <v>2.4494538155703125E-3</v>
      </c>
      <c r="DN34" s="128">
        <f>'Exhibit K (3)'!$I$12</f>
        <v>2.4494538155703125E-3</v>
      </c>
      <c r="DO34" s="128">
        <f>'Exhibit K (3)'!$I$12</f>
        <v>2.4494538155703125E-3</v>
      </c>
      <c r="DP34" s="128">
        <f>'Exhibit K (3)'!$I$12</f>
        <v>2.4494538155703125E-3</v>
      </c>
      <c r="DQ34" s="128">
        <f>'Exhibit K (3)'!$I$12</f>
        <v>2.4494538155703125E-3</v>
      </c>
      <c r="DR34" s="128">
        <f>'Exhibit K (3)'!$I$12</f>
        <v>2.4494538155703125E-3</v>
      </c>
      <c r="DS34" s="128">
        <f>'Exhibit K (3)'!$I$12</f>
        <v>2.4494538155703125E-3</v>
      </c>
      <c r="DT34" s="128">
        <f>'Exhibit K (3)'!$I$12</f>
        <v>2.4494538155703125E-3</v>
      </c>
      <c r="DU34" s="128">
        <f>'Exhibit K (3)'!$I$12</f>
        <v>2.4494538155703125E-3</v>
      </c>
      <c r="DV34" s="128">
        <f>'Exhibit K (3)'!$I$12</f>
        <v>2.4494538155703125E-3</v>
      </c>
      <c r="DW34" s="128">
        <f>'Exhibit K (3)'!$I$12</f>
        <v>2.4494538155703125E-3</v>
      </c>
      <c r="DX34" s="128">
        <f>'Exhibit K (3)'!$I$12</f>
        <v>2.4494538155703125E-3</v>
      </c>
      <c r="DY34" s="128">
        <f>'Exhibit K (3)'!$I$12</f>
        <v>2.4494538155703125E-3</v>
      </c>
      <c r="DZ34" s="128">
        <f>'Exhibit K (3)'!$I$12</f>
        <v>2.4494538155703125E-3</v>
      </c>
      <c r="EA34" s="128">
        <f>'Exhibit K (3)'!$I$12</f>
        <v>2.4494538155703125E-3</v>
      </c>
      <c r="EB34" s="128">
        <f>'Exhibit K (3)'!$I$12</f>
        <v>2.4494538155703125E-3</v>
      </c>
      <c r="EC34" s="128">
        <f>'Exhibit K (3)'!$I$12</f>
        <v>2.4494538155703125E-3</v>
      </c>
      <c r="ED34" s="128">
        <f>'Exhibit K (3)'!$I$12</f>
        <v>2.4494538155703125E-3</v>
      </c>
      <c r="EE34" s="128">
        <f>'Exhibit K (3)'!$I$12</f>
        <v>2.4494538155703125E-3</v>
      </c>
      <c r="EF34" s="128">
        <f>'Exhibit K (3)'!$I$12</f>
        <v>2.4494538155703125E-3</v>
      </c>
      <c r="EG34" s="128">
        <f>'Exhibit K (3)'!$I$12</f>
        <v>2.4494538155703125E-3</v>
      </c>
      <c r="EH34" s="128">
        <f>'Exhibit K (3)'!$I$12</f>
        <v>2.4494538155703125E-3</v>
      </c>
      <c r="EI34" s="128">
        <f>'Exhibit K (3)'!$I$12</f>
        <v>2.4494538155703125E-3</v>
      </c>
      <c r="EJ34" s="128">
        <f>'Exhibit K (3)'!$I$12</f>
        <v>2.4494538155703125E-3</v>
      </c>
      <c r="EK34" s="128">
        <f>'Exhibit K (3)'!$I$12</f>
        <v>2.4494538155703125E-3</v>
      </c>
      <c r="EL34" s="128">
        <f>'Exhibit K (3)'!$I$12</f>
        <v>2.4494538155703125E-3</v>
      </c>
      <c r="EM34" s="128">
        <f>'Exhibit K (3)'!$I$12</f>
        <v>2.4494538155703125E-3</v>
      </c>
      <c r="EN34" s="128">
        <f>'Exhibit K (3)'!$I$12</f>
        <v>2.4494538155703125E-3</v>
      </c>
      <c r="EO34" s="128">
        <f>'Exhibit K (3)'!$I$12</f>
        <v>2.4494538155703125E-3</v>
      </c>
      <c r="EP34" s="128">
        <f>'Exhibit K (3)'!$I$12</f>
        <v>2.4494538155703125E-3</v>
      </c>
      <c r="EQ34" s="128">
        <f>'Exhibit K (3)'!$I$12</f>
        <v>2.4494538155703125E-3</v>
      </c>
      <c r="ER34" s="128">
        <f>'Exhibit K (3)'!$I$12</f>
        <v>2.4494538155703125E-3</v>
      </c>
      <c r="ES34" s="128">
        <f>'Exhibit K (3)'!$I$12</f>
        <v>2.4494538155703125E-3</v>
      </c>
      <c r="ET34" s="128">
        <f>'Exhibit K (3)'!$I$12</f>
        <v>2.4494538155703125E-3</v>
      </c>
    </row>
    <row r="35" spans="1:150">
      <c r="A35" s="179"/>
      <c r="B35" s="179"/>
      <c r="C35" s="125"/>
      <c r="D35" s="109">
        <v>19</v>
      </c>
      <c r="E35" s="78" t="s">
        <v>51</v>
      </c>
      <c r="F35" s="126"/>
      <c r="G35" s="127">
        <f>'Exhibit K (3)'!$I$13</f>
        <v>5.7153922363307299E-3</v>
      </c>
      <c r="H35" s="127">
        <f>'Exhibit K (3)'!$I$13</f>
        <v>5.7153922363307299E-3</v>
      </c>
      <c r="I35" s="127">
        <f>'Exhibit K (3)'!$I$13</f>
        <v>5.7153922363307299E-3</v>
      </c>
      <c r="J35" s="127">
        <f>'Exhibit K (3)'!$I$13</f>
        <v>5.7153922363307299E-3</v>
      </c>
      <c r="K35" s="127">
        <f>'Exhibit K (3)'!$I$13</f>
        <v>5.7153922363307299E-3</v>
      </c>
      <c r="L35" s="127">
        <f>'Exhibit K (3)'!$I$13</f>
        <v>5.7153922363307299E-3</v>
      </c>
      <c r="M35" s="127">
        <f>'Exhibit K (3)'!$I$13</f>
        <v>5.7153922363307299E-3</v>
      </c>
      <c r="N35" s="127">
        <f>'Exhibit K (3)'!$I$13</f>
        <v>5.7153922363307299E-3</v>
      </c>
      <c r="O35" s="127">
        <f>'Exhibit K (3)'!$I$13</f>
        <v>5.7153922363307299E-3</v>
      </c>
      <c r="P35" s="127">
        <f>'Exhibit K (3)'!$I$13</f>
        <v>5.7153922363307299E-3</v>
      </c>
      <c r="Q35" s="127">
        <f>'Exhibit K (3)'!$I$13</f>
        <v>5.7153922363307299E-3</v>
      </c>
      <c r="R35" s="127">
        <f>'Exhibit K (3)'!$I$13</f>
        <v>5.7153922363307299E-3</v>
      </c>
      <c r="S35" s="128">
        <f>'Exhibit K (3)'!$I$13</f>
        <v>5.7153922363307299E-3</v>
      </c>
      <c r="T35" s="128">
        <f>'Exhibit K (3)'!$I$13</f>
        <v>5.7153922363307299E-3</v>
      </c>
      <c r="U35" s="128">
        <f>'Exhibit K (3)'!$I$13</f>
        <v>5.7153922363307299E-3</v>
      </c>
      <c r="V35" s="128">
        <f>'Exhibit K (3)'!$I$13</f>
        <v>5.7153922363307299E-3</v>
      </c>
      <c r="W35" s="128">
        <f>'Exhibit K (3)'!$I$13</f>
        <v>5.7153922363307299E-3</v>
      </c>
      <c r="X35" s="128">
        <f>'Exhibit K (3)'!$I$13</f>
        <v>5.7153922363307299E-3</v>
      </c>
      <c r="Y35" s="128">
        <f>'Exhibit K (3)'!$I$13</f>
        <v>5.7153922363307299E-3</v>
      </c>
      <c r="Z35" s="128">
        <f>'Exhibit K (3)'!$I$13</f>
        <v>5.7153922363307299E-3</v>
      </c>
      <c r="AA35" s="128">
        <f>'Exhibit K (3)'!$I$13</f>
        <v>5.7153922363307299E-3</v>
      </c>
      <c r="AB35" s="128">
        <f>'Exhibit K (3)'!$I$13</f>
        <v>5.7153922363307299E-3</v>
      </c>
      <c r="AC35" s="128">
        <f>'Exhibit K (3)'!$I$13</f>
        <v>5.7153922363307299E-3</v>
      </c>
      <c r="AD35" s="128">
        <f>'Exhibit K (3)'!$I$13</f>
        <v>5.7153922363307299E-3</v>
      </c>
      <c r="AE35" s="128">
        <f>'Exhibit K (3)'!$I$13</f>
        <v>5.7153922363307299E-3</v>
      </c>
      <c r="AF35" s="128">
        <f>'Exhibit K (3)'!$I$13</f>
        <v>5.7153922363307299E-3</v>
      </c>
      <c r="AG35" s="128">
        <f>'Exhibit K (3)'!$I$13</f>
        <v>5.7153922363307299E-3</v>
      </c>
      <c r="AH35" s="128">
        <f>'Exhibit K (3)'!$I$13</f>
        <v>5.7153922363307299E-3</v>
      </c>
      <c r="AI35" s="128">
        <f>'Exhibit K (3)'!$I$13</f>
        <v>5.7153922363307299E-3</v>
      </c>
      <c r="AJ35" s="128">
        <f>'Exhibit K (3)'!$I$13</f>
        <v>5.7153922363307299E-3</v>
      </c>
      <c r="AK35" s="128">
        <f>'Exhibit K (3)'!$I$13</f>
        <v>5.7153922363307299E-3</v>
      </c>
      <c r="AL35" s="128">
        <f>'Exhibit K (3)'!$I$13</f>
        <v>5.7153922363307299E-3</v>
      </c>
      <c r="AM35" s="128">
        <f>'Exhibit K (3)'!$I$13</f>
        <v>5.7153922363307299E-3</v>
      </c>
      <c r="AN35" s="128">
        <f>'Exhibit K (3)'!$I$13</f>
        <v>5.7153922363307299E-3</v>
      </c>
      <c r="AO35" s="128">
        <f>'Exhibit K (3)'!$I$13</f>
        <v>5.7153922363307299E-3</v>
      </c>
      <c r="AP35" s="128">
        <f>'Exhibit K (3)'!$I$13</f>
        <v>5.7153922363307299E-3</v>
      </c>
      <c r="AQ35" s="128">
        <f>'Exhibit K (3)'!$I$13</f>
        <v>5.7153922363307299E-3</v>
      </c>
      <c r="AR35" s="128">
        <f>'Exhibit K (3)'!$I$13</f>
        <v>5.7153922363307299E-3</v>
      </c>
      <c r="AS35" s="128">
        <f>'Exhibit K (3)'!$I$13</f>
        <v>5.7153922363307299E-3</v>
      </c>
      <c r="AT35" s="128">
        <f>'Exhibit K (3)'!$I$13</f>
        <v>5.7153922363307299E-3</v>
      </c>
      <c r="AU35" s="128">
        <f>'Exhibit K (3)'!$I$13</f>
        <v>5.7153922363307299E-3</v>
      </c>
      <c r="AV35" s="128">
        <f>'Exhibit K (3)'!$I$13</f>
        <v>5.7153922363307299E-3</v>
      </c>
      <c r="AW35" s="128">
        <f>'Exhibit K (3)'!$I$13</f>
        <v>5.7153922363307299E-3</v>
      </c>
      <c r="AX35" s="128">
        <f>'Exhibit K (3)'!$I$13</f>
        <v>5.7153922363307299E-3</v>
      </c>
      <c r="AY35" s="128">
        <f>'Exhibit K (3)'!$I$13</f>
        <v>5.7153922363307299E-3</v>
      </c>
      <c r="AZ35" s="128">
        <f>'Exhibit K (3)'!$I$13</f>
        <v>5.7153922363307299E-3</v>
      </c>
      <c r="BA35" s="128">
        <f>'Exhibit K (3)'!$I$13</f>
        <v>5.7153922363307299E-3</v>
      </c>
      <c r="BB35" s="128">
        <f>'Exhibit K (3)'!$I$13</f>
        <v>5.7153922363307299E-3</v>
      </c>
      <c r="BC35" s="128">
        <f>'Exhibit K (3)'!$I$13</f>
        <v>5.7153922363307299E-3</v>
      </c>
      <c r="BD35" s="128">
        <f>'Exhibit K (3)'!$I$13</f>
        <v>5.7153922363307299E-3</v>
      </c>
      <c r="BE35" s="128">
        <f>'Exhibit K (3)'!$I$13</f>
        <v>5.7153922363307299E-3</v>
      </c>
      <c r="BF35" s="128">
        <f>'Exhibit K (3)'!$I$13</f>
        <v>5.7153922363307299E-3</v>
      </c>
      <c r="BG35" s="128">
        <f>'Exhibit K (3)'!$I$13</f>
        <v>5.7153922363307299E-3</v>
      </c>
      <c r="BH35" s="128">
        <f>'Exhibit K (3)'!$I$13</f>
        <v>5.7153922363307299E-3</v>
      </c>
      <c r="BI35" s="128">
        <f>'Exhibit K (3)'!$I$13</f>
        <v>5.7153922363307299E-3</v>
      </c>
      <c r="BJ35" s="128">
        <f>'Exhibit K (3)'!$I$13</f>
        <v>5.7153922363307299E-3</v>
      </c>
      <c r="BK35" s="128">
        <f>'Exhibit K (3)'!$I$13</f>
        <v>5.7153922363307299E-3</v>
      </c>
      <c r="BL35" s="128">
        <f>'Exhibit K (3)'!$I$13</f>
        <v>5.7153922363307299E-3</v>
      </c>
      <c r="BM35" s="128">
        <f>'Exhibit K (3)'!$I$13</f>
        <v>5.7153922363307299E-3</v>
      </c>
      <c r="BN35" s="128">
        <f>'Exhibit K (3)'!$I$13</f>
        <v>5.7153922363307299E-3</v>
      </c>
      <c r="BO35" s="128">
        <f>'Exhibit K (3)'!$I$13</f>
        <v>5.7153922363307299E-3</v>
      </c>
      <c r="BP35" s="128">
        <f>'Exhibit K (3)'!$I$13</f>
        <v>5.7153922363307299E-3</v>
      </c>
      <c r="BQ35" s="128">
        <f>'Exhibit K (3)'!$I$13</f>
        <v>5.7153922363307299E-3</v>
      </c>
      <c r="BR35" s="128">
        <f>'Exhibit K (3)'!$I$13</f>
        <v>5.7153922363307299E-3</v>
      </c>
      <c r="BS35" s="128">
        <f>'Exhibit K (3)'!$I$13</f>
        <v>5.7153922363307299E-3</v>
      </c>
      <c r="BT35" s="128">
        <f>'Exhibit K (3)'!$I$13</f>
        <v>5.7153922363307299E-3</v>
      </c>
      <c r="BU35" s="128">
        <f>'Exhibit K (3)'!$I$13</f>
        <v>5.7153922363307299E-3</v>
      </c>
      <c r="BV35" s="128">
        <f>'Exhibit K (3)'!$I$13</f>
        <v>5.7153922363307299E-3</v>
      </c>
      <c r="BW35" s="128">
        <f>'Exhibit K (3)'!$I$13</f>
        <v>5.7153922363307299E-3</v>
      </c>
      <c r="BX35" s="128">
        <f>'Exhibit K (3)'!$I$13</f>
        <v>5.7153922363307299E-3</v>
      </c>
      <c r="BY35" s="128">
        <f>'Exhibit K (3)'!$I$13</f>
        <v>5.7153922363307299E-3</v>
      </c>
      <c r="BZ35" s="128">
        <f>'Exhibit K (3)'!$I$13</f>
        <v>5.7153922363307299E-3</v>
      </c>
      <c r="CA35" s="128">
        <f>'Exhibit K (3)'!$I$13</f>
        <v>5.7153922363307299E-3</v>
      </c>
      <c r="CB35" s="128">
        <f>'Exhibit K (3)'!$I$13</f>
        <v>5.7153922363307299E-3</v>
      </c>
      <c r="CC35" s="128">
        <f>'Exhibit K (3)'!$I$13</f>
        <v>5.7153922363307299E-3</v>
      </c>
      <c r="CD35" s="128">
        <f>'Exhibit K (3)'!$I$13</f>
        <v>5.7153922363307299E-3</v>
      </c>
      <c r="CE35" s="128">
        <f>'Exhibit K (3)'!$I$13</f>
        <v>5.7153922363307299E-3</v>
      </c>
      <c r="CF35" s="128">
        <f>'Exhibit K (3)'!$I$13</f>
        <v>5.7153922363307299E-3</v>
      </c>
      <c r="CG35" s="128">
        <f>'Exhibit K (3)'!$I$13</f>
        <v>5.7153922363307299E-3</v>
      </c>
      <c r="CH35" s="128">
        <f>'Exhibit K (3)'!$I$13</f>
        <v>5.7153922363307299E-3</v>
      </c>
      <c r="CI35" s="128">
        <f>'Exhibit K (3)'!$I$13</f>
        <v>5.7153922363307299E-3</v>
      </c>
      <c r="CJ35" s="128">
        <f>'Exhibit K (3)'!$I$13</f>
        <v>5.7153922363307299E-3</v>
      </c>
      <c r="CK35" s="128">
        <f>'Exhibit K (3)'!$I$13</f>
        <v>5.7153922363307299E-3</v>
      </c>
      <c r="CL35" s="128">
        <f>'Exhibit K (3)'!$I$13</f>
        <v>5.7153922363307299E-3</v>
      </c>
      <c r="CM35" s="128">
        <f>'Exhibit K (3)'!$I$13</f>
        <v>5.7153922363307299E-3</v>
      </c>
      <c r="CN35" s="128">
        <f>'Exhibit K (3)'!$I$13</f>
        <v>5.7153922363307299E-3</v>
      </c>
      <c r="CO35" s="128">
        <f>'Exhibit K (3)'!$I$13</f>
        <v>5.7153922363307299E-3</v>
      </c>
      <c r="CP35" s="128">
        <f>'Exhibit K (3)'!$I$13</f>
        <v>5.7153922363307299E-3</v>
      </c>
      <c r="CQ35" s="128">
        <f>'Exhibit K (3)'!$I$13</f>
        <v>5.7153922363307299E-3</v>
      </c>
      <c r="CR35" s="128">
        <f>'Exhibit K (3)'!$I$13</f>
        <v>5.7153922363307299E-3</v>
      </c>
      <c r="CS35" s="128">
        <f>'Exhibit K (3)'!$I$13</f>
        <v>5.7153922363307299E-3</v>
      </c>
      <c r="CT35" s="128">
        <f>'Exhibit K (3)'!$I$13</f>
        <v>5.7153922363307299E-3</v>
      </c>
      <c r="CU35" s="128">
        <f>'Exhibit K (3)'!$I$13</f>
        <v>5.7153922363307299E-3</v>
      </c>
      <c r="CV35" s="128">
        <f>'Exhibit K (3)'!$I$13</f>
        <v>5.7153922363307299E-3</v>
      </c>
      <c r="CW35" s="128">
        <f>'Exhibit K (3)'!$I$13</f>
        <v>5.7153922363307299E-3</v>
      </c>
      <c r="CX35" s="128">
        <f>'Exhibit K (3)'!$I$13</f>
        <v>5.7153922363307299E-3</v>
      </c>
      <c r="CY35" s="128">
        <f>'Exhibit K (3)'!$I$13</f>
        <v>5.7153922363307299E-3</v>
      </c>
      <c r="CZ35" s="128">
        <f>'Exhibit K (3)'!$I$13</f>
        <v>5.7153922363307299E-3</v>
      </c>
      <c r="DA35" s="128">
        <f>'Exhibit K (3)'!$I$13</f>
        <v>5.7153922363307299E-3</v>
      </c>
      <c r="DB35" s="128">
        <f>'Exhibit K (3)'!$I$13</f>
        <v>5.7153922363307299E-3</v>
      </c>
      <c r="DC35" s="128">
        <f>'Exhibit K (3)'!$I$13</f>
        <v>5.7153922363307299E-3</v>
      </c>
      <c r="DD35" s="128">
        <f>'Exhibit K (3)'!$I$13</f>
        <v>5.7153922363307299E-3</v>
      </c>
      <c r="DE35" s="128">
        <f>'Exhibit K (3)'!$I$13</f>
        <v>5.7153922363307299E-3</v>
      </c>
      <c r="DF35" s="128">
        <f>'Exhibit K (3)'!$I$13</f>
        <v>5.7153922363307299E-3</v>
      </c>
      <c r="DG35" s="128">
        <f>'Exhibit K (3)'!$I$13</f>
        <v>5.7153922363307299E-3</v>
      </c>
      <c r="DH35" s="128">
        <f>'Exhibit K (3)'!$I$13</f>
        <v>5.7153922363307299E-3</v>
      </c>
      <c r="DI35" s="128">
        <f>'Exhibit K (3)'!$I$13</f>
        <v>5.7153922363307299E-3</v>
      </c>
      <c r="DJ35" s="128">
        <f>'Exhibit K (3)'!$I$13</f>
        <v>5.7153922363307299E-3</v>
      </c>
      <c r="DK35" s="128">
        <f>'Exhibit K (3)'!$I$13</f>
        <v>5.7153922363307299E-3</v>
      </c>
      <c r="DL35" s="128">
        <f>'Exhibit K (3)'!$I$13</f>
        <v>5.7153922363307299E-3</v>
      </c>
      <c r="DM35" s="128">
        <f>'Exhibit K (3)'!$I$13</f>
        <v>5.7153922363307299E-3</v>
      </c>
      <c r="DN35" s="128">
        <f>'Exhibit K (3)'!$I$13</f>
        <v>5.7153922363307299E-3</v>
      </c>
      <c r="DO35" s="128">
        <f>'Exhibit K (3)'!$I$13</f>
        <v>5.7153922363307299E-3</v>
      </c>
      <c r="DP35" s="128">
        <f>'Exhibit K (3)'!$I$13</f>
        <v>5.7153922363307299E-3</v>
      </c>
      <c r="DQ35" s="128">
        <f>'Exhibit K (3)'!$I$13</f>
        <v>5.7153922363307299E-3</v>
      </c>
      <c r="DR35" s="128">
        <f>'Exhibit K (3)'!$I$13</f>
        <v>5.7153922363307299E-3</v>
      </c>
      <c r="DS35" s="128">
        <f>'Exhibit K (3)'!$I$13</f>
        <v>5.7153922363307299E-3</v>
      </c>
      <c r="DT35" s="128">
        <f>'Exhibit K (3)'!$I$13</f>
        <v>5.7153922363307299E-3</v>
      </c>
      <c r="DU35" s="128">
        <f>'Exhibit K (3)'!$I$13</f>
        <v>5.7153922363307299E-3</v>
      </c>
      <c r="DV35" s="128">
        <f>'Exhibit K (3)'!$I$13</f>
        <v>5.7153922363307299E-3</v>
      </c>
      <c r="DW35" s="128">
        <f>'Exhibit K (3)'!$I$13</f>
        <v>5.7153922363307299E-3</v>
      </c>
      <c r="DX35" s="128">
        <f>'Exhibit K (3)'!$I$13</f>
        <v>5.7153922363307299E-3</v>
      </c>
      <c r="DY35" s="128">
        <f>'Exhibit K (3)'!$I$13</f>
        <v>5.7153922363307299E-3</v>
      </c>
      <c r="DZ35" s="128">
        <f>'Exhibit K (3)'!$I$13</f>
        <v>5.7153922363307299E-3</v>
      </c>
      <c r="EA35" s="128">
        <f>'Exhibit K (3)'!$I$13</f>
        <v>5.7153922363307299E-3</v>
      </c>
      <c r="EB35" s="128">
        <f>'Exhibit K (3)'!$I$13</f>
        <v>5.7153922363307299E-3</v>
      </c>
      <c r="EC35" s="128">
        <f>'Exhibit K (3)'!$I$13</f>
        <v>5.7153922363307299E-3</v>
      </c>
      <c r="ED35" s="128">
        <f>'Exhibit K (3)'!$I$13</f>
        <v>5.7153922363307299E-3</v>
      </c>
      <c r="EE35" s="128">
        <f>'Exhibit K (3)'!$I$13</f>
        <v>5.7153922363307299E-3</v>
      </c>
      <c r="EF35" s="128">
        <f>'Exhibit K (3)'!$I$13</f>
        <v>5.7153922363307299E-3</v>
      </c>
      <c r="EG35" s="128">
        <f>'Exhibit K (3)'!$I$13</f>
        <v>5.7153922363307299E-3</v>
      </c>
      <c r="EH35" s="128">
        <f>'Exhibit K (3)'!$I$13</f>
        <v>5.7153922363307299E-3</v>
      </c>
      <c r="EI35" s="128">
        <f>'Exhibit K (3)'!$I$13</f>
        <v>5.7153922363307299E-3</v>
      </c>
      <c r="EJ35" s="128">
        <f>'Exhibit K (3)'!$I$13</f>
        <v>5.7153922363307299E-3</v>
      </c>
      <c r="EK35" s="128">
        <f>'Exhibit K (3)'!$I$13</f>
        <v>5.7153922363307299E-3</v>
      </c>
      <c r="EL35" s="128">
        <f>'Exhibit K (3)'!$I$13</f>
        <v>5.7153922363307299E-3</v>
      </c>
      <c r="EM35" s="128">
        <f>'Exhibit K (3)'!$I$13</f>
        <v>5.7153922363307299E-3</v>
      </c>
      <c r="EN35" s="128">
        <f>'Exhibit K (3)'!$I$13</f>
        <v>5.7153922363307299E-3</v>
      </c>
      <c r="EO35" s="128">
        <f>'Exhibit K (3)'!$I$13</f>
        <v>5.7153922363307299E-3</v>
      </c>
      <c r="EP35" s="128">
        <f>'Exhibit K (3)'!$I$13</f>
        <v>5.7153922363307299E-3</v>
      </c>
      <c r="EQ35" s="128">
        <f>'Exhibit K (3)'!$I$13</f>
        <v>5.7153922363307299E-3</v>
      </c>
      <c r="ER35" s="128">
        <f>'Exhibit K (3)'!$I$13</f>
        <v>5.7153922363307299E-3</v>
      </c>
      <c r="ES35" s="128">
        <f>'Exhibit K (3)'!$I$13</f>
        <v>5.7153922363307299E-3</v>
      </c>
      <c r="ET35" s="128">
        <f>'Exhibit K (3)'!$I$13</f>
        <v>5.7153922363307299E-3</v>
      </c>
    </row>
    <row r="36" spans="1:150">
      <c r="A36" s="179"/>
      <c r="B36" s="179"/>
      <c r="D36" s="109"/>
      <c r="E36" s="78"/>
      <c r="F36" s="10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129"/>
      <c r="AD36" s="129"/>
      <c r="AE36" s="130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130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130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</row>
    <row r="37" spans="1:150">
      <c r="D37" s="109">
        <v>20</v>
      </c>
      <c r="E37" s="78" t="s">
        <v>52</v>
      </c>
      <c r="F37" s="109"/>
      <c r="G37" s="104">
        <f t="shared" ref="G37:Q38" si="208">SUMIF($S$7:$ET$7,G$10,$S37:$ET37)</f>
        <v>133615.37337227719</v>
      </c>
      <c r="H37" s="104">
        <f t="shared" si="208"/>
        <v>1086061.3107817299</v>
      </c>
      <c r="I37" s="104">
        <f t="shared" si="208"/>
        <v>2051685.6071692826</v>
      </c>
      <c r="J37" s="104">
        <f t="shared" si="208"/>
        <v>0</v>
      </c>
      <c r="K37" s="104">
        <f t="shared" si="208"/>
        <v>0</v>
      </c>
      <c r="L37" s="104">
        <f t="shared" si="208"/>
        <v>0</v>
      </c>
      <c r="M37" s="104">
        <f t="shared" si="208"/>
        <v>0</v>
      </c>
      <c r="N37" s="104">
        <f t="shared" si="208"/>
        <v>3564361.9557835893</v>
      </c>
      <c r="O37" s="104">
        <f t="shared" si="208"/>
        <v>5249973.7687464021</v>
      </c>
      <c r="P37" s="104">
        <f t="shared" si="208"/>
        <v>12022537.460273646</v>
      </c>
      <c r="Q37" s="104">
        <f t="shared" si="208"/>
        <v>6140024.6196397776</v>
      </c>
      <c r="R37" s="104">
        <f>SUM(G37:Q37)</f>
        <v>30248260.095766705</v>
      </c>
      <c r="S37" s="105">
        <f t="shared" ref="S37:W37" si="209">S26*S34</f>
        <v>0</v>
      </c>
      <c r="T37" s="105">
        <f t="shared" si="209"/>
        <v>0</v>
      </c>
      <c r="U37" s="105">
        <f t="shared" si="209"/>
        <v>0</v>
      </c>
      <c r="V37" s="105">
        <f t="shared" si="209"/>
        <v>0</v>
      </c>
      <c r="W37" s="105">
        <f t="shared" si="209"/>
        <v>0</v>
      </c>
      <c r="X37" s="105">
        <f>X26*X34</f>
        <v>715.24642957749597</v>
      </c>
      <c r="Y37" s="105">
        <f t="shared" ref="Y37:ET37" si="210">Y26*Y34</f>
        <v>1649.8834069081852</v>
      </c>
      <c r="Z37" s="105">
        <f t="shared" si="210"/>
        <v>2472.3446868130468</v>
      </c>
      <c r="AA37" s="105">
        <f t="shared" si="210"/>
        <v>14602.950881845043</v>
      </c>
      <c r="AB37" s="105">
        <f t="shared" si="210"/>
        <v>29381.202027875213</v>
      </c>
      <c r="AC37" s="105">
        <f t="shared" si="210"/>
        <v>37881.211146894559</v>
      </c>
      <c r="AD37" s="105">
        <f t="shared" si="210"/>
        <v>46912.534792363629</v>
      </c>
      <c r="AE37" s="105">
        <f t="shared" si="210"/>
        <v>53178.60078376437</v>
      </c>
      <c r="AF37" s="105">
        <f t="shared" si="210"/>
        <v>57867.948398244662</v>
      </c>
      <c r="AG37" s="105">
        <f t="shared" si="210"/>
        <v>63417.729334021635</v>
      </c>
      <c r="AH37" s="105">
        <f t="shared" si="210"/>
        <v>70219.383378791506</v>
      </c>
      <c r="AI37" s="105">
        <f t="shared" si="210"/>
        <v>78244.019588208699</v>
      </c>
      <c r="AJ37" s="105">
        <f t="shared" si="210"/>
        <v>86426.222720411373</v>
      </c>
      <c r="AK37" s="105">
        <f t="shared" si="210"/>
        <v>93717.753098451765</v>
      </c>
      <c r="AL37" s="105">
        <f t="shared" si="210"/>
        <v>101151.7027145344</v>
      </c>
      <c r="AM37" s="105">
        <f t="shared" si="210"/>
        <v>109664.00374865203</v>
      </c>
      <c r="AN37" s="105">
        <f t="shared" si="210"/>
        <v>117661.0197892272</v>
      </c>
      <c r="AO37" s="105">
        <f t="shared" si="210"/>
        <v>123923.90993501979</v>
      </c>
      <c r="AP37" s="105">
        <f t="shared" si="210"/>
        <v>130589.01729240238</v>
      </c>
      <c r="AQ37" s="105">
        <f t="shared" si="210"/>
        <v>136764.8613718882</v>
      </c>
      <c r="AR37" s="105">
        <f t="shared" si="210"/>
        <v>142418.20052896714</v>
      </c>
      <c r="AS37" s="105">
        <f t="shared" si="210"/>
        <v>148758.08053000571</v>
      </c>
      <c r="AT37" s="105">
        <f t="shared" si="210"/>
        <v>155087.11498723188</v>
      </c>
      <c r="AU37" s="105">
        <f t="shared" si="210"/>
        <v>161952.30137254301</v>
      </c>
      <c r="AV37" s="105">
        <f t="shared" si="210"/>
        <v>169259.61452898869</v>
      </c>
      <c r="AW37" s="105">
        <f t="shared" si="210"/>
        <v>175398.42565448408</v>
      </c>
      <c r="AX37" s="105">
        <f t="shared" si="210"/>
        <v>181129.07390236677</v>
      </c>
      <c r="AY37" s="105">
        <f t="shared" si="210"/>
        <v>187576.59898314101</v>
      </c>
      <c r="AZ37" s="105">
        <f t="shared" si="210"/>
        <v>192919.95675513562</v>
      </c>
      <c r="BA37" s="105">
        <f t="shared" si="210"/>
        <v>197154.99978455162</v>
      </c>
      <c r="BB37" s="105">
        <f t="shared" ref="BB37" si="211">BB26*BB34</f>
        <v>203266.378769979</v>
      </c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05">
        <f t="shared" ref="CY37:DU37" si="212">CY26*CY34</f>
        <v>269346.91366844508</v>
      </c>
      <c r="CZ37" s="105">
        <f t="shared" si="212"/>
        <v>274072.76253080758</v>
      </c>
      <c r="DA37" s="105">
        <f t="shared" si="212"/>
        <v>279275.03729525016</v>
      </c>
      <c r="DB37" s="105">
        <f t="shared" si="212"/>
        <v>284735.33854330739</v>
      </c>
      <c r="DC37" s="105">
        <f t="shared" si="212"/>
        <v>289731.87470871647</v>
      </c>
      <c r="DD37" s="105">
        <f t="shared" si="212"/>
        <v>295231.12706449942</v>
      </c>
      <c r="DE37" s="105">
        <f t="shared" si="212"/>
        <v>300628.08747621346</v>
      </c>
      <c r="DF37" s="105">
        <f t="shared" si="212"/>
        <v>305132.27215665753</v>
      </c>
      <c r="DG37" s="105">
        <f t="shared" si="212"/>
        <v>309550.0975435712</v>
      </c>
      <c r="DH37" s="105">
        <f t="shared" si="212"/>
        <v>313985.22485479136</v>
      </c>
      <c r="DI37" s="105">
        <f t="shared" si="212"/>
        <v>318465.73137863295</v>
      </c>
      <c r="DJ37" s="105">
        <f t="shared" si="212"/>
        <v>324207.48856269597</v>
      </c>
      <c r="DK37" s="105">
        <f t="shared" si="212"/>
        <v>330860.22714242304</v>
      </c>
      <c r="DL37" s="105">
        <f t="shared" si="212"/>
        <v>337289.79951818951</v>
      </c>
      <c r="DM37" s="105">
        <f t="shared" si="212"/>
        <v>344280.97866913734</v>
      </c>
      <c r="DN37" s="105">
        <f t="shared" si="212"/>
        <v>352722.78717799025</v>
      </c>
      <c r="DO37" s="105">
        <f t="shared" si="212"/>
        <v>362974.25083817123</v>
      </c>
      <c r="DP37" s="105">
        <f t="shared" si="212"/>
        <v>390795.7612977153</v>
      </c>
      <c r="DQ37" s="105">
        <f t="shared" si="212"/>
        <v>434751.17094111315</v>
      </c>
      <c r="DR37" s="105">
        <f t="shared" si="212"/>
        <v>461954.85869804956</v>
      </c>
      <c r="DS37" s="105">
        <f t="shared" si="212"/>
        <v>486933.83919392858</v>
      </c>
      <c r="DT37" s="105">
        <f t="shared" si="212"/>
        <v>528157.94945104769</v>
      </c>
      <c r="DU37" s="105">
        <f t="shared" si="212"/>
        <v>579429.11673280993</v>
      </c>
      <c r="DV37" s="105">
        <f t="shared" ref="DV37" si="213">DV26*DV34</f>
        <v>639823.02908582753</v>
      </c>
      <c r="DW37" s="105">
        <f t="shared" ref="DW37:EG37" si="214">DW26*DW34</f>
        <v>706841.82167238661</v>
      </c>
      <c r="DX37" s="105">
        <f t="shared" si="214"/>
        <v>775838.03604695597</v>
      </c>
      <c r="DY37" s="105">
        <f t="shared" si="214"/>
        <v>840119.48966625577</v>
      </c>
      <c r="DZ37" s="105">
        <f t="shared" si="214"/>
        <v>901685.67764011573</v>
      </c>
      <c r="EA37" s="105">
        <f t="shared" si="214"/>
        <v>960580.22035306378</v>
      </c>
      <c r="EB37" s="105">
        <f t="shared" si="214"/>
        <v>1017505.1189204986</v>
      </c>
      <c r="EC37" s="105">
        <f t="shared" si="214"/>
        <v>1066466.5789383424</v>
      </c>
      <c r="ED37" s="105">
        <f t="shared" si="214"/>
        <v>1107632.6315318178</v>
      </c>
      <c r="EE37" s="105">
        <f t="shared" si="214"/>
        <v>1137430.6093031298</v>
      </c>
      <c r="EF37" s="105">
        <f t="shared" si="214"/>
        <v>1154325.1091654513</v>
      </c>
      <c r="EG37" s="105">
        <f t="shared" si="214"/>
        <v>1169358.792473315</v>
      </c>
      <c r="EH37" s="105">
        <f t="shared" ref="EH37" si="215">EH26*EH34</f>
        <v>1184753.3745623128</v>
      </c>
      <c r="EI37" s="105">
        <f t="shared" si="210"/>
        <v>1199782.6219213083</v>
      </c>
      <c r="EJ37" s="105">
        <f t="shared" si="210"/>
        <v>1214034.017100631</v>
      </c>
      <c r="EK37" s="105">
        <f t="shared" si="210"/>
        <v>1228154.2615508235</v>
      </c>
      <c r="EL37" s="105">
        <f t="shared" si="210"/>
        <v>1242103.9842525413</v>
      </c>
      <c r="EM37" s="105">
        <f t="shared" si="210"/>
        <v>1255949.7348144734</v>
      </c>
      <c r="EN37" s="105">
        <f t="shared" si="210"/>
        <v>0</v>
      </c>
      <c r="EO37" s="105">
        <f t="shared" si="210"/>
        <v>0</v>
      </c>
      <c r="EP37" s="105">
        <f t="shared" si="210"/>
        <v>0</v>
      </c>
      <c r="EQ37" s="105">
        <f t="shared" si="210"/>
        <v>0</v>
      </c>
      <c r="ER37" s="105">
        <f t="shared" si="210"/>
        <v>0</v>
      </c>
      <c r="ES37" s="105">
        <f t="shared" si="210"/>
        <v>0</v>
      </c>
      <c r="ET37" s="105">
        <f t="shared" si="210"/>
        <v>0</v>
      </c>
    </row>
    <row r="38" spans="1:150">
      <c r="D38" s="109">
        <v>21</v>
      </c>
      <c r="E38" s="78" t="s">
        <v>53</v>
      </c>
      <c r="F38" s="109"/>
      <c r="G38" s="104">
        <f t="shared" si="208"/>
        <v>311769.20453531342</v>
      </c>
      <c r="H38" s="104">
        <f t="shared" si="208"/>
        <v>2534143.0584907033</v>
      </c>
      <c r="I38" s="104">
        <f t="shared" si="208"/>
        <v>4787266.416728328</v>
      </c>
      <c r="J38" s="104">
        <f t="shared" si="208"/>
        <v>0</v>
      </c>
      <c r="K38" s="104">
        <f t="shared" si="208"/>
        <v>0</v>
      </c>
      <c r="L38" s="104">
        <f t="shared" si="208"/>
        <v>0</v>
      </c>
      <c r="M38" s="104">
        <f t="shared" si="208"/>
        <v>0</v>
      </c>
      <c r="N38" s="104">
        <f t="shared" si="208"/>
        <v>8316844.5634950418</v>
      </c>
      <c r="O38" s="104">
        <f t="shared" si="208"/>
        <v>12249938.793741608</v>
      </c>
      <c r="P38" s="104">
        <f t="shared" si="208"/>
        <v>28052587.407305177</v>
      </c>
      <c r="Q38" s="104">
        <f t="shared" si="208"/>
        <v>14326724.112492815</v>
      </c>
      <c r="R38" s="104">
        <f>SUM(G38:Q38)</f>
        <v>70579273.556788981</v>
      </c>
      <c r="S38" s="105">
        <f t="shared" ref="S38:W38" si="216">S26*S35</f>
        <v>0</v>
      </c>
      <c r="T38" s="105">
        <f t="shared" si="216"/>
        <v>0</v>
      </c>
      <c r="U38" s="105">
        <f t="shared" si="216"/>
        <v>0</v>
      </c>
      <c r="V38" s="105">
        <f t="shared" si="216"/>
        <v>0</v>
      </c>
      <c r="W38" s="105">
        <f t="shared" si="216"/>
        <v>0</v>
      </c>
      <c r="X38" s="105">
        <f>X26*X35</f>
        <v>1668.9083356808242</v>
      </c>
      <c r="Y38" s="105">
        <f t="shared" ref="Y38:ET38" si="217">Y26*Y35</f>
        <v>3849.7279494524323</v>
      </c>
      <c r="Z38" s="105">
        <f t="shared" si="217"/>
        <v>5768.8042692304434</v>
      </c>
      <c r="AA38" s="105">
        <f t="shared" si="217"/>
        <v>34073.552057638437</v>
      </c>
      <c r="AB38" s="105">
        <f t="shared" si="217"/>
        <v>68556.138065042178</v>
      </c>
      <c r="AC38" s="105">
        <f t="shared" si="217"/>
        <v>88389.492676087306</v>
      </c>
      <c r="AD38" s="105">
        <f t="shared" si="217"/>
        <v>109462.58118218181</v>
      </c>
      <c r="AE38" s="105">
        <f t="shared" si="217"/>
        <v>124083.40182878355</v>
      </c>
      <c r="AF38" s="105">
        <f t="shared" si="217"/>
        <v>135025.21292923755</v>
      </c>
      <c r="AG38" s="105">
        <f t="shared" si="217"/>
        <v>147974.70177938382</v>
      </c>
      <c r="AH38" s="105">
        <f t="shared" si="217"/>
        <v>163845.22788384688</v>
      </c>
      <c r="AI38" s="105">
        <f t="shared" si="217"/>
        <v>182569.37903915366</v>
      </c>
      <c r="AJ38" s="105">
        <f t="shared" si="217"/>
        <v>201661.18634762659</v>
      </c>
      <c r="AK38" s="105">
        <f t="shared" si="217"/>
        <v>218674.7572297208</v>
      </c>
      <c r="AL38" s="105">
        <f t="shared" si="217"/>
        <v>236020.63966724696</v>
      </c>
      <c r="AM38" s="105">
        <f t="shared" si="217"/>
        <v>255882.67541352144</v>
      </c>
      <c r="AN38" s="105">
        <f t="shared" si="217"/>
        <v>274542.37950819684</v>
      </c>
      <c r="AO38" s="105">
        <f t="shared" si="217"/>
        <v>289155.78984837956</v>
      </c>
      <c r="AP38" s="105">
        <f t="shared" si="217"/>
        <v>304707.70701560559</v>
      </c>
      <c r="AQ38" s="105">
        <f t="shared" si="217"/>
        <v>319118.00986773911</v>
      </c>
      <c r="AR38" s="105">
        <f t="shared" si="217"/>
        <v>332309.13456759002</v>
      </c>
      <c r="AS38" s="105">
        <f t="shared" si="217"/>
        <v>347102.18790334667</v>
      </c>
      <c r="AT38" s="105">
        <f t="shared" si="217"/>
        <v>361869.93497020775</v>
      </c>
      <c r="AU38" s="105">
        <f t="shared" si="217"/>
        <v>377888.70320260042</v>
      </c>
      <c r="AV38" s="105">
        <f t="shared" si="217"/>
        <v>394939.10056764033</v>
      </c>
      <c r="AW38" s="105">
        <f t="shared" si="217"/>
        <v>409262.99319379625</v>
      </c>
      <c r="AX38" s="105">
        <f t="shared" si="217"/>
        <v>422634.50577218918</v>
      </c>
      <c r="AY38" s="105">
        <f t="shared" si="217"/>
        <v>437678.73096066242</v>
      </c>
      <c r="AZ38" s="105">
        <f t="shared" si="217"/>
        <v>450146.56576198316</v>
      </c>
      <c r="BA38" s="105">
        <f t="shared" si="217"/>
        <v>460028.33283062052</v>
      </c>
      <c r="BB38" s="105">
        <f t="shared" ref="BB38" si="218">BB26*BB35</f>
        <v>474288.21712995099</v>
      </c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05">
        <f t="shared" ref="CY38:DU38" si="219">CY26*CY35</f>
        <v>628476.13189303863</v>
      </c>
      <c r="CZ38" s="105">
        <f t="shared" si="219"/>
        <v>639503.11257188441</v>
      </c>
      <c r="DA38" s="105">
        <f t="shared" si="219"/>
        <v>651641.75368891715</v>
      </c>
      <c r="DB38" s="105">
        <f t="shared" si="219"/>
        <v>664382.45660105068</v>
      </c>
      <c r="DC38" s="105">
        <f t="shared" si="219"/>
        <v>676041.04098700522</v>
      </c>
      <c r="DD38" s="105">
        <f t="shared" si="219"/>
        <v>688872.62981716543</v>
      </c>
      <c r="DE38" s="105">
        <f t="shared" si="219"/>
        <v>701465.53744449816</v>
      </c>
      <c r="DF38" s="105">
        <f t="shared" si="219"/>
        <v>711975.3016988677</v>
      </c>
      <c r="DG38" s="105">
        <f t="shared" si="219"/>
        <v>722283.56093499961</v>
      </c>
      <c r="DH38" s="105">
        <f t="shared" si="219"/>
        <v>732632.19132784661</v>
      </c>
      <c r="DI38" s="105">
        <f t="shared" si="219"/>
        <v>743086.70655014366</v>
      </c>
      <c r="DJ38" s="105">
        <f t="shared" si="219"/>
        <v>756484.13997962407</v>
      </c>
      <c r="DK38" s="105">
        <f t="shared" si="219"/>
        <v>772007.19666565384</v>
      </c>
      <c r="DL38" s="105">
        <f t="shared" si="219"/>
        <v>787009.53220910882</v>
      </c>
      <c r="DM38" s="105">
        <f t="shared" si="219"/>
        <v>803322.28356132051</v>
      </c>
      <c r="DN38" s="105">
        <f t="shared" si="219"/>
        <v>823019.83674864401</v>
      </c>
      <c r="DO38" s="105">
        <f t="shared" si="219"/>
        <v>846939.91862239956</v>
      </c>
      <c r="DP38" s="105">
        <f t="shared" si="219"/>
        <v>911856.77636133577</v>
      </c>
      <c r="DQ38" s="105">
        <f t="shared" si="219"/>
        <v>1014419.3988625974</v>
      </c>
      <c r="DR38" s="105">
        <f t="shared" si="219"/>
        <v>1077894.670295449</v>
      </c>
      <c r="DS38" s="105">
        <f t="shared" si="219"/>
        <v>1136178.9581191668</v>
      </c>
      <c r="DT38" s="105">
        <f t="shared" si="219"/>
        <v>1232368.5487191114</v>
      </c>
      <c r="DU38" s="105">
        <f t="shared" si="219"/>
        <v>1352001.2723765566</v>
      </c>
      <c r="DV38" s="105">
        <f t="shared" ref="DV38" si="220">DV26*DV35</f>
        <v>1492920.4012002645</v>
      </c>
      <c r="DW38" s="105">
        <f t="shared" ref="DW38:EG38" si="221">DW26*DW35</f>
        <v>1649297.5839022356</v>
      </c>
      <c r="DX38" s="105">
        <f t="shared" si="221"/>
        <v>1810288.7507762306</v>
      </c>
      <c r="DY38" s="105">
        <f t="shared" si="221"/>
        <v>1960278.8092212637</v>
      </c>
      <c r="DZ38" s="105">
        <f t="shared" si="221"/>
        <v>2103933.2478269371</v>
      </c>
      <c r="EA38" s="105">
        <f t="shared" si="221"/>
        <v>2241353.8474904825</v>
      </c>
      <c r="EB38" s="105">
        <f t="shared" si="221"/>
        <v>2374178.6108144969</v>
      </c>
      <c r="EC38" s="105">
        <f t="shared" si="221"/>
        <v>2488422.0175227993</v>
      </c>
      <c r="ED38" s="105">
        <f t="shared" si="221"/>
        <v>2584476.1402409086</v>
      </c>
      <c r="EE38" s="105">
        <f t="shared" si="221"/>
        <v>2654004.7550406368</v>
      </c>
      <c r="EF38" s="105">
        <f t="shared" si="221"/>
        <v>2693425.2547193863</v>
      </c>
      <c r="EG38" s="105">
        <f t="shared" si="221"/>
        <v>2728503.8491044017</v>
      </c>
      <c r="EH38" s="105">
        <f t="shared" ref="EH38" si="222">EH26*EH35</f>
        <v>2764424.5406453968</v>
      </c>
      <c r="EI38" s="105">
        <f t="shared" si="217"/>
        <v>2799492.7844830528</v>
      </c>
      <c r="EJ38" s="105">
        <f t="shared" si="217"/>
        <v>2832746.0399014726</v>
      </c>
      <c r="EK38" s="105">
        <f t="shared" si="217"/>
        <v>2865693.2769519216</v>
      </c>
      <c r="EL38" s="105">
        <f t="shared" si="217"/>
        <v>2898242.6299225967</v>
      </c>
      <c r="EM38" s="105">
        <f t="shared" si="217"/>
        <v>2930549.3812337713</v>
      </c>
      <c r="EN38" s="105">
        <f t="shared" si="217"/>
        <v>0</v>
      </c>
      <c r="EO38" s="105">
        <f t="shared" si="217"/>
        <v>0</v>
      </c>
      <c r="EP38" s="105">
        <f t="shared" si="217"/>
        <v>0</v>
      </c>
      <c r="EQ38" s="105">
        <f t="shared" si="217"/>
        <v>0</v>
      </c>
      <c r="ER38" s="105">
        <f t="shared" si="217"/>
        <v>0</v>
      </c>
      <c r="ES38" s="105">
        <f t="shared" si="217"/>
        <v>0</v>
      </c>
      <c r="ET38" s="105">
        <f t="shared" si="217"/>
        <v>0</v>
      </c>
    </row>
    <row r="39" spans="1:150">
      <c r="D39" s="109">
        <v>22</v>
      </c>
      <c r="E39" s="131" t="s">
        <v>54</v>
      </c>
      <c r="F39" s="109"/>
      <c r="G39" s="104">
        <f t="shared" ref="G39:Q39" si="223">SUM(G37:G38)</f>
        <v>445384.5779075906</v>
      </c>
      <c r="H39" s="104">
        <f t="shared" si="223"/>
        <v>3620204.3692724332</v>
      </c>
      <c r="I39" s="104">
        <f t="shared" si="223"/>
        <v>6838952.0238976106</v>
      </c>
      <c r="J39" s="104">
        <f t="shared" si="223"/>
        <v>0</v>
      </c>
      <c r="K39" s="104">
        <f t="shared" si="223"/>
        <v>0</v>
      </c>
      <c r="L39" s="104">
        <f t="shared" si="223"/>
        <v>0</v>
      </c>
      <c r="M39" s="104">
        <f t="shared" si="223"/>
        <v>0</v>
      </c>
      <c r="N39" s="104">
        <f t="shared" si="223"/>
        <v>11881206.519278631</v>
      </c>
      <c r="O39" s="104">
        <f t="shared" si="223"/>
        <v>17499912.562488012</v>
      </c>
      <c r="P39" s="104">
        <f t="shared" si="223"/>
        <v>40075124.867578819</v>
      </c>
      <c r="Q39" s="104">
        <f t="shared" si="223"/>
        <v>20466748.732132591</v>
      </c>
      <c r="R39" s="104">
        <f>SUM(G39:Q39)</f>
        <v>100827533.65255567</v>
      </c>
      <c r="S39" s="105">
        <f>SUM(S37:S38)</f>
        <v>0</v>
      </c>
      <c r="T39" s="105">
        <f t="shared" ref="T39:ET39" si="224">SUM(T37:T38)</f>
        <v>0</v>
      </c>
      <c r="U39" s="105">
        <f t="shared" si="224"/>
        <v>0</v>
      </c>
      <c r="V39" s="105">
        <f t="shared" si="224"/>
        <v>0</v>
      </c>
      <c r="W39" s="105">
        <f t="shared" si="224"/>
        <v>0</v>
      </c>
      <c r="X39" s="105">
        <f t="shared" si="224"/>
        <v>2384.1547652583204</v>
      </c>
      <c r="Y39" s="105">
        <f t="shared" si="224"/>
        <v>5499.6113563606177</v>
      </c>
      <c r="Z39" s="105">
        <f t="shared" si="224"/>
        <v>8241.1489560434893</v>
      </c>
      <c r="AA39" s="105">
        <f t="shared" si="224"/>
        <v>48676.502939483478</v>
      </c>
      <c r="AB39" s="105">
        <f t="shared" si="224"/>
        <v>97937.340092917395</v>
      </c>
      <c r="AC39" s="105">
        <f t="shared" si="224"/>
        <v>126270.70382298186</v>
      </c>
      <c r="AD39" s="105">
        <f t="shared" si="224"/>
        <v>156375.11597454542</v>
      </c>
      <c r="AE39" s="105">
        <f t="shared" si="224"/>
        <v>177262.00261254792</v>
      </c>
      <c r="AF39" s="105">
        <f t="shared" si="224"/>
        <v>192893.1613274822</v>
      </c>
      <c r="AG39" s="105">
        <f t="shared" si="224"/>
        <v>211392.43111340544</v>
      </c>
      <c r="AH39" s="105">
        <f t="shared" si="224"/>
        <v>234064.61126263838</v>
      </c>
      <c r="AI39" s="105">
        <f t="shared" si="224"/>
        <v>260813.39862736236</v>
      </c>
      <c r="AJ39" s="105">
        <f t="shared" si="224"/>
        <v>288087.40906803799</v>
      </c>
      <c r="AK39" s="105">
        <f t="shared" si="224"/>
        <v>312392.51032817259</v>
      </c>
      <c r="AL39" s="105">
        <f t="shared" si="224"/>
        <v>337172.34238178137</v>
      </c>
      <c r="AM39" s="105">
        <f t="shared" si="224"/>
        <v>365546.67916217347</v>
      </c>
      <c r="AN39" s="105">
        <f t="shared" si="224"/>
        <v>392203.39929742401</v>
      </c>
      <c r="AO39" s="105">
        <f t="shared" si="224"/>
        <v>413079.69978339935</v>
      </c>
      <c r="AP39" s="105">
        <f t="shared" si="224"/>
        <v>435296.72430800798</v>
      </c>
      <c r="AQ39" s="105">
        <f t="shared" si="224"/>
        <v>455882.8712396273</v>
      </c>
      <c r="AR39" s="105">
        <f t="shared" si="224"/>
        <v>474727.33509655716</v>
      </c>
      <c r="AS39" s="105">
        <f t="shared" si="224"/>
        <v>495860.26843335235</v>
      </c>
      <c r="AT39" s="105">
        <f t="shared" si="224"/>
        <v>516957.04995743965</v>
      </c>
      <c r="AU39" s="105">
        <f t="shared" si="224"/>
        <v>539841.00457514345</v>
      </c>
      <c r="AV39" s="105">
        <f t="shared" si="224"/>
        <v>564198.71509662899</v>
      </c>
      <c r="AW39" s="105">
        <f t="shared" si="224"/>
        <v>584661.41884828033</v>
      </c>
      <c r="AX39" s="105">
        <f t="shared" si="224"/>
        <v>603763.57967455592</v>
      </c>
      <c r="AY39" s="105">
        <f t="shared" si="224"/>
        <v>625255.32994380337</v>
      </c>
      <c r="AZ39" s="105">
        <f t="shared" si="224"/>
        <v>643066.52251711884</v>
      </c>
      <c r="BA39" s="105">
        <f t="shared" si="224"/>
        <v>657183.33261517214</v>
      </c>
      <c r="BB39" s="105">
        <f t="shared" si="224"/>
        <v>677554.59589992999</v>
      </c>
      <c r="BC39" s="105">
        <f t="shared" ref="BC39:CL39" si="225">SUM(BC37:BC38)</f>
        <v>0</v>
      </c>
      <c r="BD39" s="105">
        <f t="shared" si="225"/>
        <v>0</v>
      </c>
      <c r="BE39" s="105">
        <f t="shared" si="225"/>
        <v>0</v>
      </c>
      <c r="BF39" s="105">
        <f t="shared" si="225"/>
        <v>0</v>
      </c>
      <c r="BG39" s="105">
        <f t="shared" si="225"/>
        <v>0</v>
      </c>
      <c r="BH39" s="105">
        <f t="shared" si="225"/>
        <v>0</v>
      </c>
      <c r="BI39" s="105">
        <f t="shared" si="225"/>
        <v>0</v>
      </c>
      <c r="BJ39" s="105">
        <f t="shared" si="225"/>
        <v>0</v>
      </c>
      <c r="BK39" s="105">
        <f t="shared" si="225"/>
        <v>0</v>
      </c>
      <c r="BL39" s="105">
        <f t="shared" si="225"/>
        <v>0</v>
      </c>
      <c r="BM39" s="105">
        <f t="shared" si="225"/>
        <v>0</v>
      </c>
      <c r="BN39" s="105">
        <f t="shared" si="225"/>
        <v>0</v>
      </c>
      <c r="BO39" s="105">
        <f t="shared" si="225"/>
        <v>0</v>
      </c>
      <c r="BP39" s="105">
        <f t="shared" si="225"/>
        <v>0</v>
      </c>
      <c r="BQ39" s="105">
        <f t="shared" si="225"/>
        <v>0</v>
      </c>
      <c r="BR39" s="105">
        <f t="shared" si="225"/>
        <v>0</v>
      </c>
      <c r="BS39" s="105">
        <f t="shared" si="225"/>
        <v>0</v>
      </c>
      <c r="BT39" s="105">
        <f t="shared" si="225"/>
        <v>0</v>
      </c>
      <c r="BU39" s="105">
        <f t="shared" si="225"/>
        <v>0</v>
      </c>
      <c r="BV39" s="105">
        <f t="shared" si="225"/>
        <v>0</v>
      </c>
      <c r="BW39" s="105">
        <f t="shared" si="225"/>
        <v>0</v>
      </c>
      <c r="BX39" s="105">
        <f t="shared" si="225"/>
        <v>0</v>
      </c>
      <c r="BY39" s="105">
        <f t="shared" si="225"/>
        <v>0</v>
      </c>
      <c r="BZ39" s="105">
        <f t="shared" si="225"/>
        <v>0</v>
      </c>
      <c r="CA39" s="105">
        <f t="shared" si="225"/>
        <v>0</v>
      </c>
      <c r="CB39" s="105">
        <f t="shared" si="225"/>
        <v>0</v>
      </c>
      <c r="CC39" s="105">
        <f t="shared" si="225"/>
        <v>0</v>
      </c>
      <c r="CD39" s="105">
        <f t="shared" si="225"/>
        <v>0</v>
      </c>
      <c r="CE39" s="105">
        <f t="shared" si="225"/>
        <v>0</v>
      </c>
      <c r="CF39" s="105">
        <f t="shared" si="225"/>
        <v>0</v>
      </c>
      <c r="CG39" s="105">
        <f t="shared" si="225"/>
        <v>0</v>
      </c>
      <c r="CH39" s="105">
        <f t="shared" si="225"/>
        <v>0</v>
      </c>
      <c r="CI39" s="105">
        <f t="shared" si="225"/>
        <v>0</v>
      </c>
      <c r="CJ39" s="105">
        <f t="shared" si="225"/>
        <v>0</v>
      </c>
      <c r="CK39" s="105">
        <f t="shared" si="225"/>
        <v>0</v>
      </c>
      <c r="CL39" s="105">
        <f t="shared" si="225"/>
        <v>0</v>
      </c>
      <c r="CM39" s="105">
        <f t="shared" ref="CM39:DV39" si="226">SUM(CM37:CM38)</f>
        <v>0</v>
      </c>
      <c r="CN39" s="105">
        <f t="shared" si="226"/>
        <v>0</v>
      </c>
      <c r="CO39" s="105">
        <f t="shared" si="226"/>
        <v>0</v>
      </c>
      <c r="CP39" s="105">
        <f t="shared" si="226"/>
        <v>0</v>
      </c>
      <c r="CQ39" s="105">
        <f t="shared" si="226"/>
        <v>0</v>
      </c>
      <c r="CR39" s="105">
        <f t="shared" si="226"/>
        <v>0</v>
      </c>
      <c r="CS39" s="105">
        <f t="shared" si="226"/>
        <v>0</v>
      </c>
      <c r="CT39" s="105">
        <f t="shared" si="226"/>
        <v>0</v>
      </c>
      <c r="CU39" s="105">
        <f t="shared" si="226"/>
        <v>0</v>
      </c>
      <c r="CV39" s="105">
        <f t="shared" si="226"/>
        <v>0</v>
      </c>
      <c r="CW39" s="105">
        <f t="shared" si="226"/>
        <v>0</v>
      </c>
      <c r="CX39" s="105">
        <f t="shared" si="226"/>
        <v>0</v>
      </c>
      <c r="CY39" s="105">
        <f t="shared" si="226"/>
        <v>897823.04556148371</v>
      </c>
      <c r="CZ39" s="105">
        <f t="shared" si="226"/>
        <v>913575.87510269205</v>
      </c>
      <c r="DA39" s="105">
        <f t="shared" si="226"/>
        <v>930916.79098416725</v>
      </c>
      <c r="DB39" s="105">
        <f t="shared" si="226"/>
        <v>949117.79514435807</v>
      </c>
      <c r="DC39" s="105">
        <f t="shared" si="226"/>
        <v>965772.91569572175</v>
      </c>
      <c r="DD39" s="105">
        <f t="shared" si="226"/>
        <v>984103.75688166486</v>
      </c>
      <c r="DE39" s="105">
        <f t="shared" si="226"/>
        <v>1002093.6249207116</v>
      </c>
      <c r="DF39" s="105">
        <f t="shared" si="226"/>
        <v>1017107.5738555252</v>
      </c>
      <c r="DG39" s="105">
        <f t="shared" si="226"/>
        <v>1031833.6584785709</v>
      </c>
      <c r="DH39" s="105">
        <f t="shared" si="226"/>
        <v>1046617.4161826379</v>
      </c>
      <c r="DI39" s="105">
        <f t="shared" si="226"/>
        <v>1061552.4379287767</v>
      </c>
      <c r="DJ39" s="105">
        <f t="shared" si="226"/>
        <v>1080691.6285423201</v>
      </c>
      <c r="DK39" s="105">
        <f t="shared" si="226"/>
        <v>1102867.4238080769</v>
      </c>
      <c r="DL39" s="105">
        <f t="shared" si="226"/>
        <v>1124299.3317272984</v>
      </c>
      <c r="DM39" s="105">
        <f t="shared" si="226"/>
        <v>1147603.2622304577</v>
      </c>
      <c r="DN39" s="105">
        <f t="shared" si="226"/>
        <v>1175742.6239266342</v>
      </c>
      <c r="DO39" s="105">
        <f t="shared" si="226"/>
        <v>1209914.1694605709</v>
      </c>
      <c r="DP39" s="105">
        <f t="shared" si="226"/>
        <v>1302652.5376590511</v>
      </c>
      <c r="DQ39" s="105">
        <f t="shared" si="226"/>
        <v>1449170.5698037106</v>
      </c>
      <c r="DR39" s="105">
        <f t="shared" si="226"/>
        <v>1539849.5289934985</v>
      </c>
      <c r="DS39" s="105">
        <f t="shared" si="226"/>
        <v>1623112.7973130953</v>
      </c>
      <c r="DT39" s="105">
        <f t="shared" si="226"/>
        <v>1760526.4981701591</v>
      </c>
      <c r="DU39" s="105">
        <f t="shared" si="226"/>
        <v>1931430.3891093666</v>
      </c>
      <c r="DV39" s="105">
        <f t="shared" si="226"/>
        <v>2132743.4302860918</v>
      </c>
      <c r="DW39" s="105">
        <f t="shared" ref="DW39:EH39" si="227">SUM(DW37:DW38)</f>
        <v>2356139.4055746221</v>
      </c>
      <c r="DX39" s="105">
        <f t="shared" si="227"/>
        <v>2586126.7868231866</v>
      </c>
      <c r="DY39" s="105">
        <f t="shared" si="227"/>
        <v>2800398.2988875196</v>
      </c>
      <c r="DZ39" s="105">
        <f t="shared" si="227"/>
        <v>3005618.925467053</v>
      </c>
      <c r="EA39" s="105">
        <f t="shared" si="227"/>
        <v>3201934.0678435462</v>
      </c>
      <c r="EB39" s="105">
        <f t="shared" si="227"/>
        <v>3391683.7297349954</v>
      </c>
      <c r="EC39" s="105">
        <f t="shared" si="227"/>
        <v>3554888.5964611415</v>
      </c>
      <c r="ED39" s="105">
        <f t="shared" si="227"/>
        <v>3692108.7717727264</v>
      </c>
      <c r="EE39" s="105">
        <f t="shared" si="227"/>
        <v>3791435.3643437666</v>
      </c>
      <c r="EF39" s="105">
        <f t="shared" si="227"/>
        <v>3847750.3638848374</v>
      </c>
      <c r="EG39" s="105">
        <f t="shared" si="227"/>
        <v>3897862.6415777169</v>
      </c>
      <c r="EH39" s="105">
        <f t="shared" si="227"/>
        <v>3949177.9152077097</v>
      </c>
      <c r="EI39" s="105">
        <f t="shared" si="224"/>
        <v>3999275.4064043611</v>
      </c>
      <c r="EJ39" s="105">
        <f t="shared" si="224"/>
        <v>4046780.0570021039</v>
      </c>
      <c r="EK39" s="105">
        <f t="shared" si="224"/>
        <v>4093847.5385027453</v>
      </c>
      <c r="EL39" s="105">
        <f t="shared" si="224"/>
        <v>4140346.6141751381</v>
      </c>
      <c r="EM39" s="105">
        <f t="shared" si="224"/>
        <v>4186499.1160482448</v>
      </c>
      <c r="EN39" s="105">
        <f t="shared" si="224"/>
        <v>0</v>
      </c>
      <c r="EO39" s="105">
        <f t="shared" si="224"/>
        <v>0</v>
      </c>
      <c r="EP39" s="105">
        <f t="shared" si="224"/>
        <v>0</v>
      </c>
      <c r="EQ39" s="105">
        <f t="shared" si="224"/>
        <v>0</v>
      </c>
      <c r="ER39" s="105">
        <f t="shared" si="224"/>
        <v>0</v>
      </c>
      <c r="ES39" s="105">
        <f t="shared" si="224"/>
        <v>0</v>
      </c>
      <c r="ET39" s="105">
        <f t="shared" si="224"/>
        <v>0</v>
      </c>
    </row>
    <row r="41" spans="1:150">
      <c r="D41" s="109">
        <v>23</v>
      </c>
      <c r="E41" s="131" t="s">
        <v>55</v>
      </c>
      <c r="F41" s="109"/>
      <c r="G41" s="104">
        <f t="shared" ref="G41:Q41" si="228">G32+G24</f>
        <v>20780763.996387593</v>
      </c>
      <c r="H41" s="104">
        <f t="shared" si="228"/>
        <v>55024967.663660027</v>
      </c>
      <c r="I41" s="104">
        <f t="shared" si="228"/>
        <v>84928759.452785879</v>
      </c>
      <c r="J41" s="104">
        <f t="shared" si="228"/>
        <v>93770209.107196704</v>
      </c>
      <c r="K41" s="104">
        <f t="shared" si="228"/>
        <v>97833201.297196701</v>
      </c>
      <c r="L41" s="104">
        <f t="shared" si="228"/>
        <v>99655805.537196696</v>
      </c>
      <c r="M41" s="104">
        <f t="shared" si="228"/>
        <v>109438621.89866659</v>
      </c>
      <c r="N41" s="104">
        <f t="shared" si="228"/>
        <v>134334327.40751174</v>
      </c>
      <c r="O41" s="104">
        <f t="shared" si="228"/>
        <v>274949182.66695035</v>
      </c>
      <c r="P41" s="104">
        <f t="shared" si="228"/>
        <v>488880722.18171144</v>
      </c>
      <c r="Q41" s="104">
        <f t="shared" si="228"/>
        <v>524137766.01074123</v>
      </c>
      <c r="R41" s="104"/>
      <c r="S41" s="105">
        <f t="shared" ref="S41:ET41" si="229">S32+S24</f>
        <v>0</v>
      </c>
      <c r="T41" s="105">
        <f t="shared" si="229"/>
        <v>0</v>
      </c>
      <c r="U41" s="105">
        <f t="shared" si="229"/>
        <v>0</v>
      </c>
      <c r="V41" s="105">
        <f t="shared" si="229"/>
        <v>0</v>
      </c>
      <c r="W41" s="105">
        <f t="shared" si="229"/>
        <v>0</v>
      </c>
      <c r="X41" s="105">
        <f t="shared" si="229"/>
        <v>586388.98476525838</v>
      </c>
      <c r="Y41" s="105">
        <f t="shared" si="229"/>
        <v>766254.54612161894</v>
      </c>
      <c r="Z41" s="105">
        <f t="shared" si="229"/>
        <v>1260677.1950776624</v>
      </c>
      <c r="AA41" s="105">
        <f t="shared" si="229"/>
        <v>10711433.658017145</v>
      </c>
      <c r="AB41" s="105">
        <f t="shared" si="229"/>
        <v>13376506.548110062</v>
      </c>
      <c r="AC41" s="105">
        <f t="shared" si="229"/>
        <v>17680097.200653046</v>
      </c>
      <c r="AD41" s="105">
        <f t="shared" si="229"/>
        <v>20780763.996387593</v>
      </c>
      <c r="AE41" s="105">
        <f t="shared" si="229"/>
        <v>22817280.587000139</v>
      </c>
      <c r="AF41" s="105">
        <f t="shared" si="229"/>
        <v>24625287.60832762</v>
      </c>
      <c r="AG41" s="105">
        <f t="shared" si="229"/>
        <v>27367223.479441028</v>
      </c>
      <c r="AH41" s="105">
        <f t="shared" si="229"/>
        <v>30201568.516703665</v>
      </c>
      <c r="AI41" s="105">
        <f t="shared" si="229"/>
        <v>33946156.397331029</v>
      </c>
      <c r="AJ41" s="105">
        <f t="shared" si="229"/>
        <v>36909681.398399062</v>
      </c>
      <c r="AK41" s="105">
        <f t="shared" si="229"/>
        <v>39924058.444727235</v>
      </c>
      <c r="AL41" s="105">
        <f t="shared" si="229"/>
        <v>43004344.703109019</v>
      </c>
      <c r="AM41" s="105">
        <f t="shared" si="229"/>
        <v>46902799.414271191</v>
      </c>
      <c r="AN41" s="105">
        <f t="shared" si="229"/>
        <v>49560633.449568614</v>
      </c>
      <c r="AO41" s="105">
        <f t="shared" si="229"/>
        <v>52037379.109352015</v>
      </c>
      <c r="AP41" s="105">
        <f t="shared" si="229"/>
        <v>55024967.66366002</v>
      </c>
      <c r="AQ41" s="105">
        <f t="shared" si="229"/>
        <v>57100594.792899646</v>
      </c>
      <c r="AR41" s="105">
        <f t="shared" si="229"/>
        <v>59659811.923996203</v>
      </c>
      <c r="AS41" s="105">
        <f t="shared" si="229"/>
        <v>62298293.996429548</v>
      </c>
      <c r="AT41" s="105">
        <f t="shared" si="229"/>
        <v>64848619.49638699</v>
      </c>
      <c r="AU41" s="105">
        <f t="shared" si="229"/>
        <v>67926661.378962129</v>
      </c>
      <c r="AV41" s="105">
        <f t="shared" si="229"/>
        <v>70839460.926663205</v>
      </c>
      <c r="AW41" s="105">
        <f t="shared" si="229"/>
        <v>72959515.895511478</v>
      </c>
      <c r="AX41" s="105">
        <f t="shared" si="229"/>
        <v>75537686.41813162</v>
      </c>
      <c r="AY41" s="105">
        <f t="shared" si="229"/>
        <v>78245467.044679865</v>
      </c>
      <c r="AZ41" s="105">
        <f t="shared" si="229"/>
        <v>79918394.953801423</v>
      </c>
      <c r="BA41" s="105">
        <f t="shared" si="229"/>
        <v>81717532.726885945</v>
      </c>
      <c r="BB41" s="105">
        <f t="shared" si="229"/>
        <v>84928759.452785879</v>
      </c>
      <c r="BC41" s="105">
        <f t="shared" ref="BC41:CL41" si="230">BC32+BC24</f>
        <v>85430989.782785878</v>
      </c>
      <c r="BD41" s="105">
        <f t="shared" si="230"/>
        <v>85921533.83945255</v>
      </c>
      <c r="BE41" s="105">
        <f t="shared" si="230"/>
        <v>87774141.016119212</v>
      </c>
      <c r="BF41" s="105">
        <f t="shared" si="230"/>
        <v>88370751.002785876</v>
      </c>
      <c r="BG41" s="105">
        <f t="shared" si="230"/>
        <v>89247475.84945254</v>
      </c>
      <c r="BH41" s="105">
        <f t="shared" si="230"/>
        <v>91142850.856119201</v>
      </c>
      <c r="BI41" s="105">
        <f t="shared" si="230"/>
        <v>91648797.632785872</v>
      </c>
      <c r="BJ41" s="105">
        <f t="shared" si="230"/>
        <v>91975077.462666318</v>
      </c>
      <c r="BK41" s="105">
        <f t="shared" si="230"/>
        <v>92265706.607196704</v>
      </c>
      <c r="BL41" s="105">
        <f t="shared" si="230"/>
        <v>92728420.177196696</v>
      </c>
      <c r="BM41" s="105">
        <f t="shared" si="230"/>
        <v>93182962.557196692</v>
      </c>
      <c r="BN41" s="105">
        <f t="shared" si="230"/>
        <v>93770209.107196689</v>
      </c>
      <c r="BO41" s="105">
        <f t="shared" si="230"/>
        <v>94420423.987196684</v>
      </c>
      <c r="BP41" s="105">
        <f t="shared" si="230"/>
        <v>94696778.937196687</v>
      </c>
      <c r="BQ41" s="105">
        <f t="shared" si="230"/>
        <v>95166691.657196686</v>
      </c>
      <c r="BR41" s="105">
        <f t="shared" si="230"/>
        <v>95419408.167196691</v>
      </c>
      <c r="BS41" s="105">
        <f t="shared" si="230"/>
        <v>95713573.807196692</v>
      </c>
      <c r="BT41" s="105">
        <f t="shared" si="230"/>
        <v>95811991.807196692</v>
      </c>
      <c r="BU41" s="105">
        <f t="shared" si="230"/>
        <v>96097820.167196691</v>
      </c>
      <c r="BV41" s="105">
        <f t="shared" si="230"/>
        <v>96294330.347196698</v>
      </c>
      <c r="BW41" s="105">
        <f t="shared" si="230"/>
        <v>96929167.077196702</v>
      </c>
      <c r="BX41" s="105">
        <f t="shared" si="230"/>
        <v>97185074.887196705</v>
      </c>
      <c r="BY41" s="105">
        <f t="shared" si="230"/>
        <v>97382271.937196702</v>
      </c>
      <c r="BZ41" s="105">
        <f t="shared" si="230"/>
        <v>97833201.297196701</v>
      </c>
      <c r="CA41" s="105">
        <f t="shared" si="230"/>
        <v>98064472.757196695</v>
      </c>
      <c r="CB41" s="105">
        <f t="shared" si="230"/>
        <v>98268332.047196701</v>
      </c>
      <c r="CC41" s="105">
        <f t="shared" si="230"/>
        <v>98499109.827196702</v>
      </c>
      <c r="CD41" s="105">
        <f t="shared" si="230"/>
        <v>98776487.00719671</v>
      </c>
      <c r="CE41" s="105">
        <f t="shared" si="230"/>
        <v>98949813.777196705</v>
      </c>
      <c r="CF41" s="105">
        <f t="shared" si="230"/>
        <v>99338358.997196704</v>
      </c>
      <c r="CG41" s="105">
        <f t="shared" si="230"/>
        <v>98950157.75719671</v>
      </c>
      <c r="CH41" s="105">
        <f t="shared" si="230"/>
        <v>99076878.25719671</v>
      </c>
      <c r="CI41" s="105">
        <f t="shared" si="230"/>
        <v>99179007.807196707</v>
      </c>
      <c r="CJ41" s="105">
        <f t="shared" si="230"/>
        <v>99338813.837196708</v>
      </c>
      <c r="CK41" s="105">
        <f t="shared" si="230"/>
        <v>99482647.607196704</v>
      </c>
      <c r="CL41" s="105">
        <f t="shared" si="230"/>
        <v>99655805.537196711</v>
      </c>
      <c r="CM41" s="105">
        <f t="shared" ref="CM41:DV41" si="231">CM32+CM24</f>
        <v>99795149.687196717</v>
      </c>
      <c r="CN41" s="105">
        <f t="shared" si="231"/>
        <v>99436472.443863377</v>
      </c>
      <c r="CO41" s="105">
        <f t="shared" si="231"/>
        <v>100211270.89053005</v>
      </c>
      <c r="CP41" s="105">
        <f t="shared" si="231"/>
        <v>100741454.93719672</v>
      </c>
      <c r="CQ41" s="105">
        <f t="shared" si="231"/>
        <v>101172391.21386339</v>
      </c>
      <c r="CR41" s="105">
        <f t="shared" si="231"/>
        <v>101932057.16053006</v>
      </c>
      <c r="CS41" s="105">
        <f t="shared" si="231"/>
        <v>102570335.69719672</v>
      </c>
      <c r="CT41" s="105">
        <f t="shared" si="231"/>
        <v>103581393.18386339</v>
      </c>
      <c r="CU41" s="105">
        <f t="shared" si="231"/>
        <v>104376110.48053005</v>
      </c>
      <c r="CV41" s="105">
        <f t="shared" si="231"/>
        <v>105910980.77453463</v>
      </c>
      <c r="CW41" s="105">
        <f t="shared" si="231"/>
        <v>107455461.06415822</v>
      </c>
      <c r="CX41" s="105">
        <f t="shared" si="231"/>
        <v>109438621.89866662</v>
      </c>
      <c r="CY41" s="105">
        <f t="shared" si="231"/>
        <v>111383260.91589476</v>
      </c>
      <c r="CZ41" s="105">
        <f t="shared" si="231"/>
        <v>113313070.76266412</v>
      </c>
      <c r="DA41" s="105">
        <f t="shared" si="231"/>
        <v>115648303.69198163</v>
      </c>
      <c r="DB41" s="105">
        <f t="shared" si="231"/>
        <v>117789654.45879264</v>
      </c>
      <c r="DC41" s="105">
        <f t="shared" si="231"/>
        <v>119744673.34615503</v>
      </c>
      <c r="DD41" s="105">
        <f t="shared" si="231"/>
        <v>122298171.90470336</v>
      </c>
      <c r="DE41" s="105">
        <f t="shared" si="231"/>
        <v>124169327.57129075</v>
      </c>
      <c r="DF41" s="105">
        <f t="shared" si="231"/>
        <v>125990891.18681294</v>
      </c>
      <c r="DG41" s="105">
        <f t="shared" si="231"/>
        <v>127791245.88695818</v>
      </c>
      <c r="DH41" s="105">
        <f t="shared" si="231"/>
        <v>129626994.34480749</v>
      </c>
      <c r="DI41" s="105">
        <f t="shared" si="231"/>
        <v>131464552.82440294</v>
      </c>
      <c r="DJ41" s="105">
        <f t="shared" si="231"/>
        <v>134334327.40751177</v>
      </c>
      <c r="DK41" s="105">
        <f t="shared" si="231"/>
        <v>136918746.59644207</v>
      </c>
      <c r="DL41" s="105">
        <f t="shared" si="231"/>
        <v>139605560.17707282</v>
      </c>
      <c r="DM41" s="105">
        <f t="shared" si="231"/>
        <v>142650408.12610263</v>
      </c>
      <c r="DN41" s="105">
        <f t="shared" si="231"/>
        <v>146526508.42146057</v>
      </c>
      <c r="DO41" s="105">
        <f t="shared" si="231"/>
        <v>151054987.47031891</v>
      </c>
      <c r="DP41" s="105">
        <f t="shared" si="231"/>
        <v>169335748.14411822</v>
      </c>
      <c r="DQ41" s="105">
        <f t="shared" si="231"/>
        <v>187091473.59574932</v>
      </c>
      <c r="DR41" s="105">
        <f t="shared" si="231"/>
        <v>191638470.93447739</v>
      </c>
      <c r="DS41" s="105">
        <f t="shared" si="231"/>
        <v>207570288.18011865</v>
      </c>
      <c r="DT41" s="105">
        <f t="shared" si="231"/>
        <v>225435723.40842918</v>
      </c>
      <c r="DU41" s="105">
        <f t="shared" si="231"/>
        <v>249604538.87584299</v>
      </c>
      <c r="DV41" s="105">
        <f t="shared" si="231"/>
        <v>274949182.66695035</v>
      </c>
      <c r="DW41" s="105">
        <f t="shared" ref="DW41:EH41" si="232">DW32+DW24</f>
        <v>129255975.33745548</v>
      </c>
      <c r="DX41" s="105">
        <f t="shared" si="232"/>
        <v>156221792.34491724</v>
      </c>
      <c r="DY41" s="105">
        <f t="shared" si="232"/>
        <v>181956603.77585608</v>
      </c>
      <c r="DZ41" s="105">
        <f t="shared" si="232"/>
        <v>206696332.26423508</v>
      </c>
      <c r="EA41" s="105">
        <f t="shared" si="232"/>
        <v>230240816.99459243</v>
      </c>
      <c r="EB41" s="105">
        <f t="shared" si="232"/>
        <v>253365748.7037431</v>
      </c>
      <c r="EC41" s="105">
        <f t="shared" si="232"/>
        <v>270381472.92131656</v>
      </c>
      <c r="ED41" s="105">
        <f t="shared" si="232"/>
        <v>287115403.07299435</v>
      </c>
      <c r="EE41" s="105">
        <f t="shared" si="232"/>
        <v>294811103.34072185</v>
      </c>
      <c r="EF41" s="105">
        <f t="shared" si="232"/>
        <v>300966221.77366996</v>
      </c>
      <c r="EG41" s="105">
        <f t="shared" si="232"/>
        <v>307136346.68012297</v>
      </c>
      <c r="EH41" s="105">
        <f t="shared" si="232"/>
        <v>313587345.05195779</v>
      </c>
      <c r="EI41" s="105">
        <f t="shared" si="229"/>
        <v>90799367.643647492</v>
      </c>
      <c r="EJ41" s="105">
        <f t="shared" si="229"/>
        <v>96612650.214223504</v>
      </c>
      <c r="EK41" s="105">
        <f t="shared" si="229"/>
        <v>102375735.54341684</v>
      </c>
      <c r="EL41" s="105">
        <f t="shared" si="229"/>
        <v>108049217.24140754</v>
      </c>
      <c r="EM41" s="105">
        <f t="shared" si="229"/>
        <v>113727061.85499361</v>
      </c>
      <c r="EN41" s="105">
        <f t="shared" si="229"/>
        <v>114991426.19010732</v>
      </c>
      <c r="EO41" s="105">
        <f t="shared" si="229"/>
        <v>115865901.85346815</v>
      </c>
      <c r="EP41" s="105">
        <f t="shared" si="229"/>
        <v>116728156.51682898</v>
      </c>
      <c r="EQ41" s="105">
        <f t="shared" si="229"/>
        <v>117615800.18018982</v>
      </c>
      <c r="ER41" s="105">
        <f t="shared" si="229"/>
        <v>118625831.44214943</v>
      </c>
      <c r="ES41" s="105">
        <f t="shared" si="229"/>
        <v>119686181.57232234</v>
      </c>
      <c r="ET41" s="105">
        <f t="shared" si="229"/>
        <v>120185803.28181568</v>
      </c>
    </row>
    <row r="43" spans="1:150"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144"/>
      <c r="CN43" s="144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44"/>
      <c r="DZ43" s="144"/>
      <c r="EA43" s="144"/>
      <c r="EB43" s="144"/>
      <c r="EC43" s="144"/>
      <c r="ED43" s="144"/>
      <c r="EE43" s="144"/>
      <c r="EF43" s="144"/>
      <c r="EG43" s="144"/>
      <c r="EH43" s="144"/>
      <c r="EI43" s="144"/>
      <c r="EJ43" s="144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</row>
    <row r="44" spans="1:150">
      <c r="D44" s="73" t="s">
        <v>0</v>
      </c>
    </row>
    <row r="45" spans="1:150">
      <c r="D45" s="133" t="s">
        <v>74</v>
      </c>
      <c r="E45" s="134"/>
      <c r="F45" s="134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71"/>
      <c r="T45" s="72"/>
      <c r="U45" s="72"/>
      <c r="Y45" s="177"/>
      <c r="Z45" s="177"/>
      <c r="AA45" s="177"/>
      <c r="AD45" s="72"/>
      <c r="AE45" s="72"/>
      <c r="AF45" s="72"/>
      <c r="AG45" s="72"/>
      <c r="AH45" s="72"/>
      <c r="AI45" s="72"/>
      <c r="AJ45" s="72"/>
      <c r="AK45" s="74"/>
      <c r="AL45" s="74"/>
      <c r="AM45" s="74"/>
      <c r="AN45" s="71"/>
      <c r="AO45" s="72"/>
      <c r="AP45" s="72"/>
      <c r="AQ45" s="72"/>
      <c r="AR45" s="72"/>
      <c r="AS45" s="72"/>
      <c r="AT45" s="72"/>
      <c r="AU45" s="72"/>
      <c r="AV45" s="72"/>
      <c r="AW45" s="74"/>
      <c r="AX45" s="74"/>
      <c r="AY45" s="74"/>
      <c r="AZ45" s="75"/>
      <c r="BA45" s="75"/>
      <c r="BB45" s="75"/>
      <c r="BC45" s="72"/>
      <c r="BD45" s="72"/>
      <c r="BE45" s="72"/>
      <c r="BF45" s="72"/>
      <c r="BG45" s="72"/>
      <c r="BH45" s="72"/>
      <c r="BI45" s="74"/>
      <c r="BJ45" s="74"/>
      <c r="BK45" s="74"/>
      <c r="BL45" s="75"/>
      <c r="BM45" s="75"/>
      <c r="BN45" s="75"/>
      <c r="BO45" s="72"/>
      <c r="BP45" s="72"/>
      <c r="BQ45" s="72"/>
      <c r="BR45" s="72"/>
      <c r="BS45" s="72"/>
      <c r="BT45" s="72"/>
      <c r="BU45" s="74"/>
      <c r="BV45" s="74"/>
      <c r="BW45" s="74"/>
      <c r="BX45" s="71"/>
      <c r="BY45" s="72"/>
      <c r="BZ45" s="72"/>
      <c r="CA45" s="72"/>
      <c r="CB45" s="72"/>
      <c r="CC45" s="72"/>
      <c r="CD45" s="72"/>
      <c r="CE45" s="72"/>
      <c r="CF45" s="72"/>
      <c r="CG45" s="74"/>
      <c r="CH45" s="74"/>
      <c r="CI45" s="74"/>
      <c r="CJ45" s="75"/>
      <c r="CK45" s="75"/>
      <c r="CL45" s="75"/>
      <c r="CM45" s="72"/>
      <c r="CN45" s="72"/>
      <c r="CO45" s="72"/>
      <c r="CP45" s="72"/>
      <c r="CQ45" s="72"/>
      <c r="CR45" s="72"/>
      <c r="CS45" s="74"/>
      <c r="CT45" s="74"/>
      <c r="CU45" s="74"/>
      <c r="CV45" s="75"/>
      <c r="CW45" s="75"/>
      <c r="CX45" s="75"/>
      <c r="CY45" s="72"/>
      <c r="CZ45" s="72"/>
      <c r="DA45" s="72"/>
      <c r="DB45" s="72"/>
      <c r="DC45" s="72"/>
      <c r="DD45" s="72"/>
      <c r="DE45" s="74"/>
      <c r="DF45" s="74"/>
      <c r="DG45" s="74"/>
      <c r="DH45" s="71"/>
      <c r="DI45" s="72"/>
      <c r="DJ45" s="72"/>
      <c r="DK45" s="72"/>
      <c r="DL45" s="72"/>
      <c r="DM45" s="72"/>
      <c r="DN45" s="72"/>
      <c r="DO45" s="72"/>
      <c r="DP45" s="72"/>
      <c r="DQ45" s="74"/>
      <c r="DR45" s="74"/>
      <c r="DS45" s="74"/>
      <c r="DT45" s="75"/>
      <c r="DU45" s="75"/>
      <c r="DV45" s="75"/>
      <c r="DW45" s="72"/>
      <c r="DX45" s="72"/>
      <c r="DY45" s="72"/>
      <c r="DZ45" s="72"/>
      <c r="EA45" s="72"/>
      <c r="EB45" s="72"/>
      <c r="EC45" s="74"/>
      <c r="ED45" s="74"/>
      <c r="EE45" s="74"/>
      <c r="EF45" s="75"/>
      <c r="EG45" s="75"/>
      <c r="EH45" s="75"/>
      <c r="EI45" s="75"/>
      <c r="EJ45" s="75"/>
      <c r="EK45" s="75"/>
      <c r="EL45" s="75"/>
      <c r="EM45" s="75"/>
      <c r="EN45" s="75"/>
      <c r="EO45" s="74"/>
      <c r="EP45" s="74"/>
      <c r="EQ45" s="74"/>
      <c r="ER45" s="75"/>
      <c r="ES45" s="75"/>
      <c r="ET45" s="75"/>
    </row>
    <row r="46" spans="1:150">
      <c r="D46" s="78" t="s">
        <v>66</v>
      </c>
      <c r="E46" s="134"/>
      <c r="F46" s="134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2"/>
      <c r="T46" s="72"/>
      <c r="U46" s="72"/>
      <c r="Y46" s="177"/>
      <c r="Z46" s="177"/>
      <c r="AA46" s="177"/>
      <c r="AD46" s="72"/>
      <c r="AE46" s="72"/>
      <c r="AF46" s="72"/>
      <c r="AG46" s="72"/>
      <c r="AH46" s="72"/>
      <c r="AI46" s="72"/>
      <c r="AJ46" s="72"/>
      <c r="AK46" s="74"/>
      <c r="AL46" s="74"/>
      <c r="AM46" s="74"/>
      <c r="AN46" s="72"/>
      <c r="AO46" s="72"/>
      <c r="AP46" s="72"/>
      <c r="AQ46" s="72"/>
      <c r="AR46" s="72"/>
      <c r="AS46" s="72"/>
      <c r="AT46" s="72"/>
      <c r="AU46" s="72"/>
      <c r="AV46" s="72"/>
      <c r="AW46" s="74"/>
      <c r="AX46" s="74"/>
      <c r="AY46" s="74"/>
      <c r="AZ46" s="75"/>
      <c r="BA46" s="75"/>
      <c r="BB46" s="75"/>
      <c r="BC46" s="72"/>
      <c r="BD46" s="72"/>
      <c r="BE46" s="72"/>
      <c r="BF46" s="72"/>
      <c r="BG46" s="72"/>
      <c r="BH46" s="72"/>
      <c r="BI46" s="74"/>
      <c r="BJ46" s="74"/>
      <c r="BK46" s="74"/>
      <c r="BL46" s="75"/>
      <c r="BM46" s="75"/>
      <c r="BN46" s="75"/>
      <c r="BO46" s="72"/>
      <c r="BP46" s="72"/>
      <c r="BQ46" s="72"/>
      <c r="BR46" s="72"/>
      <c r="BS46" s="72"/>
      <c r="BT46" s="72"/>
      <c r="BU46" s="74"/>
      <c r="BV46" s="74"/>
      <c r="BW46" s="74"/>
      <c r="BX46" s="72"/>
      <c r="BY46" s="72"/>
      <c r="BZ46" s="72"/>
      <c r="CA46" s="72"/>
      <c r="CB46" s="72"/>
      <c r="CC46" s="72"/>
      <c r="CD46" s="72"/>
      <c r="CE46" s="72"/>
      <c r="CF46" s="72"/>
      <c r="CG46" s="74"/>
      <c r="CH46" s="74"/>
      <c r="CI46" s="74"/>
      <c r="CJ46" s="75"/>
      <c r="CK46" s="75"/>
      <c r="CL46" s="75"/>
      <c r="CM46" s="72"/>
      <c r="CN46" s="72"/>
      <c r="CO46" s="72"/>
      <c r="CP46" s="72"/>
      <c r="CQ46" s="72"/>
      <c r="CR46" s="72"/>
      <c r="CS46" s="74"/>
      <c r="CT46" s="74"/>
      <c r="CU46" s="74"/>
      <c r="CV46" s="75"/>
      <c r="CW46" s="75"/>
      <c r="CX46" s="75"/>
      <c r="CY46" s="72"/>
      <c r="CZ46" s="72"/>
      <c r="DA46" s="72"/>
      <c r="DB46" s="72"/>
      <c r="DC46" s="72"/>
      <c r="DD46" s="72"/>
      <c r="DE46" s="74"/>
      <c r="DF46" s="74"/>
      <c r="DG46" s="74"/>
      <c r="DH46" s="72"/>
      <c r="DI46" s="72"/>
      <c r="DJ46" s="72"/>
      <c r="DK46" s="72"/>
      <c r="DL46" s="72"/>
      <c r="DM46" s="72"/>
      <c r="DN46" s="72"/>
      <c r="DO46" s="72"/>
      <c r="DP46" s="72"/>
      <c r="DQ46" s="74"/>
      <c r="DR46" s="74"/>
      <c r="DS46" s="74"/>
      <c r="DT46" s="75"/>
      <c r="DU46" s="75"/>
      <c r="DV46" s="75"/>
      <c r="DW46" s="72"/>
      <c r="DX46" s="72"/>
      <c r="DY46" s="72"/>
      <c r="DZ46" s="72"/>
      <c r="EA46" s="72"/>
      <c r="EB46" s="72"/>
      <c r="EC46" s="74"/>
      <c r="ED46" s="74"/>
      <c r="EE46" s="74"/>
      <c r="EF46" s="75"/>
      <c r="EG46" s="75"/>
      <c r="EH46" s="75"/>
      <c r="EI46" s="75"/>
      <c r="EJ46" s="75"/>
      <c r="EK46" s="75"/>
      <c r="EL46" s="75"/>
      <c r="EM46" s="75"/>
      <c r="EN46" s="75"/>
      <c r="EO46" s="74"/>
      <c r="EP46" s="74"/>
      <c r="EQ46" s="74"/>
      <c r="ER46" s="75"/>
      <c r="ES46" s="75"/>
      <c r="ET46" s="75"/>
    </row>
    <row r="47" spans="1:150">
      <c r="D47" s="134" t="s">
        <v>1</v>
      </c>
      <c r="E47" s="134"/>
      <c r="F47" s="134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72"/>
      <c r="T47" s="72"/>
      <c r="U47" s="72"/>
      <c r="Y47" s="177"/>
      <c r="Z47" s="177"/>
      <c r="AA47" s="177"/>
      <c r="AD47" s="72"/>
      <c r="AE47" s="72"/>
      <c r="AF47" s="72"/>
      <c r="AG47" s="72"/>
      <c r="AH47" s="72"/>
      <c r="AI47" s="72"/>
      <c r="AJ47" s="72"/>
      <c r="AK47" s="74"/>
      <c r="AL47" s="74"/>
      <c r="AM47" s="74"/>
      <c r="AN47" s="72"/>
      <c r="AO47" s="72"/>
      <c r="AP47" s="72"/>
      <c r="AQ47" s="72"/>
      <c r="AR47" s="72"/>
      <c r="AS47" s="72"/>
      <c r="AT47" s="72"/>
      <c r="AU47" s="72"/>
      <c r="AV47" s="72"/>
      <c r="AW47" s="74"/>
      <c r="AX47" s="74"/>
      <c r="AY47" s="74"/>
      <c r="AZ47" s="75"/>
      <c r="BA47" s="75"/>
      <c r="BB47" s="75"/>
      <c r="BC47" s="72"/>
      <c r="BD47" s="72"/>
      <c r="BE47" s="72"/>
      <c r="BF47" s="72"/>
      <c r="BG47" s="72"/>
      <c r="BH47" s="72"/>
      <c r="BI47" s="74"/>
      <c r="BJ47" s="74"/>
      <c r="BK47" s="74"/>
      <c r="BL47" s="75"/>
      <c r="BM47" s="75"/>
      <c r="BN47" s="75"/>
      <c r="BO47" s="72"/>
      <c r="BP47" s="72"/>
      <c r="BQ47" s="72"/>
      <c r="BR47" s="72"/>
      <c r="BS47" s="72"/>
      <c r="BT47" s="72"/>
      <c r="BU47" s="74"/>
      <c r="BV47" s="74"/>
      <c r="BW47" s="74"/>
      <c r="BX47" s="72"/>
      <c r="BY47" s="72"/>
      <c r="BZ47" s="72"/>
      <c r="CA47" s="72"/>
      <c r="CB47" s="72"/>
      <c r="CC47" s="72"/>
      <c r="CD47" s="72"/>
      <c r="CE47" s="72"/>
      <c r="CF47" s="72"/>
      <c r="CG47" s="74"/>
      <c r="CH47" s="74"/>
      <c r="CI47" s="74"/>
      <c r="CJ47" s="75"/>
      <c r="CK47" s="75"/>
      <c r="CL47" s="75"/>
      <c r="CM47" s="72"/>
      <c r="CN47" s="72"/>
      <c r="CO47" s="72"/>
      <c r="CP47" s="72"/>
      <c r="CQ47" s="72"/>
      <c r="CR47" s="72"/>
      <c r="CS47" s="74"/>
      <c r="CT47" s="74"/>
      <c r="CU47" s="74"/>
      <c r="CV47" s="75"/>
      <c r="CW47" s="75"/>
      <c r="CX47" s="75"/>
      <c r="CY47" s="72"/>
      <c r="CZ47" s="72"/>
      <c r="DA47" s="72"/>
      <c r="DB47" s="72"/>
      <c r="DC47" s="72"/>
      <c r="DD47" s="72"/>
      <c r="DE47" s="74"/>
      <c r="DF47" s="74"/>
      <c r="DG47" s="74"/>
      <c r="DH47" s="72"/>
      <c r="DI47" s="72"/>
      <c r="DJ47" s="72"/>
      <c r="DK47" s="72"/>
      <c r="DL47" s="72"/>
      <c r="DM47" s="72"/>
      <c r="DN47" s="72"/>
      <c r="DO47" s="72"/>
      <c r="DP47" s="72"/>
      <c r="DQ47" s="74"/>
      <c r="DR47" s="74"/>
      <c r="DS47" s="74"/>
      <c r="DT47" s="75"/>
      <c r="DU47" s="75"/>
      <c r="DV47" s="75"/>
      <c r="DW47" s="72"/>
      <c r="DX47" s="72"/>
      <c r="DY47" s="72"/>
      <c r="DZ47" s="72"/>
      <c r="EA47" s="72"/>
      <c r="EB47" s="72"/>
      <c r="EC47" s="74"/>
      <c r="ED47" s="74"/>
      <c r="EE47" s="74"/>
      <c r="EF47" s="75"/>
      <c r="EG47" s="75"/>
      <c r="EH47" s="75"/>
      <c r="EI47" s="75"/>
      <c r="EJ47" s="75"/>
      <c r="EK47" s="75"/>
      <c r="EL47" s="75"/>
      <c r="EM47" s="75"/>
      <c r="EN47" s="75"/>
      <c r="EO47" s="74"/>
      <c r="EP47" s="74"/>
      <c r="EQ47" s="74"/>
      <c r="ER47" s="75"/>
      <c r="ES47" s="75"/>
      <c r="ET47" s="75"/>
    </row>
    <row r="48" spans="1:150">
      <c r="D48" s="134" t="s">
        <v>2</v>
      </c>
      <c r="E48" s="134"/>
      <c r="F48" s="134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72"/>
      <c r="T48" s="72"/>
      <c r="U48" s="72"/>
      <c r="Y48" s="74"/>
      <c r="Z48" s="74"/>
      <c r="AA48" s="74"/>
      <c r="AD48" s="72"/>
      <c r="AE48" s="72"/>
      <c r="AF48" s="72"/>
      <c r="AG48" s="72"/>
      <c r="AH48" s="72"/>
      <c r="AI48" s="72"/>
      <c r="AJ48" s="72"/>
      <c r="AK48" s="74"/>
      <c r="AL48" s="74"/>
      <c r="AM48" s="74"/>
      <c r="AN48" s="72"/>
      <c r="AO48" s="72"/>
      <c r="AP48" s="72"/>
      <c r="AQ48" s="72"/>
      <c r="AR48" s="72"/>
      <c r="AS48" s="72"/>
      <c r="AT48" s="72"/>
      <c r="AU48" s="72"/>
      <c r="AV48" s="72"/>
      <c r="AW48" s="74"/>
      <c r="AX48" s="74"/>
      <c r="AY48" s="74"/>
      <c r="AZ48" s="75"/>
      <c r="BA48" s="75"/>
      <c r="BB48" s="75"/>
      <c r="BC48" s="72"/>
      <c r="BD48" s="72"/>
      <c r="BE48" s="72"/>
      <c r="BF48" s="72"/>
      <c r="BG48" s="72"/>
      <c r="BH48" s="72"/>
      <c r="BI48" s="74"/>
      <c r="BJ48" s="74"/>
      <c r="BK48" s="74"/>
      <c r="BL48" s="75"/>
      <c r="BM48" s="75"/>
      <c r="BN48" s="75"/>
      <c r="BO48" s="72"/>
      <c r="BP48" s="72"/>
      <c r="BQ48" s="72"/>
      <c r="BR48" s="72"/>
      <c r="BS48" s="72"/>
      <c r="BT48" s="72"/>
      <c r="BU48" s="74"/>
      <c r="BV48" s="74"/>
      <c r="BW48" s="74"/>
      <c r="BX48" s="72"/>
      <c r="BY48" s="72"/>
      <c r="BZ48" s="72"/>
      <c r="CA48" s="72"/>
      <c r="CB48" s="72"/>
      <c r="CC48" s="72"/>
      <c r="CD48" s="72"/>
      <c r="CE48" s="72"/>
      <c r="CF48" s="72"/>
      <c r="CG48" s="74"/>
      <c r="CH48" s="74"/>
      <c r="CI48" s="74"/>
      <c r="CJ48" s="75"/>
      <c r="CK48" s="75"/>
      <c r="CL48" s="75"/>
      <c r="CM48" s="72"/>
      <c r="CN48" s="72"/>
      <c r="CO48" s="72"/>
      <c r="CP48" s="72"/>
      <c r="CQ48" s="72"/>
      <c r="CR48" s="72"/>
      <c r="CS48" s="74"/>
      <c r="CT48" s="74"/>
      <c r="CU48" s="74"/>
      <c r="CV48" s="75"/>
      <c r="CW48" s="75"/>
      <c r="CX48" s="75"/>
      <c r="CY48" s="72"/>
      <c r="CZ48" s="72"/>
      <c r="DA48" s="72"/>
      <c r="DB48" s="72"/>
      <c r="DC48" s="72"/>
      <c r="DD48" s="72"/>
      <c r="DE48" s="74"/>
      <c r="DF48" s="74"/>
      <c r="DG48" s="74"/>
      <c r="DH48" s="72"/>
      <c r="DI48" s="72"/>
      <c r="DJ48" s="72"/>
      <c r="DK48" s="72"/>
      <c r="DL48" s="72"/>
      <c r="DM48" s="72"/>
      <c r="DN48" s="72"/>
      <c r="DO48" s="72"/>
      <c r="DP48" s="72"/>
      <c r="DQ48" s="74"/>
      <c r="DR48" s="74"/>
      <c r="DS48" s="74"/>
      <c r="DT48" s="75"/>
      <c r="DU48" s="75"/>
      <c r="DV48" s="75"/>
      <c r="DW48" s="72"/>
      <c r="DX48" s="72"/>
      <c r="DY48" s="72"/>
      <c r="DZ48" s="72"/>
      <c r="EA48" s="72"/>
      <c r="EB48" s="72"/>
      <c r="EC48" s="74"/>
      <c r="ED48" s="74"/>
      <c r="EE48" s="74"/>
      <c r="EF48" s="75"/>
      <c r="EG48" s="75"/>
      <c r="EH48" s="75"/>
      <c r="EI48" s="75"/>
      <c r="EJ48" s="75"/>
      <c r="EK48" s="75"/>
      <c r="EL48" s="75"/>
      <c r="EM48" s="75"/>
      <c r="EN48" s="75"/>
      <c r="EO48" s="74"/>
      <c r="EP48" s="74"/>
      <c r="EQ48" s="74"/>
      <c r="ER48" s="75"/>
      <c r="ES48" s="75"/>
      <c r="ET48" s="75"/>
    </row>
    <row r="49" spans="1:150">
      <c r="D49" s="72" t="s">
        <v>64</v>
      </c>
      <c r="E49" s="82"/>
      <c r="F49" s="82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2"/>
      <c r="T49" s="72"/>
      <c r="U49" s="72"/>
      <c r="Y49" s="177"/>
      <c r="Z49" s="177"/>
      <c r="AA49" s="177"/>
      <c r="AD49" s="72"/>
      <c r="AE49" s="72"/>
      <c r="AF49" s="72"/>
      <c r="AG49" s="72"/>
      <c r="AH49" s="72"/>
      <c r="AI49" s="72"/>
      <c r="AJ49" s="72"/>
      <c r="AK49" s="74"/>
      <c r="AL49" s="74"/>
      <c r="AM49" s="74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5"/>
      <c r="BA49" s="75"/>
      <c r="BB49" s="75"/>
      <c r="BC49" s="72"/>
      <c r="BD49" s="72"/>
      <c r="BE49" s="72"/>
      <c r="BF49" s="72"/>
      <c r="BG49" s="72"/>
      <c r="BH49" s="72"/>
      <c r="BI49" s="72"/>
      <c r="BJ49" s="72"/>
      <c r="BK49" s="72"/>
      <c r="BL49" s="75"/>
      <c r="BM49" s="75"/>
      <c r="BN49" s="75"/>
      <c r="BO49" s="72"/>
      <c r="BP49" s="72"/>
      <c r="BQ49" s="72"/>
      <c r="BR49" s="72"/>
      <c r="BS49" s="72"/>
      <c r="BT49" s="72"/>
      <c r="BU49" s="74"/>
      <c r="BV49" s="74"/>
      <c r="BW49" s="74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5"/>
      <c r="CK49" s="75"/>
      <c r="CL49" s="75"/>
      <c r="CM49" s="72"/>
      <c r="CN49" s="72"/>
      <c r="CO49" s="72"/>
      <c r="CP49" s="72"/>
      <c r="CQ49" s="72"/>
      <c r="CR49" s="72"/>
      <c r="CS49" s="72"/>
      <c r="CT49" s="72"/>
      <c r="CU49" s="72"/>
      <c r="CV49" s="75"/>
      <c r="CW49" s="75"/>
      <c r="CX49" s="75"/>
      <c r="CY49" s="72"/>
      <c r="CZ49" s="72"/>
      <c r="DA49" s="72"/>
      <c r="DB49" s="72"/>
      <c r="DC49" s="72"/>
      <c r="DD49" s="72"/>
      <c r="DE49" s="74"/>
      <c r="DF49" s="74"/>
      <c r="DG49" s="74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5"/>
      <c r="DU49" s="75"/>
      <c r="DV49" s="75"/>
      <c r="DW49" s="72"/>
      <c r="DX49" s="72"/>
      <c r="DY49" s="72"/>
      <c r="DZ49" s="72"/>
      <c r="EA49" s="72"/>
      <c r="EB49" s="72"/>
      <c r="EC49" s="72"/>
      <c r="ED49" s="72"/>
      <c r="EE49" s="72"/>
      <c r="EF49" s="75"/>
      <c r="EG49" s="75"/>
      <c r="EH49" s="75"/>
      <c r="EI49" s="75"/>
      <c r="EJ49" s="75"/>
      <c r="EK49" s="75"/>
      <c r="EL49" s="75"/>
      <c r="EM49" s="75"/>
      <c r="EN49" s="75"/>
      <c r="EO49" s="74"/>
      <c r="EP49" s="74"/>
      <c r="EQ49" s="74"/>
      <c r="ER49" s="75"/>
      <c r="ES49" s="75"/>
      <c r="ET49" s="75"/>
    </row>
    <row r="50" spans="1:150">
      <c r="D50" s="72"/>
      <c r="E50" s="72"/>
      <c r="F50" s="72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72"/>
      <c r="T50" s="72"/>
      <c r="U50" s="72"/>
      <c r="V50" s="72"/>
      <c r="W50" s="72"/>
      <c r="X50" s="72"/>
      <c r="Y50" s="74"/>
      <c r="Z50" s="74"/>
      <c r="AA50" s="74"/>
      <c r="AB50" s="72"/>
      <c r="AC50" s="72"/>
      <c r="AD50" s="72"/>
      <c r="AE50" s="72"/>
      <c r="AF50" s="72"/>
      <c r="AG50" s="72"/>
      <c r="AH50" s="72"/>
      <c r="AI50" s="72"/>
      <c r="AJ50" s="72"/>
      <c r="AK50" s="74"/>
      <c r="AL50" s="74"/>
      <c r="AM50" s="74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5"/>
      <c r="BA50" s="75"/>
      <c r="BB50" s="75"/>
      <c r="BC50" s="72"/>
      <c r="BD50" s="72"/>
      <c r="BE50" s="72"/>
      <c r="BF50" s="72"/>
      <c r="BG50" s="72"/>
      <c r="BH50" s="72"/>
      <c r="BI50" s="72"/>
      <c r="BJ50" s="72"/>
      <c r="BK50" s="72"/>
      <c r="BL50" s="75"/>
      <c r="BM50" s="75"/>
      <c r="BN50" s="75"/>
      <c r="BO50" s="72"/>
      <c r="BP50" s="72"/>
      <c r="BQ50" s="72"/>
      <c r="BR50" s="72"/>
      <c r="BS50" s="72"/>
      <c r="BT50" s="72"/>
      <c r="BU50" s="74"/>
      <c r="BV50" s="74"/>
      <c r="BW50" s="74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5"/>
      <c r="CK50" s="75"/>
      <c r="CL50" s="75"/>
      <c r="CM50" s="72"/>
      <c r="CN50" s="72"/>
      <c r="CO50" s="72"/>
      <c r="CP50" s="72"/>
      <c r="CQ50" s="72"/>
      <c r="CR50" s="72"/>
      <c r="CS50" s="72"/>
      <c r="CT50" s="72"/>
      <c r="CU50" s="72"/>
      <c r="CV50" s="75"/>
      <c r="CW50" s="75"/>
      <c r="CX50" s="75"/>
      <c r="CY50" s="72"/>
      <c r="CZ50" s="72"/>
      <c r="DA50" s="72"/>
      <c r="DB50" s="72"/>
      <c r="DC50" s="72"/>
      <c r="DD50" s="72"/>
      <c r="DE50" s="74"/>
      <c r="DF50" s="74"/>
      <c r="DG50" s="74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5"/>
      <c r="DU50" s="75"/>
      <c r="DV50" s="75"/>
      <c r="DW50" s="72"/>
      <c r="DX50" s="72"/>
      <c r="DY50" s="72"/>
      <c r="DZ50" s="72"/>
      <c r="EA50" s="72"/>
      <c r="EB50" s="72"/>
      <c r="EC50" s="72"/>
      <c r="ED50" s="72"/>
      <c r="EE50" s="72"/>
      <c r="EF50" s="75"/>
      <c r="EG50" s="75"/>
      <c r="EH50" s="75"/>
      <c r="EI50" s="75"/>
      <c r="EJ50" s="75"/>
      <c r="EK50" s="75"/>
      <c r="EL50" s="75"/>
      <c r="EM50" s="75"/>
      <c r="EN50" s="141" t="s">
        <v>21</v>
      </c>
      <c r="EO50" s="74"/>
      <c r="EP50" s="74"/>
      <c r="EQ50" s="74"/>
      <c r="ER50" s="75"/>
      <c r="ES50" s="75"/>
      <c r="ET50" s="75"/>
    </row>
    <row r="51" spans="1:150" s="88" customFormat="1">
      <c r="A51" s="89"/>
      <c r="B51" s="111"/>
      <c r="C51" s="84"/>
      <c r="D51" s="85" t="s">
        <v>33</v>
      </c>
      <c r="E51" s="79"/>
      <c r="F51" s="72"/>
      <c r="G51" s="178" t="s">
        <v>34</v>
      </c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86"/>
      <c r="S51" s="87" t="str">
        <f>S$9</f>
        <v>Actuals</v>
      </c>
      <c r="T51" s="87" t="str">
        <f t="shared" ref="T51:ET51" si="233">T$9</f>
        <v>Actuals</v>
      </c>
      <c r="U51" s="87" t="str">
        <f t="shared" si="233"/>
        <v>Actuals</v>
      </c>
      <c r="V51" s="87" t="str">
        <f t="shared" si="233"/>
        <v>Actuals</v>
      </c>
      <c r="W51" s="87" t="str">
        <f t="shared" si="233"/>
        <v>Actuals</v>
      </c>
      <c r="X51" s="87" t="str">
        <f t="shared" si="233"/>
        <v>Actuals</v>
      </c>
      <c r="Y51" s="87" t="str">
        <f t="shared" si="233"/>
        <v>Actuals</v>
      </c>
      <c r="Z51" s="87" t="str">
        <f t="shared" si="233"/>
        <v>Actuals</v>
      </c>
      <c r="AA51" s="87" t="str">
        <f t="shared" si="233"/>
        <v>Actuals</v>
      </c>
      <c r="AB51" s="87" t="str">
        <f t="shared" si="233"/>
        <v>Actuals</v>
      </c>
      <c r="AC51" s="87" t="str">
        <f t="shared" si="233"/>
        <v>Actuals</v>
      </c>
      <c r="AD51" s="87" t="str">
        <f t="shared" si="233"/>
        <v>Actuals</v>
      </c>
      <c r="AE51" s="87" t="str">
        <f t="shared" si="233"/>
        <v>Actuals</v>
      </c>
      <c r="AF51" s="87" t="str">
        <f t="shared" si="233"/>
        <v>Actuals</v>
      </c>
      <c r="AG51" s="87" t="str">
        <f t="shared" si="233"/>
        <v>Actuals</v>
      </c>
      <c r="AH51" s="87" t="str">
        <f t="shared" si="233"/>
        <v>Actuals</v>
      </c>
      <c r="AI51" s="87" t="str">
        <f t="shared" si="233"/>
        <v>Actuals</v>
      </c>
      <c r="AJ51" s="87" t="str">
        <f t="shared" si="233"/>
        <v>Actuals</v>
      </c>
      <c r="AK51" s="87" t="str">
        <f t="shared" si="233"/>
        <v>Actuals</v>
      </c>
      <c r="AL51" s="87" t="str">
        <f t="shared" si="233"/>
        <v>Actuals</v>
      </c>
      <c r="AM51" s="87" t="str">
        <f t="shared" si="233"/>
        <v>Actuals</v>
      </c>
      <c r="AN51" s="87" t="str">
        <f t="shared" si="233"/>
        <v>Actuals</v>
      </c>
      <c r="AO51" s="87" t="str">
        <f t="shared" si="233"/>
        <v>Actuals</v>
      </c>
      <c r="AP51" s="87" t="str">
        <f t="shared" si="233"/>
        <v>Actuals</v>
      </c>
      <c r="AQ51" s="87" t="str">
        <f t="shared" si="233"/>
        <v>Actuals</v>
      </c>
      <c r="AR51" s="87" t="str">
        <f t="shared" si="233"/>
        <v>Actuals</v>
      </c>
      <c r="AS51" s="87" t="str">
        <f t="shared" si="233"/>
        <v>Actuals</v>
      </c>
      <c r="AT51" s="87" t="str">
        <f t="shared" si="233"/>
        <v>Actuals</v>
      </c>
      <c r="AU51" s="87" t="str">
        <f t="shared" si="233"/>
        <v>Actuals</v>
      </c>
      <c r="AV51" s="87" t="str">
        <f t="shared" si="233"/>
        <v>Actuals</v>
      </c>
      <c r="AW51" s="87" t="str">
        <f t="shared" si="233"/>
        <v>Actuals</v>
      </c>
      <c r="AX51" s="87" t="str">
        <f t="shared" si="233"/>
        <v>Actuals</v>
      </c>
      <c r="AY51" s="87" t="str">
        <f t="shared" si="233"/>
        <v>Actuals</v>
      </c>
      <c r="AZ51" s="87" t="str">
        <f t="shared" si="233"/>
        <v>Actuals</v>
      </c>
      <c r="BA51" s="87" t="str">
        <f t="shared" si="233"/>
        <v>Actuals</v>
      </c>
      <c r="BB51" s="87" t="str">
        <f t="shared" si="233"/>
        <v>Actuals</v>
      </c>
      <c r="BC51" s="87" t="str">
        <f t="shared" si="233"/>
        <v>Actuals</v>
      </c>
      <c r="BD51" s="87" t="str">
        <f t="shared" si="233"/>
        <v>Actuals</v>
      </c>
      <c r="BE51" s="87" t="str">
        <f t="shared" si="233"/>
        <v>Actuals</v>
      </c>
      <c r="BF51" s="87" t="str">
        <f t="shared" si="233"/>
        <v>Actuals</v>
      </c>
      <c r="BG51" s="87" t="str">
        <f t="shared" si="233"/>
        <v>Actuals</v>
      </c>
      <c r="BH51" s="87" t="str">
        <f t="shared" si="233"/>
        <v>Actuals</v>
      </c>
      <c r="BI51" s="87" t="str">
        <f t="shared" si="233"/>
        <v>Actuals</v>
      </c>
      <c r="BJ51" s="87" t="str">
        <f t="shared" si="233"/>
        <v>Actuals</v>
      </c>
      <c r="BK51" s="87" t="str">
        <f t="shared" si="233"/>
        <v>Actuals</v>
      </c>
      <c r="BL51" s="87" t="str">
        <f t="shared" si="233"/>
        <v>Actuals</v>
      </c>
      <c r="BM51" s="87" t="str">
        <f t="shared" si="233"/>
        <v>Actuals</v>
      </c>
      <c r="BN51" s="87" t="str">
        <f t="shared" si="233"/>
        <v>Actuals</v>
      </c>
      <c r="BO51" s="87" t="str">
        <f t="shared" si="233"/>
        <v>Actuals</v>
      </c>
      <c r="BP51" s="87" t="str">
        <f t="shared" si="233"/>
        <v>Actuals</v>
      </c>
      <c r="BQ51" s="87" t="str">
        <f t="shared" si="233"/>
        <v>Actuals</v>
      </c>
      <c r="BR51" s="87" t="str">
        <f t="shared" si="233"/>
        <v>Actuals</v>
      </c>
      <c r="BS51" s="87" t="str">
        <f t="shared" si="233"/>
        <v>Actuals</v>
      </c>
      <c r="BT51" s="87" t="str">
        <f t="shared" si="233"/>
        <v>Actuals</v>
      </c>
      <c r="BU51" s="87" t="str">
        <f t="shared" si="233"/>
        <v>Actuals</v>
      </c>
      <c r="BV51" s="87" t="str">
        <f t="shared" si="233"/>
        <v>Actuals</v>
      </c>
      <c r="BW51" s="87" t="str">
        <f t="shared" si="233"/>
        <v>Actuals</v>
      </c>
      <c r="BX51" s="87" t="str">
        <f t="shared" si="233"/>
        <v>Actuals</v>
      </c>
      <c r="BY51" s="87" t="str">
        <f t="shared" si="233"/>
        <v>Actuals</v>
      </c>
      <c r="BZ51" s="87" t="str">
        <f t="shared" si="233"/>
        <v>Actuals</v>
      </c>
      <c r="CA51" s="87" t="str">
        <f t="shared" si="233"/>
        <v>Actuals</v>
      </c>
      <c r="CB51" s="87" t="str">
        <f t="shared" si="233"/>
        <v>Actuals</v>
      </c>
      <c r="CC51" s="87" t="str">
        <f t="shared" si="233"/>
        <v>Actuals</v>
      </c>
      <c r="CD51" s="87" t="str">
        <f t="shared" si="233"/>
        <v>Actuals</v>
      </c>
      <c r="CE51" s="87" t="str">
        <f t="shared" si="233"/>
        <v>Actuals</v>
      </c>
      <c r="CF51" s="87" t="str">
        <f t="shared" si="233"/>
        <v>Actuals</v>
      </c>
      <c r="CG51" s="87" t="str">
        <f t="shared" si="233"/>
        <v>Actuals</v>
      </c>
      <c r="CH51" s="87" t="str">
        <f t="shared" si="233"/>
        <v>Actuals</v>
      </c>
      <c r="CI51" s="87" t="str">
        <f t="shared" si="233"/>
        <v>Actuals</v>
      </c>
      <c r="CJ51" s="87" t="str">
        <f t="shared" si="233"/>
        <v>Actuals</v>
      </c>
      <c r="CK51" s="87" t="str">
        <f t="shared" si="233"/>
        <v>Actuals</v>
      </c>
      <c r="CL51" s="87" t="str">
        <f t="shared" si="233"/>
        <v>Actuals</v>
      </c>
      <c r="CM51" s="87" t="str">
        <f t="shared" si="233"/>
        <v>Actuals</v>
      </c>
      <c r="CN51" s="87" t="str">
        <f t="shared" si="233"/>
        <v>Actuals</v>
      </c>
      <c r="CO51" s="87" t="str">
        <f t="shared" si="233"/>
        <v>Actuals</v>
      </c>
      <c r="CP51" s="87" t="str">
        <f t="shared" si="233"/>
        <v>Actuals</v>
      </c>
      <c r="CQ51" s="87" t="str">
        <f t="shared" si="233"/>
        <v>Actuals</v>
      </c>
      <c r="CR51" s="87" t="str">
        <f t="shared" si="233"/>
        <v>Actuals</v>
      </c>
      <c r="CS51" s="87" t="str">
        <f t="shared" si="233"/>
        <v>Actuals</v>
      </c>
      <c r="CT51" s="87" t="str">
        <f t="shared" si="233"/>
        <v>Actuals</v>
      </c>
      <c r="CU51" s="87" t="str">
        <f t="shared" si="233"/>
        <v>Actuals</v>
      </c>
      <c r="CV51" s="87" t="str">
        <f t="shared" si="233"/>
        <v>Actuals</v>
      </c>
      <c r="CW51" s="87" t="str">
        <f t="shared" si="233"/>
        <v>Forecast</v>
      </c>
      <c r="CX51" s="87" t="str">
        <f t="shared" si="233"/>
        <v>Forecast</v>
      </c>
      <c r="CY51" s="87" t="str">
        <f t="shared" si="233"/>
        <v>Forecast</v>
      </c>
      <c r="CZ51" s="87" t="str">
        <f t="shared" si="233"/>
        <v>Forecast</v>
      </c>
      <c r="DA51" s="87" t="str">
        <f t="shared" si="233"/>
        <v>Forecast</v>
      </c>
      <c r="DB51" s="87" t="str">
        <f t="shared" si="233"/>
        <v>Forecast</v>
      </c>
      <c r="DC51" s="87" t="str">
        <f t="shared" si="233"/>
        <v>Forecast</v>
      </c>
      <c r="DD51" s="87" t="str">
        <f t="shared" si="233"/>
        <v>Forecast</v>
      </c>
      <c r="DE51" s="87" t="str">
        <f t="shared" si="233"/>
        <v>Forecast</v>
      </c>
      <c r="DF51" s="87" t="str">
        <f t="shared" si="233"/>
        <v>Forecast</v>
      </c>
      <c r="DG51" s="87" t="str">
        <f t="shared" si="233"/>
        <v>Forecast</v>
      </c>
      <c r="DH51" s="87" t="str">
        <f t="shared" si="233"/>
        <v>Forecast</v>
      </c>
      <c r="DI51" s="87" t="str">
        <f t="shared" si="233"/>
        <v>Forecast</v>
      </c>
      <c r="DJ51" s="87" t="str">
        <f t="shared" si="233"/>
        <v>Forecast</v>
      </c>
      <c r="DK51" s="87" t="str">
        <f t="shared" si="233"/>
        <v>Forecast</v>
      </c>
      <c r="DL51" s="87" t="str">
        <f t="shared" si="233"/>
        <v>Forecast</v>
      </c>
      <c r="DM51" s="87" t="str">
        <f t="shared" si="233"/>
        <v>Forecast</v>
      </c>
      <c r="DN51" s="87" t="str">
        <f t="shared" si="233"/>
        <v>Forecast</v>
      </c>
      <c r="DO51" s="87" t="str">
        <f t="shared" si="233"/>
        <v>Forecast</v>
      </c>
      <c r="DP51" s="87" t="str">
        <f t="shared" si="233"/>
        <v>Forecast</v>
      </c>
      <c r="DQ51" s="87" t="str">
        <f t="shared" si="233"/>
        <v>Forecast</v>
      </c>
      <c r="DR51" s="87" t="str">
        <f t="shared" si="233"/>
        <v>Forecast</v>
      </c>
      <c r="DS51" s="87" t="str">
        <f t="shared" si="233"/>
        <v>Forecast</v>
      </c>
      <c r="DT51" s="87" t="str">
        <f t="shared" si="233"/>
        <v>Forecast</v>
      </c>
      <c r="DU51" s="87" t="str">
        <f t="shared" si="233"/>
        <v>Forecast</v>
      </c>
      <c r="DV51" s="87" t="str">
        <f t="shared" si="233"/>
        <v>Forecast</v>
      </c>
      <c r="DW51" s="87" t="str">
        <f t="shared" si="233"/>
        <v>Forecast</v>
      </c>
      <c r="DX51" s="87" t="str">
        <f t="shared" si="233"/>
        <v>Forecast</v>
      </c>
      <c r="DY51" s="87" t="str">
        <f t="shared" si="233"/>
        <v>Forecast</v>
      </c>
      <c r="DZ51" s="87" t="str">
        <f t="shared" si="233"/>
        <v>Forecast</v>
      </c>
      <c r="EA51" s="87" t="str">
        <f t="shared" si="233"/>
        <v>Forecast</v>
      </c>
      <c r="EB51" s="87" t="str">
        <f t="shared" si="233"/>
        <v>Forecast</v>
      </c>
      <c r="EC51" s="87" t="str">
        <f t="shared" si="233"/>
        <v>Forecast</v>
      </c>
      <c r="ED51" s="87" t="str">
        <f t="shared" si="233"/>
        <v>Forecast</v>
      </c>
      <c r="EE51" s="87" t="str">
        <f t="shared" si="233"/>
        <v>Forecast</v>
      </c>
      <c r="EF51" s="87" t="str">
        <f t="shared" si="233"/>
        <v>Forecast</v>
      </c>
      <c r="EG51" s="87" t="str">
        <f t="shared" si="233"/>
        <v>Forecast</v>
      </c>
      <c r="EH51" s="87" t="str">
        <f t="shared" si="233"/>
        <v>Forecast</v>
      </c>
      <c r="EI51" s="87" t="str">
        <f t="shared" si="233"/>
        <v>Forecast</v>
      </c>
      <c r="EJ51" s="87" t="str">
        <f t="shared" si="233"/>
        <v>Forecast</v>
      </c>
      <c r="EK51" s="87" t="str">
        <f t="shared" si="233"/>
        <v>Forecast</v>
      </c>
      <c r="EL51" s="87" t="str">
        <f t="shared" si="233"/>
        <v>Forecast</v>
      </c>
      <c r="EM51" s="87" t="str">
        <f t="shared" si="233"/>
        <v>Forecast</v>
      </c>
      <c r="EN51" s="87" t="str">
        <f t="shared" si="233"/>
        <v>Forecast</v>
      </c>
      <c r="EO51" s="87" t="str">
        <f t="shared" si="233"/>
        <v>Forecast</v>
      </c>
      <c r="EP51" s="87" t="str">
        <f t="shared" si="233"/>
        <v>Forecast</v>
      </c>
      <c r="EQ51" s="87" t="str">
        <f t="shared" si="233"/>
        <v>Forecast</v>
      </c>
      <c r="ER51" s="87" t="str">
        <f t="shared" si="233"/>
        <v>Forecast</v>
      </c>
      <c r="ES51" s="87" t="str">
        <f t="shared" si="233"/>
        <v>Forecast</v>
      </c>
      <c r="ET51" s="87" t="str">
        <f t="shared" si="233"/>
        <v>Forecast</v>
      </c>
    </row>
    <row r="52" spans="1:150" s="96" customFormat="1">
      <c r="A52" s="135" t="s">
        <v>56</v>
      </c>
      <c r="B52" s="90" t="s">
        <v>35</v>
      </c>
      <c r="C52" s="91"/>
      <c r="D52" s="92" t="s">
        <v>36</v>
      </c>
      <c r="E52" s="93" t="s">
        <v>37</v>
      </c>
      <c r="F52" s="93" t="s">
        <v>38</v>
      </c>
      <c r="G52" s="94">
        <v>2018</v>
      </c>
      <c r="H52" s="94">
        <v>2019</v>
      </c>
      <c r="I52" s="94">
        <v>2020</v>
      </c>
      <c r="J52" s="94">
        <v>2021</v>
      </c>
      <c r="K52" s="94">
        <v>2022</v>
      </c>
      <c r="L52" s="94">
        <v>2023</v>
      </c>
      <c r="M52" s="94">
        <v>2024</v>
      </c>
      <c r="N52" s="94">
        <v>2025</v>
      </c>
      <c r="O52" s="94">
        <v>2026</v>
      </c>
      <c r="P52" s="94">
        <v>2027</v>
      </c>
      <c r="Q52" s="94">
        <v>2028</v>
      </c>
      <c r="R52" s="94" t="s">
        <v>39</v>
      </c>
      <c r="S52" s="95">
        <v>43131</v>
      </c>
      <c r="T52" s="95">
        <f>EOMONTH(S52,1)</f>
        <v>43159</v>
      </c>
      <c r="U52" s="95">
        <f t="shared" ref="U52" si="234">EOMONTH(T52,1)</f>
        <v>43190</v>
      </c>
      <c r="V52" s="95">
        <f t="shared" ref="V52" si="235">EOMONTH(U52,1)</f>
        <v>43220</v>
      </c>
      <c r="W52" s="95">
        <f t="shared" ref="W52" si="236">EOMONTH(V52,1)</f>
        <v>43251</v>
      </c>
      <c r="X52" s="95">
        <f t="shared" ref="X52" si="237">EOMONTH(W52,1)</f>
        <v>43281</v>
      </c>
      <c r="Y52" s="95">
        <f t="shared" ref="Y52" si="238">EOMONTH(X52,1)</f>
        <v>43312</v>
      </c>
      <c r="Z52" s="95">
        <f t="shared" ref="Z52" si="239">EOMONTH(Y52,1)</f>
        <v>43343</v>
      </c>
      <c r="AA52" s="95">
        <f t="shared" ref="AA52" si="240">EOMONTH(Z52,1)</f>
        <v>43373</v>
      </c>
      <c r="AB52" s="95">
        <f t="shared" ref="AB52" si="241">EOMONTH(AA52,1)</f>
        <v>43404</v>
      </c>
      <c r="AC52" s="95">
        <f t="shared" ref="AC52" si="242">EOMONTH(AB52,1)</f>
        <v>43434</v>
      </c>
      <c r="AD52" s="95">
        <f t="shared" ref="AD52" si="243">EOMONTH(AC52,1)</f>
        <v>43465</v>
      </c>
      <c r="AE52" s="95">
        <f t="shared" ref="AE52" si="244">EOMONTH(AD52,1)</f>
        <v>43496</v>
      </c>
      <c r="AF52" s="95">
        <f t="shared" ref="AF52" si="245">EOMONTH(AE52,1)</f>
        <v>43524</v>
      </c>
      <c r="AG52" s="95">
        <f t="shared" ref="AG52" si="246">EOMONTH(AF52,1)</f>
        <v>43555</v>
      </c>
      <c r="AH52" s="95">
        <f t="shared" ref="AH52" si="247">EOMONTH(AG52,1)</f>
        <v>43585</v>
      </c>
      <c r="AI52" s="95">
        <f t="shared" ref="AI52" si="248">EOMONTH(AH52,1)</f>
        <v>43616</v>
      </c>
      <c r="AJ52" s="95">
        <f t="shared" ref="AJ52" si="249">EOMONTH(AI52,1)</f>
        <v>43646</v>
      </c>
      <c r="AK52" s="95">
        <f t="shared" ref="AK52" si="250">EOMONTH(AJ52,1)</f>
        <v>43677</v>
      </c>
      <c r="AL52" s="95">
        <f t="shared" ref="AL52" si="251">EOMONTH(AK52,1)</f>
        <v>43708</v>
      </c>
      <c r="AM52" s="95">
        <f t="shared" ref="AM52" si="252">EOMONTH(AL52,1)</f>
        <v>43738</v>
      </c>
      <c r="AN52" s="95">
        <f t="shared" ref="AN52" si="253">EOMONTH(AM52,1)</f>
        <v>43769</v>
      </c>
      <c r="AO52" s="95">
        <f t="shared" ref="AO52" si="254">EOMONTH(AN52,1)</f>
        <v>43799</v>
      </c>
      <c r="AP52" s="95">
        <f t="shared" ref="AP52" si="255">EOMONTH(AO52,1)</f>
        <v>43830</v>
      </c>
      <c r="AQ52" s="95">
        <f t="shared" ref="AQ52" si="256">EOMONTH(AP52,1)</f>
        <v>43861</v>
      </c>
      <c r="AR52" s="95">
        <f t="shared" ref="AR52" si="257">EOMONTH(AQ52,1)</f>
        <v>43890</v>
      </c>
      <c r="AS52" s="95">
        <f t="shared" ref="AS52" si="258">EOMONTH(AR52,1)</f>
        <v>43921</v>
      </c>
      <c r="AT52" s="95">
        <f t="shared" ref="AT52" si="259">EOMONTH(AS52,1)</f>
        <v>43951</v>
      </c>
      <c r="AU52" s="95">
        <f t="shared" ref="AU52" si="260">EOMONTH(AT52,1)</f>
        <v>43982</v>
      </c>
      <c r="AV52" s="95">
        <f t="shared" ref="AV52" si="261">EOMONTH(AU52,1)</f>
        <v>44012</v>
      </c>
      <c r="AW52" s="95">
        <f t="shared" ref="AW52" si="262">EOMONTH(AV52,1)</f>
        <v>44043</v>
      </c>
      <c r="AX52" s="95">
        <f t="shared" ref="AX52" si="263">EOMONTH(AW52,1)</f>
        <v>44074</v>
      </c>
      <c r="AY52" s="95">
        <f t="shared" ref="AY52" si="264">EOMONTH(AX52,1)</f>
        <v>44104</v>
      </c>
      <c r="AZ52" s="95">
        <f t="shared" ref="AZ52" si="265">EOMONTH(AY52,1)</f>
        <v>44135</v>
      </c>
      <c r="BA52" s="95">
        <f t="shared" ref="BA52" si="266">EOMONTH(AZ52,1)</f>
        <v>44165</v>
      </c>
      <c r="BB52" s="95">
        <f t="shared" ref="BB52" si="267">EOMONTH(BA52,1)</f>
        <v>44196</v>
      </c>
      <c r="BC52" s="95">
        <f t="shared" ref="BC52" si="268">EOMONTH(BB52,1)</f>
        <v>44227</v>
      </c>
      <c r="BD52" s="95">
        <f t="shared" ref="BD52" si="269">EOMONTH(BC52,1)</f>
        <v>44255</v>
      </c>
      <c r="BE52" s="95">
        <f t="shared" ref="BE52" si="270">EOMONTH(BD52,1)</f>
        <v>44286</v>
      </c>
      <c r="BF52" s="95">
        <f t="shared" ref="BF52" si="271">EOMONTH(BE52,1)</f>
        <v>44316</v>
      </c>
      <c r="BG52" s="95">
        <f t="shared" ref="BG52" si="272">EOMONTH(BF52,1)</f>
        <v>44347</v>
      </c>
      <c r="BH52" s="95">
        <f t="shared" ref="BH52" si="273">EOMONTH(BG52,1)</f>
        <v>44377</v>
      </c>
      <c r="BI52" s="95">
        <f t="shared" ref="BI52" si="274">EOMONTH(BH52,1)</f>
        <v>44408</v>
      </c>
      <c r="BJ52" s="95">
        <f t="shared" ref="BJ52" si="275">EOMONTH(BI52,1)</f>
        <v>44439</v>
      </c>
      <c r="BK52" s="95">
        <f t="shared" ref="BK52" si="276">EOMONTH(BJ52,1)</f>
        <v>44469</v>
      </c>
      <c r="BL52" s="95">
        <f t="shared" ref="BL52" si="277">EOMONTH(BK52,1)</f>
        <v>44500</v>
      </c>
      <c r="BM52" s="95">
        <f t="shared" ref="BM52" si="278">EOMONTH(BL52,1)</f>
        <v>44530</v>
      </c>
      <c r="BN52" s="95">
        <f t="shared" ref="BN52" si="279">EOMONTH(BM52,1)</f>
        <v>44561</v>
      </c>
      <c r="BO52" s="95">
        <f t="shared" ref="BO52" si="280">EOMONTH(BN52,1)</f>
        <v>44592</v>
      </c>
      <c r="BP52" s="95">
        <f t="shared" ref="BP52" si="281">EOMONTH(BO52,1)</f>
        <v>44620</v>
      </c>
      <c r="BQ52" s="95">
        <f t="shared" ref="BQ52" si="282">EOMONTH(BP52,1)</f>
        <v>44651</v>
      </c>
      <c r="BR52" s="95">
        <f t="shared" ref="BR52" si="283">EOMONTH(BQ52,1)</f>
        <v>44681</v>
      </c>
      <c r="BS52" s="95">
        <f t="shared" ref="BS52" si="284">EOMONTH(BR52,1)</f>
        <v>44712</v>
      </c>
      <c r="BT52" s="95">
        <f t="shared" ref="BT52" si="285">EOMONTH(BS52,1)</f>
        <v>44742</v>
      </c>
      <c r="BU52" s="95">
        <f t="shared" ref="BU52" si="286">EOMONTH(BT52,1)</f>
        <v>44773</v>
      </c>
      <c r="BV52" s="95">
        <f t="shared" ref="BV52" si="287">EOMONTH(BU52,1)</f>
        <v>44804</v>
      </c>
      <c r="BW52" s="95">
        <f t="shared" ref="BW52" si="288">EOMONTH(BV52,1)</f>
        <v>44834</v>
      </c>
      <c r="BX52" s="95">
        <f t="shared" ref="BX52" si="289">EOMONTH(BW52,1)</f>
        <v>44865</v>
      </c>
      <c r="BY52" s="95">
        <f t="shared" ref="BY52" si="290">EOMONTH(BX52,1)</f>
        <v>44895</v>
      </c>
      <c r="BZ52" s="95">
        <f t="shared" ref="BZ52" si="291">EOMONTH(BY52,1)</f>
        <v>44926</v>
      </c>
      <c r="CA52" s="95">
        <f t="shared" ref="CA52" si="292">EOMONTH(BZ52,1)</f>
        <v>44957</v>
      </c>
      <c r="CB52" s="95">
        <f t="shared" ref="CB52" si="293">EOMONTH(CA52,1)</f>
        <v>44985</v>
      </c>
      <c r="CC52" s="95">
        <f t="shared" ref="CC52" si="294">EOMONTH(CB52,1)</f>
        <v>45016</v>
      </c>
      <c r="CD52" s="95">
        <f t="shared" ref="CD52" si="295">EOMONTH(CC52,1)</f>
        <v>45046</v>
      </c>
      <c r="CE52" s="95">
        <f t="shared" ref="CE52" si="296">EOMONTH(CD52,1)</f>
        <v>45077</v>
      </c>
      <c r="CF52" s="95">
        <f t="shared" ref="CF52" si="297">EOMONTH(CE52,1)</f>
        <v>45107</v>
      </c>
      <c r="CG52" s="95">
        <f t="shared" ref="CG52" si="298">EOMONTH(CF52,1)</f>
        <v>45138</v>
      </c>
      <c r="CH52" s="95">
        <f t="shared" ref="CH52" si="299">EOMONTH(CG52,1)</f>
        <v>45169</v>
      </c>
      <c r="CI52" s="95">
        <f t="shared" ref="CI52" si="300">EOMONTH(CH52,1)</f>
        <v>45199</v>
      </c>
      <c r="CJ52" s="95">
        <f t="shared" ref="CJ52" si="301">EOMONTH(CI52,1)</f>
        <v>45230</v>
      </c>
      <c r="CK52" s="95">
        <f t="shared" ref="CK52" si="302">EOMONTH(CJ52,1)</f>
        <v>45260</v>
      </c>
      <c r="CL52" s="95">
        <f t="shared" ref="CL52" si="303">EOMONTH(CK52,1)</f>
        <v>45291</v>
      </c>
      <c r="CM52" s="95">
        <f t="shared" ref="CM52" si="304">EOMONTH(CL52,1)</f>
        <v>45322</v>
      </c>
      <c r="CN52" s="95">
        <f t="shared" ref="CN52" si="305">EOMONTH(CM52,1)</f>
        <v>45351</v>
      </c>
      <c r="CO52" s="95">
        <f t="shared" ref="CO52" si="306">EOMONTH(CN52,1)</f>
        <v>45382</v>
      </c>
      <c r="CP52" s="95">
        <f t="shared" ref="CP52" si="307">EOMONTH(CO52,1)</f>
        <v>45412</v>
      </c>
      <c r="CQ52" s="95">
        <f t="shared" ref="CQ52" si="308">EOMONTH(CP52,1)</f>
        <v>45443</v>
      </c>
      <c r="CR52" s="95">
        <f t="shared" ref="CR52" si="309">EOMONTH(CQ52,1)</f>
        <v>45473</v>
      </c>
      <c r="CS52" s="95">
        <f t="shared" ref="CS52" si="310">EOMONTH(CR52,1)</f>
        <v>45504</v>
      </c>
      <c r="CT52" s="95">
        <f t="shared" ref="CT52" si="311">EOMONTH(CS52,1)</f>
        <v>45535</v>
      </c>
      <c r="CU52" s="95">
        <f t="shared" ref="CU52" si="312">EOMONTH(CT52,1)</f>
        <v>45565</v>
      </c>
      <c r="CV52" s="95">
        <f t="shared" ref="CV52" si="313">EOMONTH(CU52,1)</f>
        <v>45596</v>
      </c>
      <c r="CW52" s="95">
        <f t="shared" ref="CW52" si="314">EOMONTH(CV52,1)</f>
        <v>45626</v>
      </c>
      <c r="CX52" s="95">
        <f t="shared" ref="CX52" si="315">EOMONTH(CW52,1)</f>
        <v>45657</v>
      </c>
      <c r="CY52" s="95">
        <f t="shared" ref="CY52" si="316">EOMONTH(CX52,1)</f>
        <v>45688</v>
      </c>
      <c r="CZ52" s="95">
        <f t="shared" ref="CZ52" si="317">EOMONTH(CY52,1)</f>
        <v>45716</v>
      </c>
      <c r="DA52" s="95">
        <f t="shared" ref="DA52" si="318">EOMONTH(CZ52,1)</f>
        <v>45747</v>
      </c>
      <c r="DB52" s="95">
        <f t="shared" ref="DB52" si="319">EOMONTH(DA52,1)</f>
        <v>45777</v>
      </c>
      <c r="DC52" s="95">
        <f t="shared" ref="DC52" si="320">EOMONTH(DB52,1)</f>
        <v>45808</v>
      </c>
      <c r="DD52" s="95">
        <f t="shared" ref="DD52" si="321">EOMONTH(DC52,1)</f>
        <v>45838</v>
      </c>
      <c r="DE52" s="95">
        <f t="shared" ref="DE52" si="322">EOMONTH(DD52,1)</f>
        <v>45869</v>
      </c>
      <c r="DF52" s="95">
        <f t="shared" ref="DF52" si="323">EOMONTH(DE52,1)</f>
        <v>45900</v>
      </c>
      <c r="DG52" s="95">
        <f t="shared" ref="DG52" si="324">EOMONTH(DF52,1)</f>
        <v>45930</v>
      </c>
      <c r="DH52" s="95">
        <f t="shared" ref="DH52" si="325">EOMONTH(DG52,1)</f>
        <v>45961</v>
      </c>
      <c r="DI52" s="95">
        <f t="shared" ref="DI52" si="326">EOMONTH(DH52,1)</f>
        <v>45991</v>
      </c>
      <c r="DJ52" s="95">
        <f t="shared" ref="DJ52" si="327">EOMONTH(DI52,1)</f>
        <v>46022</v>
      </c>
      <c r="DK52" s="95">
        <f t="shared" ref="DK52" si="328">EOMONTH(DJ52,1)</f>
        <v>46053</v>
      </c>
      <c r="DL52" s="95">
        <f t="shared" ref="DL52" si="329">EOMONTH(DK52,1)</f>
        <v>46081</v>
      </c>
      <c r="DM52" s="95">
        <f t="shared" ref="DM52" si="330">EOMONTH(DL52,1)</f>
        <v>46112</v>
      </c>
      <c r="DN52" s="95">
        <f t="shared" ref="DN52" si="331">EOMONTH(DM52,1)</f>
        <v>46142</v>
      </c>
      <c r="DO52" s="95">
        <f t="shared" ref="DO52" si="332">EOMONTH(DN52,1)</f>
        <v>46173</v>
      </c>
      <c r="DP52" s="95">
        <f t="shared" ref="DP52" si="333">EOMONTH(DO52,1)</f>
        <v>46203</v>
      </c>
      <c r="DQ52" s="95">
        <f t="shared" ref="DQ52" si="334">EOMONTH(DP52,1)</f>
        <v>46234</v>
      </c>
      <c r="DR52" s="95">
        <f t="shared" ref="DR52" si="335">EOMONTH(DQ52,1)</f>
        <v>46265</v>
      </c>
      <c r="DS52" s="95">
        <f t="shared" ref="DS52" si="336">EOMONTH(DR52,1)</f>
        <v>46295</v>
      </c>
      <c r="DT52" s="95">
        <f t="shared" ref="DT52" si="337">EOMONTH(DS52,1)</f>
        <v>46326</v>
      </c>
      <c r="DU52" s="95">
        <f t="shared" ref="DU52" si="338">EOMONTH(DT52,1)</f>
        <v>46356</v>
      </c>
      <c r="DV52" s="95">
        <f t="shared" ref="DV52" si="339">EOMONTH(DU52,1)</f>
        <v>46387</v>
      </c>
      <c r="DW52" s="95">
        <f t="shared" ref="DW52" si="340">EOMONTH(DV52,1)</f>
        <v>46418</v>
      </c>
      <c r="DX52" s="95">
        <f t="shared" ref="DX52" si="341">EOMONTH(DW52,1)</f>
        <v>46446</v>
      </c>
      <c r="DY52" s="95">
        <f t="shared" ref="DY52" si="342">EOMONTH(DX52,1)</f>
        <v>46477</v>
      </c>
      <c r="DZ52" s="95">
        <f t="shared" ref="DZ52" si="343">EOMONTH(DY52,1)</f>
        <v>46507</v>
      </c>
      <c r="EA52" s="95">
        <f t="shared" ref="EA52" si="344">EOMONTH(DZ52,1)</f>
        <v>46538</v>
      </c>
      <c r="EB52" s="95">
        <f t="shared" ref="EB52" si="345">EOMONTH(EA52,1)</f>
        <v>46568</v>
      </c>
      <c r="EC52" s="95">
        <f t="shared" ref="EC52" si="346">EOMONTH(EB52,1)</f>
        <v>46599</v>
      </c>
      <c r="ED52" s="95">
        <f t="shared" ref="ED52" si="347">EOMONTH(EC52,1)</f>
        <v>46630</v>
      </c>
      <c r="EE52" s="95">
        <f t="shared" ref="EE52" si="348">EOMONTH(ED52,1)</f>
        <v>46660</v>
      </c>
      <c r="EF52" s="95">
        <f t="shared" ref="EF52" si="349">EOMONTH(EE52,1)</f>
        <v>46691</v>
      </c>
      <c r="EG52" s="95">
        <f t="shared" ref="EG52" si="350">EOMONTH(EF52,1)</f>
        <v>46721</v>
      </c>
      <c r="EH52" s="95">
        <f t="shared" ref="EH52" si="351">EOMONTH(EG52,1)</f>
        <v>46752</v>
      </c>
      <c r="EI52" s="95">
        <f t="shared" ref="EI52" si="352">EOMONTH(EH52,1)</f>
        <v>46783</v>
      </c>
      <c r="EJ52" s="95">
        <f t="shared" ref="EJ52" si="353">EOMONTH(EI52,1)</f>
        <v>46812</v>
      </c>
      <c r="EK52" s="95">
        <f t="shared" ref="EK52" si="354">EOMONTH(EJ52,1)</f>
        <v>46843</v>
      </c>
      <c r="EL52" s="95">
        <f t="shared" ref="EL52" si="355">EOMONTH(EK52,1)</f>
        <v>46873</v>
      </c>
      <c r="EM52" s="95">
        <f t="shared" ref="EM52" si="356">EOMONTH(EL52,1)</f>
        <v>46904</v>
      </c>
      <c r="EN52" s="95">
        <f t="shared" ref="EN52" si="357">EOMONTH(EM52,1)</f>
        <v>46934</v>
      </c>
      <c r="EO52" s="95">
        <f t="shared" ref="EO52" si="358">EOMONTH(EN52,1)</f>
        <v>46965</v>
      </c>
      <c r="EP52" s="95">
        <f t="shared" ref="EP52" si="359">EOMONTH(EO52,1)</f>
        <v>46996</v>
      </c>
      <c r="EQ52" s="95">
        <f t="shared" ref="EQ52" si="360">EOMONTH(EP52,1)</f>
        <v>47026</v>
      </c>
      <c r="ER52" s="95">
        <f t="shared" ref="ER52" si="361">EOMONTH(EQ52,1)</f>
        <v>47057</v>
      </c>
      <c r="ES52" s="95">
        <f t="shared" ref="ES52" si="362">EOMONTH(ER52,1)</f>
        <v>47087</v>
      </c>
      <c r="ET52" s="95">
        <f t="shared" ref="ET52" si="363">EOMONTH(ES52,1)</f>
        <v>47118</v>
      </c>
    </row>
    <row r="53" spans="1:150">
      <c r="D53" s="99"/>
      <c r="E53" s="100"/>
      <c r="F53" s="100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  <c r="CI53" s="102"/>
      <c r="CJ53" s="102"/>
      <c r="CK53" s="102"/>
      <c r="CL53" s="102"/>
      <c r="CM53" s="102"/>
      <c r="CN53" s="102"/>
      <c r="CO53" s="102"/>
      <c r="CP53" s="102"/>
      <c r="CQ53" s="102"/>
      <c r="CR53" s="102"/>
      <c r="CS53" s="102"/>
      <c r="CT53" s="102"/>
      <c r="CU53" s="102"/>
      <c r="CV53" s="102"/>
      <c r="CW53" s="102"/>
      <c r="CX53" s="102"/>
      <c r="CY53" s="102"/>
      <c r="CZ53" s="102"/>
      <c r="DA53" s="102"/>
      <c r="DB53" s="102"/>
      <c r="DC53" s="102"/>
      <c r="DD53" s="102"/>
      <c r="DE53" s="102"/>
      <c r="DF53" s="102"/>
      <c r="DG53" s="102"/>
      <c r="DH53" s="102"/>
      <c r="DI53" s="102"/>
      <c r="DJ53" s="102"/>
      <c r="DK53" s="102"/>
      <c r="DL53" s="102"/>
      <c r="DM53" s="102"/>
      <c r="DN53" s="102"/>
      <c r="DO53" s="102"/>
      <c r="DP53" s="102"/>
      <c r="DQ53" s="102"/>
      <c r="DR53" s="102"/>
      <c r="DS53" s="102"/>
      <c r="DT53" s="102"/>
      <c r="DU53" s="102"/>
      <c r="DV53" s="102"/>
      <c r="DW53" s="102"/>
      <c r="DX53" s="102"/>
      <c r="DY53" s="102"/>
      <c r="DZ53" s="102"/>
      <c r="EA53" s="102"/>
      <c r="EB53" s="102"/>
      <c r="EC53" s="102"/>
      <c r="ED53" s="102"/>
      <c r="EE53" s="102"/>
      <c r="EF53" s="102"/>
      <c r="EG53" s="102"/>
      <c r="EH53" s="102"/>
      <c r="EI53" s="102"/>
      <c r="EJ53" s="102"/>
      <c r="EK53" s="102"/>
      <c r="EL53" s="102"/>
      <c r="EM53" s="102"/>
      <c r="EN53" s="102"/>
      <c r="EO53" s="102"/>
      <c r="EP53" s="102"/>
      <c r="EQ53" s="102"/>
      <c r="ER53" s="102"/>
      <c r="ES53" s="102"/>
      <c r="ET53" s="102"/>
    </row>
    <row r="54" spans="1:150">
      <c r="A54" s="97">
        <v>124500103</v>
      </c>
      <c r="B54" s="98">
        <v>4</v>
      </c>
      <c r="D54" s="103">
        <v>1</v>
      </c>
      <c r="E54" s="78" t="s">
        <v>7</v>
      </c>
      <c r="F54" s="78"/>
      <c r="G54" s="104">
        <f t="shared" ref="G54:Q63" si="364">SUMIF($S$7:$ET$7,G$10,$S54:$ET54)</f>
        <v>0</v>
      </c>
      <c r="H54" s="104">
        <f t="shared" si="364"/>
        <v>0</v>
      </c>
      <c r="I54" s="104">
        <f t="shared" si="364"/>
        <v>0</v>
      </c>
      <c r="J54" s="104">
        <f t="shared" si="364"/>
        <v>0</v>
      </c>
      <c r="K54" s="104">
        <f t="shared" si="364"/>
        <v>0</v>
      </c>
      <c r="L54" s="104">
        <f t="shared" si="364"/>
        <v>0</v>
      </c>
      <c r="M54" s="104">
        <f t="shared" si="364"/>
        <v>0</v>
      </c>
      <c r="N54" s="104">
        <f t="shared" si="364"/>
        <v>0</v>
      </c>
      <c r="O54" s="104">
        <f t="shared" si="364"/>
        <v>2082959.2075</v>
      </c>
      <c r="P54" s="104">
        <f t="shared" si="364"/>
        <v>0</v>
      </c>
      <c r="Q54" s="104">
        <f t="shared" si="364"/>
        <v>0</v>
      </c>
      <c r="R54" s="104">
        <f t="shared" ref="R54:R63" si="365">SUM(G54:Q54)</f>
        <v>2082959.2075</v>
      </c>
      <c r="S54" s="105">
        <v>0</v>
      </c>
      <c r="T54" s="105">
        <v>0</v>
      </c>
      <c r="U54" s="105">
        <v>0</v>
      </c>
      <c r="V54" s="105">
        <v>0</v>
      </c>
      <c r="W54" s="105">
        <v>0</v>
      </c>
      <c r="X54" s="105">
        <v>0</v>
      </c>
      <c r="Y54" s="105">
        <v>0</v>
      </c>
      <c r="Z54" s="105">
        <v>0</v>
      </c>
      <c r="AA54" s="105">
        <v>0</v>
      </c>
      <c r="AB54" s="105">
        <v>0</v>
      </c>
      <c r="AC54" s="105">
        <v>0</v>
      </c>
      <c r="AD54" s="105">
        <v>0</v>
      </c>
      <c r="AE54" s="105">
        <v>0</v>
      </c>
      <c r="AF54" s="105">
        <v>0</v>
      </c>
      <c r="AG54" s="105">
        <v>0</v>
      </c>
      <c r="AH54" s="105">
        <v>0</v>
      </c>
      <c r="AI54" s="105">
        <v>0</v>
      </c>
      <c r="AJ54" s="105">
        <v>0</v>
      </c>
      <c r="AK54" s="105">
        <v>0</v>
      </c>
      <c r="AL54" s="105">
        <v>0</v>
      </c>
      <c r="AM54" s="105">
        <v>0</v>
      </c>
      <c r="AN54" s="105">
        <v>0</v>
      </c>
      <c r="AO54" s="105">
        <v>0</v>
      </c>
      <c r="AP54" s="105">
        <v>0</v>
      </c>
      <c r="AQ54" s="105">
        <v>0</v>
      </c>
      <c r="AR54" s="105">
        <v>0</v>
      </c>
      <c r="AS54" s="105">
        <v>0</v>
      </c>
      <c r="AT54" s="105">
        <v>0</v>
      </c>
      <c r="AU54" s="105">
        <v>0</v>
      </c>
      <c r="AV54" s="105">
        <v>0</v>
      </c>
      <c r="AW54" s="105">
        <v>0</v>
      </c>
      <c r="AX54" s="105">
        <v>0</v>
      </c>
      <c r="AY54" s="105">
        <v>0</v>
      </c>
      <c r="AZ54" s="105">
        <v>0</v>
      </c>
      <c r="BA54" s="105">
        <v>0</v>
      </c>
      <c r="BB54" s="105">
        <v>0</v>
      </c>
      <c r="BC54" s="105">
        <v>0</v>
      </c>
      <c r="BD54" s="105">
        <v>0</v>
      </c>
      <c r="BE54" s="105">
        <v>0</v>
      </c>
      <c r="BF54" s="105">
        <v>0</v>
      </c>
      <c r="BG54" s="105">
        <v>0</v>
      </c>
      <c r="BH54" s="105">
        <v>0</v>
      </c>
      <c r="BI54" s="105">
        <v>0</v>
      </c>
      <c r="BJ54" s="105">
        <v>0</v>
      </c>
      <c r="BK54" s="105">
        <v>0</v>
      </c>
      <c r="BL54" s="105">
        <v>0</v>
      </c>
      <c r="BM54" s="105">
        <v>0</v>
      </c>
      <c r="BN54" s="105">
        <v>0</v>
      </c>
      <c r="BO54" s="105">
        <v>0</v>
      </c>
      <c r="BP54" s="105">
        <v>0</v>
      </c>
      <c r="BQ54" s="105">
        <v>0</v>
      </c>
      <c r="BR54" s="105">
        <v>0</v>
      </c>
      <c r="BS54" s="105">
        <v>0</v>
      </c>
      <c r="BT54" s="105">
        <v>0</v>
      </c>
      <c r="BU54" s="105">
        <v>0</v>
      </c>
      <c r="BV54" s="105">
        <v>0</v>
      </c>
      <c r="BW54" s="105">
        <v>0</v>
      </c>
      <c r="BX54" s="105">
        <v>0</v>
      </c>
      <c r="BY54" s="105">
        <v>0</v>
      </c>
      <c r="BZ54" s="105">
        <v>0</v>
      </c>
      <c r="CA54" s="105">
        <v>0</v>
      </c>
      <c r="CB54" s="105">
        <v>0</v>
      </c>
      <c r="CC54" s="105">
        <v>0</v>
      </c>
      <c r="CD54" s="105">
        <v>0</v>
      </c>
      <c r="CE54" s="105">
        <v>0</v>
      </c>
      <c r="CF54" s="105">
        <v>0</v>
      </c>
      <c r="CG54" s="105">
        <v>0</v>
      </c>
      <c r="CH54" s="105">
        <v>0</v>
      </c>
      <c r="CI54" s="105">
        <v>0</v>
      </c>
      <c r="CJ54" s="105">
        <v>0</v>
      </c>
      <c r="CK54" s="105">
        <v>0</v>
      </c>
      <c r="CL54" s="105">
        <v>0</v>
      </c>
      <c r="CM54" s="105">
        <v>0</v>
      </c>
      <c r="CN54" s="105">
        <v>0</v>
      </c>
      <c r="CO54" s="105">
        <v>0</v>
      </c>
      <c r="CP54" s="105">
        <v>0</v>
      </c>
      <c r="CQ54" s="105">
        <v>0</v>
      </c>
      <c r="CR54" s="105">
        <v>0</v>
      </c>
      <c r="CS54" s="105">
        <v>0</v>
      </c>
      <c r="CT54" s="105">
        <v>0</v>
      </c>
      <c r="CU54" s="105">
        <v>0</v>
      </c>
      <c r="CV54" s="105">
        <v>0</v>
      </c>
      <c r="CW54" s="105">
        <v>0</v>
      </c>
      <c r="CX54" s="105">
        <v>0</v>
      </c>
      <c r="CY54" s="105">
        <v>0</v>
      </c>
      <c r="CZ54" s="105">
        <v>0</v>
      </c>
      <c r="DA54" s="105">
        <v>0</v>
      </c>
      <c r="DB54" s="105">
        <v>0</v>
      </c>
      <c r="DC54" s="105">
        <v>0</v>
      </c>
      <c r="DD54" s="105">
        <v>0</v>
      </c>
      <c r="DE54" s="105">
        <v>0</v>
      </c>
      <c r="DF54" s="105">
        <v>0</v>
      </c>
      <c r="DG54" s="105">
        <v>0</v>
      </c>
      <c r="DH54" s="105">
        <v>0</v>
      </c>
      <c r="DI54" s="105">
        <v>0</v>
      </c>
      <c r="DJ54" s="105">
        <v>0</v>
      </c>
      <c r="DK54" s="105">
        <v>40968.43</v>
      </c>
      <c r="DL54" s="105">
        <v>229226.43583333335</v>
      </c>
      <c r="DM54" s="105">
        <v>268012.01333333331</v>
      </c>
      <c r="DN54" s="105">
        <v>382649.13733333338</v>
      </c>
      <c r="DO54" s="105">
        <v>309012.6866666667</v>
      </c>
      <c r="DP54" s="105">
        <v>567441.45666666667</v>
      </c>
      <c r="DQ54" s="105">
        <v>224888.03166666665</v>
      </c>
      <c r="DR54" s="105">
        <v>43583.021999999997</v>
      </c>
      <c r="DS54" s="105">
        <v>7634.6640000000007</v>
      </c>
      <c r="DT54" s="105">
        <v>0</v>
      </c>
      <c r="DU54" s="105">
        <v>5725.9979999999996</v>
      </c>
      <c r="DV54" s="105">
        <v>3817.3320000000003</v>
      </c>
      <c r="DW54" s="105">
        <v>0</v>
      </c>
      <c r="DX54" s="105">
        <v>0</v>
      </c>
      <c r="DY54" s="105">
        <v>0</v>
      </c>
      <c r="DZ54" s="105">
        <v>0</v>
      </c>
      <c r="EA54" s="105">
        <v>0</v>
      </c>
      <c r="EB54" s="105">
        <v>0</v>
      </c>
      <c r="EC54" s="105">
        <v>0</v>
      </c>
      <c r="ED54" s="105">
        <v>0</v>
      </c>
      <c r="EE54" s="105">
        <v>0</v>
      </c>
      <c r="EF54" s="105">
        <v>0</v>
      </c>
      <c r="EG54" s="105">
        <v>0</v>
      </c>
      <c r="EH54" s="105">
        <v>0</v>
      </c>
      <c r="EI54" s="105">
        <v>0</v>
      </c>
      <c r="EJ54" s="105">
        <v>0</v>
      </c>
      <c r="EK54" s="105">
        <v>0</v>
      </c>
      <c r="EL54" s="105">
        <v>0</v>
      </c>
      <c r="EM54" s="105">
        <v>0</v>
      </c>
      <c r="EN54" s="105">
        <v>0</v>
      </c>
      <c r="EO54" s="105">
        <v>0</v>
      </c>
      <c r="EP54" s="105">
        <v>0</v>
      </c>
      <c r="EQ54" s="105">
        <v>0</v>
      </c>
      <c r="ER54" s="105">
        <v>0</v>
      </c>
      <c r="ES54" s="105">
        <v>0</v>
      </c>
      <c r="ET54" s="105">
        <v>0</v>
      </c>
    </row>
    <row r="55" spans="1:150">
      <c r="A55" s="97">
        <v>124500103</v>
      </c>
      <c r="B55" s="106" t="s">
        <v>40</v>
      </c>
      <c r="C55" s="107"/>
      <c r="D55" s="103">
        <v>2</v>
      </c>
      <c r="E55" s="78" t="s">
        <v>57</v>
      </c>
      <c r="F55" s="78"/>
      <c r="G55" s="104">
        <f t="shared" si="364"/>
        <v>0</v>
      </c>
      <c r="H55" s="104">
        <f t="shared" si="364"/>
        <v>0</v>
      </c>
      <c r="I55" s="104">
        <f t="shared" si="364"/>
        <v>0</v>
      </c>
      <c r="J55" s="104">
        <f t="shared" si="364"/>
        <v>0</v>
      </c>
      <c r="K55" s="104">
        <f t="shared" si="364"/>
        <v>0</v>
      </c>
      <c r="L55" s="104">
        <f t="shared" si="364"/>
        <v>0</v>
      </c>
      <c r="M55" s="104">
        <f t="shared" si="364"/>
        <v>0</v>
      </c>
      <c r="N55" s="104">
        <f t="shared" si="364"/>
        <v>0</v>
      </c>
      <c r="O55" s="104">
        <f t="shared" si="364"/>
        <v>775330.91666666663</v>
      </c>
      <c r="P55" s="104">
        <f t="shared" si="364"/>
        <v>1148213.3833333331</v>
      </c>
      <c r="Q55" s="104">
        <f t="shared" si="364"/>
        <v>0</v>
      </c>
      <c r="R55" s="104">
        <f t="shared" si="365"/>
        <v>1923544.2999999998</v>
      </c>
      <c r="S55" s="105">
        <v>0</v>
      </c>
      <c r="T55" s="105">
        <v>0</v>
      </c>
      <c r="U55" s="105">
        <v>0</v>
      </c>
      <c r="V55" s="105">
        <v>0</v>
      </c>
      <c r="W55" s="105">
        <v>0</v>
      </c>
      <c r="X55" s="105">
        <v>0</v>
      </c>
      <c r="Y55" s="105">
        <v>0</v>
      </c>
      <c r="Z55" s="105">
        <v>0</v>
      </c>
      <c r="AA55" s="105">
        <v>0</v>
      </c>
      <c r="AB55" s="105">
        <v>0</v>
      </c>
      <c r="AC55" s="105">
        <v>0</v>
      </c>
      <c r="AD55" s="105">
        <v>0</v>
      </c>
      <c r="AE55" s="105">
        <v>0</v>
      </c>
      <c r="AF55" s="105">
        <v>0</v>
      </c>
      <c r="AG55" s="105">
        <v>0</v>
      </c>
      <c r="AH55" s="105">
        <v>0</v>
      </c>
      <c r="AI55" s="105">
        <v>0</v>
      </c>
      <c r="AJ55" s="105">
        <v>0</v>
      </c>
      <c r="AK55" s="105">
        <v>0</v>
      </c>
      <c r="AL55" s="105">
        <v>0</v>
      </c>
      <c r="AM55" s="105">
        <v>0</v>
      </c>
      <c r="AN55" s="105">
        <v>0</v>
      </c>
      <c r="AO55" s="105">
        <v>0</v>
      </c>
      <c r="AP55" s="105">
        <v>0</v>
      </c>
      <c r="AQ55" s="105">
        <v>0</v>
      </c>
      <c r="AR55" s="105">
        <v>0</v>
      </c>
      <c r="AS55" s="105">
        <v>0</v>
      </c>
      <c r="AT55" s="105">
        <v>0</v>
      </c>
      <c r="AU55" s="105">
        <v>0</v>
      </c>
      <c r="AV55" s="105">
        <v>0</v>
      </c>
      <c r="AW55" s="105">
        <v>0</v>
      </c>
      <c r="AX55" s="105">
        <v>0</v>
      </c>
      <c r="AY55" s="105">
        <v>0</v>
      </c>
      <c r="AZ55" s="105">
        <v>0</v>
      </c>
      <c r="BA55" s="105">
        <v>0</v>
      </c>
      <c r="BB55" s="105">
        <v>0</v>
      </c>
      <c r="BC55" s="105">
        <v>0</v>
      </c>
      <c r="BD55" s="105">
        <v>0</v>
      </c>
      <c r="BE55" s="105">
        <v>0</v>
      </c>
      <c r="BF55" s="105">
        <v>0</v>
      </c>
      <c r="BG55" s="105">
        <v>0</v>
      </c>
      <c r="BH55" s="105">
        <v>0</v>
      </c>
      <c r="BI55" s="105">
        <v>0</v>
      </c>
      <c r="BJ55" s="105">
        <v>0</v>
      </c>
      <c r="BK55" s="105">
        <v>0</v>
      </c>
      <c r="BL55" s="105">
        <v>0</v>
      </c>
      <c r="BM55" s="105">
        <v>0</v>
      </c>
      <c r="BN55" s="105">
        <v>0</v>
      </c>
      <c r="BO55" s="105">
        <v>0</v>
      </c>
      <c r="BP55" s="105">
        <v>0</v>
      </c>
      <c r="BQ55" s="105">
        <v>0</v>
      </c>
      <c r="BR55" s="105">
        <v>0</v>
      </c>
      <c r="BS55" s="105">
        <v>0</v>
      </c>
      <c r="BT55" s="105">
        <v>0</v>
      </c>
      <c r="BU55" s="105">
        <v>0</v>
      </c>
      <c r="BV55" s="105">
        <v>0</v>
      </c>
      <c r="BW55" s="105">
        <v>0</v>
      </c>
      <c r="BX55" s="105">
        <v>0</v>
      </c>
      <c r="BY55" s="105">
        <v>0</v>
      </c>
      <c r="BZ55" s="105">
        <v>0</v>
      </c>
      <c r="CA55" s="105">
        <v>0</v>
      </c>
      <c r="CB55" s="105">
        <v>0</v>
      </c>
      <c r="CC55" s="105">
        <v>0</v>
      </c>
      <c r="CD55" s="105">
        <v>0</v>
      </c>
      <c r="CE55" s="105">
        <v>0</v>
      </c>
      <c r="CF55" s="105">
        <v>0</v>
      </c>
      <c r="CG55" s="105">
        <v>0</v>
      </c>
      <c r="CH55" s="105">
        <v>0</v>
      </c>
      <c r="CI55" s="105">
        <v>0</v>
      </c>
      <c r="CJ55" s="105">
        <v>0</v>
      </c>
      <c r="CK55" s="105">
        <v>0</v>
      </c>
      <c r="CL55" s="105">
        <v>0</v>
      </c>
      <c r="CM55" s="105">
        <v>0</v>
      </c>
      <c r="CN55" s="105">
        <v>0</v>
      </c>
      <c r="CO55" s="105">
        <v>0</v>
      </c>
      <c r="CP55" s="105">
        <v>0</v>
      </c>
      <c r="CQ55" s="105">
        <v>0</v>
      </c>
      <c r="CR55" s="105">
        <v>0</v>
      </c>
      <c r="CS55" s="105">
        <v>0</v>
      </c>
      <c r="CT55" s="105">
        <v>0</v>
      </c>
      <c r="CU55" s="105">
        <v>0</v>
      </c>
      <c r="CV55" s="105">
        <v>0</v>
      </c>
      <c r="CW55" s="105">
        <v>0</v>
      </c>
      <c r="CX55" s="105">
        <v>0</v>
      </c>
      <c r="CY55" s="105">
        <v>0</v>
      </c>
      <c r="CZ55" s="105">
        <v>0</v>
      </c>
      <c r="DA55" s="105">
        <v>0</v>
      </c>
      <c r="DB55" s="105">
        <v>0</v>
      </c>
      <c r="DC55" s="105">
        <v>0</v>
      </c>
      <c r="DD55" s="105">
        <v>0</v>
      </c>
      <c r="DE55" s="105">
        <v>0</v>
      </c>
      <c r="DF55" s="105">
        <v>0</v>
      </c>
      <c r="DG55" s="105">
        <v>0</v>
      </c>
      <c r="DH55" s="105">
        <v>0</v>
      </c>
      <c r="DI55" s="105">
        <v>0</v>
      </c>
      <c r="DJ55" s="105">
        <v>0</v>
      </c>
      <c r="DK55" s="105">
        <v>0</v>
      </c>
      <c r="DL55" s="105">
        <v>0</v>
      </c>
      <c r="DM55" s="105">
        <v>0</v>
      </c>
      <c r="DN55" s="105">
        <v>0</v>
      </c>
      <c r="DO55" s="105">
        <v>0</v>
      </c>
      <c r="DP55" s="105">
        <v>0</v>
      </c>
      <c r="DQ55" s="105">
        <v>0</v>
      </c>
      <c r="DR55" s="105">
        <v>0</v>
      </c>
      <c r="DS55" s="105">
        <v>0</v>
      </c>
      <c r="DT55" s="105">
        <v>0</v>
      </c>
      <c r="DU55" s="105">
        <v>324799.03333333333</v>
      </c>
      <c r="DV55" s="105">
        <v>450531.8833333333</v>
      </c>
      <c r="DW55" s="105">
        <v>450531.8833333333</v>
      </c>
      <c r="DX55" s="105">
        <v>450531.8833333333</v>
      </c>
      <c r="DY55" s="105">
        <v>136264.73333333305</v>
      </c>
      <c r="DZ55" s="105">
        <v>110884.88333333333</v>
      </c>
      <c r="EA55" s="105">
        <v>0</v>
      </c>
      <c r="EB55" s="105">
        <v>0</v>
      </c>
      <c r="EC55" s="105">
        <v>0</v>
      </c>
      <c r="ED55" s="105">
        <v>0</v>
      </c>
      <c r="EE55" s="105">
        <v>0</v>
      </c>
      <c r="EF55" s="105">
        <v>0</v>
      </c>
      <c r="EM55" s="105">
        <v>0</v>
      </c>
      <c r="EN55" s="105">
        <v>0</v>
      </c>
      <c r="EO55" s="105">
        <v>0</v>
      </c>
      <c r="EP55" s="105">
        <v>0</v>
      </c>
      <c r="EQ55" s="105">
        <v>0</v>
      </c>
      <c r="ER55" s="105">
        <v>0</v>
      </c>
      <c r="ES55" s="105">
        <v>0</v>
      </c>
      <c r="ET55" s="105">
        <v>0</v>
      </c>
    </row>
    <row r="56" spans="1:150">
      <c r="A56" s="97">
        <v>124500103</v>
      </c>
      <c r="B56" s="98">
        <v>1</v>
      </c>
      <c r="D56" s="103">
        <v>3</v>
      </c>
      <c r="E56" s="78" t="s">
        <v>58</v>
      </c>
      <c r="F56" s="78"/>
      <c r="G56" s="104">
        <f t="shared" si="364"/>
        <v>70691.984790000017</v>
      </c>
      <c r="H56" s="104">
        <f t="shared" si="364"/>
        <v>58685.856810000005</v>
      </c>
      <c r="I56" s="104">
        <f t="shared" si="364"/>
        <v>21345.91893</v>
      </c>
      <c r="J56" s="104">
        <f t="shared" si="364"/>
        <v>5529.5291100000004</v>
      </c>
      <c r="K56" s="104">
        <f t="shared" si="364"/>
        <v>830.43261000000018</v>
      </c>
      <c r="L56" s="104">
        <f t="shared" si="364"/>
        <v>558.64976999999999</v>
      </c>
      <c r="M56" s="104">
        <f t="shared" si="364"/>
        <v>15173.46348</v>
      </c>
      <c r="N56" s="104">
        <f t="shared" si="364"/>
        <v>738867.83</v>
      </c>
      <c r="O56" s="104">
        <f t="shared" si="364"/>
        <v>15915.983412000001</v>
      </c>
      <c r="P56" s="104">
        <f t="shared" si="364"/>
        <v>21050.552564999998</v>
      </c>
      <c r="Q56" s="104">
        <f t="shared" si="364"/>
        <v>0</v>
      </c>
      <c r="R56" s="104">
        <f t="shared" si="365"/>
        <v>948650.20147700002</v>
      </c>
      <c r="S56" s="105">
        <v>0</v>
      </c>
      <c r="T56" s="105">
        <v>0</v>
      </c>
      <c r="U56" s="105">
        <v>0</v>
      </c>
      <c r="V56" s="105">
        <v>0</v>
      </c>
      <c r="W56" s="105">
        <v>0</v>
      </c>
      <c r="X56" s="105">
        <v>0</v>
      </c>
      <c r="Y56" s="105">
        <v>23.388750000000002</v>
      </c>
      <c r="Z56" s="105">
        <v>989.46729000000005</v>
      </c>
      <c r="AA56" s="105">
        <v>37850.790390000002</v>
      </c>
      <c r="AB56" s="105">
        <v>116.05545000000001</v>
      </c>
      <c r="AC56" s="105">
        <v>26615.384460000001</v>
      </c>
      <c r="AD56" s="105">
        <v>5096.8984500000006</v>
      </c>
      <c r="AE56" s="105">
        <v>4673.1041700000033</v>
      </c>
      <c r="AF56" s="105">
        <v>7088.2824600000004</v>
      </c>
      <c r="AG56" s="105">
        <v>8206.3327500000014</v>
      </c>
      <c r="AH56" s="105">
        <v>9320.9942700000011</v>
      </c>
      <c r="AI56" s="105">
        <v>2042.5830599999999</v>
      </c>
      <c r="AJ56" s="105">
        <v>2225.6396399999999</v>
      </c>
      <c r="AK56" s="105">
        <v>3517.9559100000001</v>
      </c>
      <c r="AL56" s="105">
        <v>6977.7015000000001</v>
      </c>
      <c r="AM56" s="105">
        <v>4736.2402500000007</v>
      </c>
      <c r="AN56" s="105">
        <v>4229.8439400000007</v>
      </c>
      <c r="AO56" s="105">
        <v>3112.4494800000002</v>
      </c>
      <c r="AP56" s="105">
        <v>2554.7293800000002</v>
      </c>
      <c r="AQ56" s="105">
        <v>2582.7847500000003</v>
      </c>
      <c r="AR56" s="105">
        <v>3134.5666800000004</v>
      </c>
      <c r="AS56" s="105">
        <v>2440.0057500000003</v>
      </c>
      <c r="AT56" s="105">
        <v>2024.1727799999999</v>
      </c>
      <c r="AU56" s="105">
        <v>1552.2045000000001</v>
      </c>
      <c r="AV56" s="105">
        <v>2503.0844999999999</v>
      </c>
      <c r="AW56" s="105">
        <v>1964.8133399999999</v>
      </c>
      <c r="AX56" s="105">
        <v>2194.5415800000001</v>
      </c>
      <c r="AY56" s="105">
        <v>999.73565999999994</v>
      </c>
      <c r="AZ56" s="105">
        <v>870.83514000000002</v>
      </c>
      <c r="BA56" s="105">
        <v>750.63240000000008</v>
      </c>
      <c r="BB56" s="105">
        <v>328.54185000000001</v>
      </c>
      <c r="BC56" s="105">
        <v>406.84413000000001</v>
      </c>
      <c r="BD56" s="105">
        <v>105.47376000000001</v>
      </c>
      <c r="BE56" s="105">
        <v>172.56519</v>
      </c>
      <c r="BF56" s="105">
        <v>170.68422000000001</v>
      </c>
      <c r="BG56" s="105">
        <v>194.62632000000002</v>
      </c>
      <c r="BH56" s="105">
        <v>83.683949999999996</v>
      </c>
      <c r="BI56" s="105">
        <v>85.567440000000005</v>
      </c>
      <c r="BJ56" s="105">
        <v>321.85860000000002</v>
      </c>
      <c r="BK56" s="105">
        <v>851.18901000000017</v>
      </c>
      <c r="BL56" s="105">
        <v>577.10982000000013</v>
      </c>
      <c r="BM56" s="105">
        <v>2113.7606700000001</v>
      </c>
      <c r="BN56" s="105">
        <v>446.16600000000005</v>
      </c>
      <c r="BO56" s="105">
        <v>196.44975000000002</v>
      </c>
      <c r="BP56" s="105">
        <v>41.537370000000003</v>
      </c>
      <c r="BQ56" s="105">
        <v>30.514469999999999</v>
      </c>
      <c r="BR56" s="105">
        <v>136.81647000000001</v>
      </c>
      <c r="BS56" s="105">
        <v>3.58785</v>
      </c>
      <c r="BT56" s="105">
        <v>18.087720000000001</v>
      </c>
      <c r="BU56" s="105">
        <v>124.44663000000003</v>
      </c>
      <c r="BV56" s="105">
        <v>128.51097000000001</v>
      </c>
      <c r="BW56" s="105">
        <v>43.529850000000003</v>
      </c>
      <c r="BX56" s="105">
        <v>56.37576</v>
      </c>
      <c r="BY56" s="105">
        <v>29.711010000000002</v>
      </c>
      <c r="BZ56" s="105">
        <v>20.86476</v>
      </c>
      <c r="CA56" s="105">
        <v>35.312760000000004</v>
      </c>
      <c r="CB56" s="105">
        <v>20.86476</v>
      </c>
      <c r="CC56" s="105">
        <v>24.723510000000001</v>
      </c>
      <c r="CD56" s="105">
        <v>22.518509999999999</v>
      </c>
      <c r="CE56" s="105">
        <v>53.723459999999996</v>
      </c>
      <c r="CF56" s="105">
        <v>27.50601</v>
      </c>
      <c r="CG56" s="105">
        <v>35.848260000000003</v>
      </c>
      <c r="CH56" s="105">
        <v>29.316000000000003</v>
      </c>
      <c r="CI56" s="105">
        <v>40.572000000000003</v>
      </c>
      <c r="CJ56" s="105">
        <v>88.746000000000009</v>
      </c>
      <c r="CK56" s="105">
        <v>157.55250000000001</v>
      </c>
      <c r="CL56" s="105">
        <v>21.966000000000001</v>
      </c>
      <c r="CM56" s="105">
        <v>22.571010000000001</v>
      </c>
      <c r="CN56" s="105">
        <v>151.66851000000003</v>
      </c>
      <c r="CO56" s="105">
        <v>80.924759999999992</v>
      </c>
      <c r="CP56" s="105">
        <v>162.55280999999999</v>
      </c>
      <c r="CQ56" s="105">
        <v>392.01875999999999</v>
      </c>
      <c r="CR56" s="105">
        <v>1871.02251</v>
      </c>
      <c r="CS56" s="105">
        <v>431.33411999999998</v>
      </c>
      <c r="CT56" s="105">
        <v>2971.39878</v>
      </c>
      <c r="CU56" s="105">
        <v>2543.8732199999999</v>
      </c>
      <c r="CV56" s="105">
        <v>2654.5995000000003</v>
      </c>
      <c r="CW56" s="105">
        <v>2654.5995000000003</v>
      </c>
      <c r="CX56" s="105">
        <v>1236.9000000000001</v>
      </c>
      <c r="CY56" s="105">
        <v>1575</v>
      </c>
      <c r="CZ56" s="105">
        <v>1575</v>
      </c>
      <c r="DA56" s="105">
        <v>1575</v>
      </c>
      <c r="DB56" s="105">
        <v>1575</v>
      </c>
      <c r="DC56" s="105">
        <v>1575</v>
      </c>
      <c r="DD56" s="105">
        <v>724587.83</v>
      </c>
      <c r="DE56" s="105">
        <v>1575</v>
      </c>
      <c r="DF56" s="105">
        <v>1575</v>
      </c>
      <c r="DG56" s="105">
        <v>813.75</v>
      </c>
      <c r="DH56" s="105">
        <v>813.75</v>
      </c>
      <c r="DI56" s="105">
        <v>813.75</v>
      </c>
      <c r="DJ56" s="105">
        <v>813.75</v>
      </c>
      <c r="DK56" s="105">
        <v>840</v>
      </c>
      <c r="DL56" s="105">
        <v>315</v>
      </c>
      <c r="DM56" s="105">
        <v>315</v>
      </c>
      <c r="DN56" s="105">
        <v>315</v>
      </c>
      <c r="DO56" s="105">
        <v>315</v>
      </c>
      <c r="DP56" s="105">
        <v>315</v>
      </c>
      <c r="DQ56" s="105">
        <v>315</v>
      </c>
      <c r="DR56" s="105">
        <v>243.57060000000001</v>
      </c>
      <c r="DS56" s="105">
        <v>3235.6032030000001</v>
      </c>
      <c r="DT56" s="105">
        <v>3235.6032030000001</v>
      </c>
      <c r="DU56" s="105">
        <v>3235.6032030000001</v>
      </c>
      <c r="DV56" s="105">
        <v>3235.6032030000001</v>
      </c>
      <c r="DW56" s="105">
        <v>3235.6032030000001</v>
      </c>
      <c r="DX56" s="105">
        <v>3235.6032030000001</v>
      </c>
      <c r="DY56" s="105">
        <v>3235.6032030000001</v>
      </c>
      <c r="DZ56" s="105">
        <v>3235.6032030000001</v>
      </c>
      <c r="EA56" s="105">
        <v>3235.6032030000001</v>
      </c>
      <c r="EB56" s="105">
        <v>2424.0720000000001</v>
      </c>
      <c r="EC56" s="105">
        <v>960.45600000000002</v>
      </c>
      <c r="ED56" s="105">
        <v>1435.5085500000002</v>
      </c>
      <c r="EE56" s="105">
        <v>52.5</v>
      </c>
      <c r="EL56" s="105">
        <v>0</v>
      </c>
      <c r="EM56" s="105">
        <v>0</v>
      </c>
      <c r="EN56" s="105">
        <v>0</v>
      </c>
      <c r="EO56" s="105">
        <v>0</v>
      </c>
      <c r="EP56" s="105">
        <v>0</v>
      </c>
      <c r="EQ56" s="105">
        <v>0</v>
      </c>
      <c r="ER56" s="105">
        <v>0</v>
      </c>
      <c r="ES56" s="105">
        <v>0</v>
      </c>
      <c r="ET56" s="105">
        <v>0</v>
      </c>
    </row>
    <row r="57" spans="1:150">
      <c r="A57" s="97">
        <v>124500103</v>
      </c>
      <c r="B57" s="98" t="s">
        <v>41</v>
      </c>
      <c r="D57" s="103">
        <v>4</v>
      </c>
      <c r="E57" s="78" t="s">
        <v>59</v>
      </c>
      <c r="F57" s="78"/>
      <c r="G57" s="104">
        <f t="shared" si="364"/>
        <v>0</v>
      </c>
      <c r="H57" s="104">
        <f t="shared" si="364"/>
        <v>0</v>
      </c>
      <c r="I57" s="104">
        <f t="shared" si="364"/>
        <v>34570.04</v>
      </c>
      <c r="J57" s="104">
        <f t="shared" si="364"/>
        <v>0</v>
      </c>
      <c r="K57" s="104">
        <f t="shared" si="364"/>
        <v>0</v>
      </c>
      <c r="L57" s="104">
        <f t="shared" si="364"/>
        <v>0</v>
      </c>
      <c r="M57" s="104">
        <f t="shared" si="364"/>
        <v>0</v>
      </c>
      <c r="N57" s="104">
        <f t="shared" si="364"/>
        <v>0</v>
      </c>
      <c r="O57" s="104">
        <f t="shared" si="364"/>
        <v>0</v>
      </c>
      <c r="P57" s="104">
        <f t="shared" si="364"/>
        <v>0</v>
      </c>
      <c r="Q57" s="104">
        <f t="shared" si="364"/>
        <v>0</v>
      </c>
      <c r="R57" s="104">
        <f t="shared" si="365"/>
        <v>34570.04</v>
      </c>
      <c r="S57" s="105">
        <v>0</v>
      </c>
      <c r="T57" s="105">
        <v>0</v>
      </c>
      <c r="U57" s="105">
        <v>0</v>
      </c>
      <c r="V57" s="105">
        <v>0</v>
      </c>
      <c r="W57" s="105">
        <v>0</v>
      </c>
      <c r="X57" s="105">
        <v>0</v>
      </c>
      <c r="Y57" s="105">
        <v>0</v>
      </c>
      <c r="Z57" s="105">
        <v>0</v>
      </c>
      <c r="AA57" s="105">
        <v>0</v>
      </c>
      <c r="AB57" s="105">
        <v>0</v>
      </c>
      <c r="AC57" s="105">
        <v>0</v>
      </c>
      <c r="AD57" s="105">
        <v>0</v>
      </c>
      <c r="AE57" s="105">
        <v>0</v>
      </c>
      <c r="AF57" s="105">
        <v>0</v>
      </c>
      <c r="AG57" s="105">
        <v>0</v>
      </c>
      <c r="AH57" s="105">
        <v>0</v>
      </c>
      <c r="AI57" s="105">
        <v>0</v>
      </c>
      <c r="AJ57" s="105">
        <v>0</v>
      </c>
      <c r="AK57" s="105">
        <v>0</v>
      </c>
      <c r="AL57" s="105">
        <v>0</v>
      </c>
      <c r="AM57" s="105">
        <v>0</v>
      </c>
      <c r="AN57" s="105">
        <v>0</v>
      </c>
      <c r="AO57" s="105">
        <v>0</v>
      </c>
      <c r="AP57" s="105">
        <v>0</v>
      </c>
      <c r="AQ57" s="105">
        <v>0</v>
      </c>
      <c r="AR57" s="105">
        <v>0</v>
      </c>
      <c r="AS57" s="105">
        <v>0</v>
      </c>
      <c r="AT57" s="105">
        <v>0</v>
      </c>
      <c r="AU57" s="105">
        <v>0</v>
      </c>
      <c r="AV57" s="105">
        <v>0</v>
      </c>
      <c r="AW57" s="105">
        <v>34570.04</v>
      </c>
      <c r="AX57" s="105">
        <v>0</v>
      </c>
      <c r="AY57" s="105">
        <v>0</v>
      </c>
      <c r="AZ57" s="105">
        <v>0</v>
      </c>
      <c r="BA57" s="105">
        <v>0</v>
      </c>
      <c r="BB57" s="105">
        <v>0</v>
      </c>
      <c r="BC57" s="105">
        <v>0</v>
      </c>
      <c r="BD57" s="105">
        <v>0</v>
      </c>
      <c r="BE57" s="105">
        <v>0</v>
      </c>
      <c r="BF57" s="105">
        <v>0</v>
      </c>
      <c r="BG57" s="105">
        <v>0</v>
      </c>
      <c r="BH57" s="105">
        <v>0</v>
      </c>
      <c r="BI57" s="105">
        <v>0</v>
      </c>
      <c r="BJ57" s="105">
        <v>0</v>
      </c>
      <c r="BK57" s="105">
        <v>0</v>
      </c>
      <c r="BL57" s="105">
        <v>0</v>
      </c>
      <c r="BM57" s="105">
        <v>0</v>
      </c>
      <c r="BN57" s="105">
        <v>0</v>
      </c>
      <c r="BO57" s="105">
        <v>0</v>
      </c>
      <c r="BP57" s="105">
        <v>0</v>
      </c>
      <c r="BQ57" s="105">
        <v>0</v>
      </c>
      <c r="BR57" s="105">
        <v>0</v>
      </c>
      <c r="BS57" s="105">
        <v>0</v>
      </c>
      <c r="BT57" s="105">
        <v>0</v>
      </c>
      <c r="BU57" s="105">
        <v>0</v>
      </c>
      <c r="BV57" s="105">
        <v>0</v>
      </c>
      <c r="BW57" s="105">
        <v>0</v>
      </c>
      <c r="BX57" s="105">
        <v>0</v>
      </c>
      <c r="BY57" s="105">
        <v>0</v>
      </c>
      <c r="BZ57" s="105">
        <v>0</v>
      </c>
      <c r="CA57" s="105">
        <v>0</v>
      </c>
      <c r="CB57" s="105">
        <v>0</v>
      </c>
      <c r="CC57" s="105">
        <v>0</v>
      </c>
      <c r="CD57" s="105">
        <v>0</v>
      </c>
      <c r="CE57" s="105">
        <v>0</v>
      </c>
      <c r="CF57" s="105">
        <v>0</v>
      </c>
      <c r="CG57" s="105">
        <v>0</v>
      </c>
      <c r="CH57" s="105">
        <v>0</v>
      </c>
      <c r="CI57" s="105">
        <v>0</v>
      </c>
      <c r="CJ57" s="105">
        <v>0</v>
      </c>
      <c r="CK57" s="105">
        <v>0</v>
      </c>
      <c r="CL57" s="105">
        <v>0</v>
      </c>
      <c r="CM57" s="105">
        <v>0</v>
      </c>
      <c r="CN57" s="105">
        <v>0</v>
      </c>
      <c r="CO57" s="105">
        <v>0</v>
      </c>
      <c r="CP57" s="105">
        <v>0</v>
      </c>
      <c r="CQ57" s="105">
        <v>0</v>
      </c>
      <c r="CR57" s="105">
        <v>0</v>
      </c>
      <c r="CS57" s="105">
        <v>0</v>
      </c>
      <c r="CT57" s="105">
        <v>0</v>
      </c>
      <c r="CU57" s="105">
        <v>0</v>
      </c>
      <c r="CV57" s="105">
        <v>0</v>
      </c>
      <c r="CW57" s="105">
        <v>0</v>
      </c>
      <c r="CX57" s="105">
        <v>0</v>
      </c>
      <c r="CY57" s="105">
        <v>0</v>
      </c>
      <c r="CZ57" s="105">
        <v>0</v>
      </c>
      <c r="DA57" s="105">
        <v>0</v>
      </c>
      <c r="DB57" s="105">
        <v>0</v>
      </c>
      <c r="DC57" s="105">
        <v>0</v>
      </c>
      <c r="DD57" s="105">
        <v>0</v>
      </c>
      <c r="DE57" s="105">
        <v>0</v>
      </c>
      <c r="DF57" s="105">
        <v>0</v>
      </c>
      <c r="DG57" s="105">
        <v>0</v>
      </c>
      <c r="DH57" s="105">
        <v>0</v>
      </c>
      <c r="DI57" s="105">
        <v>0</v>
      </c>
      <c r="DJ57" s="105">
        <v>0</v>
      </c>
      <c r="DK57" s="105">
        <v>0</v>
      </c>
      <c r="DL57" s="105">
        <v>0</v>
      </c>
      <c r="DM57" s="105">
        <v>0</v>
      </c>
      <c r="DN57" s="105">
        <v>0</v>
      </c>
      <c r="DO57" s="105">
        <v>0</v>
      </c>
      <c r="DP57" s="105">
        <v>0</v>
      </c>
      <c r="DQ57" s="105">
        <v>0</v>
      </c>
      <c r="DR57" s="105">
        <v>0</v>
      </c>
      <c r="DS57" s="105">
        <v>0</v>
      </c>
      <c r="DT57" s="105">
        <v>0</v>
      </c>
      <c r="DU57" s="105">
        <v>0</v>
      </c>
      <c r="DV57" s="105">
        <v>0</v>
      </c>
      <c r="DW57" s="105">
        <v>0</v>
      </c>
      <c r="DX57" s="105">
        <v>0</v>
      </c>
      <c r="DY57" s="105">
        <v>0</v>
      </c>
      <c r="DZ57" s="105">
        <v>0</v>
      </c>
      <c r="EA57" s="105">
        <v>0</v>
      </c>
      <c r="EB57" s="105">
        <v>0</v>
      </c>
      <c r="EC57" s="105">
        <v>0</v>
      </c>
      <c r="ED57" s="105">
        <v>0</v>
      </c>
      <c r="EE57" s="105">
        <v>0</v>
      </c>
      <c r="EF57" s="105">
        <v>0</v>
      </c>
      <c r="EG57" s="105">
        <v>0</v>
      </c>
      <c r="EH57" s="105">
        <v>0</v>
      </c>
      <c r="EI57" s="105">
        <v>0</v>
      </c>
      <c r="EJ57" s="105">
        <v>0</v>
      </c>
      <c r="EK57" s="105">
        <v>0</v>
      </c>
      <c r="EL57" s="105">
        <v>0</v>
      </c>
      <c r="EM57" s="105">
        <v>0</v>
      </c>
      <c r="EN57" s="105">
        <v>0</v>
      </c>
      <c r="EO57" s="105">
        <v>0</v>
      </c>
      <c r="EP57" s="105">
        <v>0</v>
      </c>
      <c r="EQ57" s="105">
        <v>0</v>
      </c>
      <c r="ER57" s="105">
        <v>0</v>
      </c>
      <c r="ES57" s="105">
        <v>0</v>
      </c>
      <c r="ET57" s="105">
        <v>0</v>
      </c>
    </row>
    <row r="58" spans="1:150">
      <c r="A58" s="97">
        <v>124500103</v>
      </c>
      <c r="B58" s="98">
        <v>6.1</v>
      </c>
      <c r="D58" s="103">
        <v>5</v>
      </c>
      <c r="E58" s="78" t="s">
        <v>68</v>
      </c>
      <c r="F58" s="78"/>
      <c r="G58" s="104">
        <f t="shared" si="364"/>
        <v>122812.575312</v>
      </c>
      <c r="H58" s="104">
        <f t="shared" si="364"/>
        <v>116413.906938</v>
      </c>
      <c r="I58" s="104">
        <f t="shared" si="364"/>
        <v>68219.657730000006</v>
      </c>
      <c r="J58" s="104">
        <f t="shared" si="364"/>
        <v>18465.209280000003</v>
      </c>
      <c r="K58" s="104">
        <f t="shared" si="364"/>
        <v>4690.5961200000002</v>
      </c>
      <c r="L58" s="104">
        <f t="shared" si="364"/>
        <v>1.4700000000000002</v>
      </c>
      <c r="M58" s="104">
        <f t="shared" si="364"/>
        <v>22943.52144</v>
      </c>
      <c r="N58" s="104">
        <f t="shared" si="364"/>
        <v>38353.22568000001</v>
      </c>
      <c r="O58" s="104">
        <f t="shared" si="364"/>
        <v>26179.07775</v>
      </c>
      <c r="P58" s="104">
        <f t="shared" si="364"/>
        <v>59198.830806108555</v>
      </c>
      <c r="Q58" s="104">
        <f t="shared" si="364"/>
        <v>17427.079669999999</v>
      </c>
      <c r="R58" s="104">
        <f t="shared" si="365"/>
        <v>494705.15072610852</v>
      </c>
      <c r="S58" s="105">
        <v>0</v>
      </c>
      <c r="T58" s="105">
        <v>0</v>
      </c>
      <c r="U58" s="105">
        <v>0</v>
      </c>
      <c r="V58" s="105">
        <v>0</v>
      </c>
      <c r="W58" s="105">
        <v>0</v>
      </c>
      <c r="X58" s="105">
        <v>355.21500000000003</v>
      </c>
      <c r="Y58" s="105">
        <v>39.753</v>
      </c>
      <c r="Z58" s="105">
        <v>5848.5308699999996</v>
      </c>
      <c r="AA58" s="105">
        <v>36088.266900000002</v>
      </c>
      <c r="AB58" s="105">
        <v>24103.23069</v>
      </c>
      <c r="AC58" s="105">
        <v>40178.238240000013</v>
      </c>
      <c r="AD58" s="105">
        <v>16199.340612000004</v>
      </c>
      <c r="AE58" s="105">
        <v>10803.637278</v>
      </c>
      <c r="AF58" s="105">
        <v>1907.7886799999983</v>
      </c>
      <c r="AG58" s="105">
        <v>10079.28075</v>
      </c>
      <c r="AH58" s="105">
        <v>12143.757780000002</v>
      </c>
      <c r="AI58" s="105">
        <v>13934.685659999999</v>
      </c>
      <c r="AJ58" s="105">
        <v>8302.0213499999991</v>
      </c>
      <c r="AK58" s="105">
        <v>15342.266940000001</v>
      </c>
      <c r="AL58" s="105">
        <v>11596.021500000001</v>
      </c>
      <c r="AM58" s="105">
        <v>9734.5894799999987</v>
      </c>
      <c r="AN58" s="105">
        <v>9435.8243700000021</v>
      </c>
      <c r="AO58" s="105">
        <v>5825.7452400000002</v>
      </c>
      <c r="AP58" s="105">
        <v>7308.2879100000018</v>
      </c>
      <c r="AQ58" s="105">
        <v>6170.879820000001</v>
      </c>
      <c r="AR58" s="105">
        <v>6500.661720000001</v>
      </c>
      <c r="AS58" s="105">
        <v>4472.42292</v>
      </c>
      <c r="AT58" s="105">
        <v>4242.2858100000003</v>
      </c>
      <c r="AU58" s="105">
        <v>6381.9541800000006</v>
      </c>
      <c r="AV58" s="105">
        <v>6531.6180300000015</v>
      </c>
      <c r="AW58" s="105">
        <v>8688.8134200000004</v>
      </c>
      <c r="AX58" s="105">
        <v>9721.2191999999995</v>
      </c>
      <c r="AY58" s="105">
        <v>5209.6999500000002</v>
      </c>
      <c r="AZ58" s="105">
        <v>3526.7782200000001</v>
      </c>
      <c r="BA58" s="105">
        <v>3656.84004</v>
      </c>
      <c r="BB58" s="105">
        <v>3116.4844200000007</v>
      </c>
      <c r="BC58" s="105">
        <v>2159.52261</v>
      </c>
      <c r="BD58" s="105">
        <v>2443.7196000000004</v>
      </c>
      <c r="BE58" s="105">
        <v>1769.0628899999999</v>
      </c>
      <c r="BF58" s="105">
        <v>2144.2625399999997</v>
      </c>
      <c r="BG58" s="105">
        <v>1500.9668100000001</v>
      </c>
      <c r="BH58" s="105">
        <v>1313.3799000000001</v>
      </c>
      <c r="BI58" s="105">
        <v>1477.2603300000003</v>
      </c>
      <c r="BJ58" s="105">
        <v>971.54420999999991</v>
      </c>
      <c r="BK58" s="105">
        <v>1065.45054</v>
      </c>
      <c r="BL58" s="105">
        <v>1104.8761500000001</v>
      </c>
      <c r="BM58" s="105">
        <v>1080.5472300000001</v>
      </c>
      <c r="BN58" s="105">
        <v>1434.6164700000002</v>
      </c>
      <c r="BO58" s="105">
        <v>1638.4472999999998</v>
      </c>
      <c r="BP58" s="105">
        <v>1896.4499400000002</v>
      </c>
      <c r="BQ58" s="105">
        <v>1066.17588</v>
      </c>
      <c r="BR58" s="105">
        <v>0</v>
      </c>
      <c r="BS58" s="105">
        <v>0</v>
      </c>
      <c r="BT58" s="105">
        <v>0</v>
      </c>
      <c r="BU58" s="105">
        <v>0</v>
      </c>
      <c r="BV58" s="105">
        <v>0</v>
      </c>
      <c r="BW58" s="105">
        <v>0</v>
      </c>
      <c r="BX58" s="105">
        <v>81.144000000000005</v>
      </c>
      <c r="BY58" s="105">
        <v>8.3790000000000013</v>
      </c>
      <c r="BZ58" s="105">
        <v>0</v>
      </c>
      <c r="CA58" s="105">
        <v>0</v>
      </c>
      <c r="CB58" s="105">
        <v>0</v>
      </c>
      <c r="CC58" s="105">
        <v>0</v>
      </c>
      <c r="CD58" s="105">
        <v>0</v>
      </c>
      <c r="CE58" s="105">
        <v>0</v>
      </c>
      <c r="CF58" s="105">
        <v>0</v>
      </c>
      <c r="CG58" s="105">
        <v>0</v>
      </c>
      <c r="CH58" s="105">
        <v>0</v>
      </c>
      <c r="CI58" s="105">
        <v>0</v>
      </c>
      <c r="CJ58" s="105">
        <v>0</v>
      </c>
      <c r="CK58" s="105">
        <v>1.4700000000000002</v>
      </c>
      <c r="CL58" s="105">
        <v>0</v>
      </c>
      <c r="CM58" s="105">
        <v>530.77499999999998</v>
      </c>
      <c r="CN58" s="105">
        <v>560.88312000000008</v>
      </c>
      <c r="CO58" s="105">
        <v>622.35221999999999</v>
      </c>
      <c r="CP58" s="105">
        <v>522.53271000000007</v>
      </c>
      <c r="CQ58" s="105">
        <v>765.41745000000003</v>
      </c>
      <c r="CR58" s="105">
        <v>1095.1075799999999</v>
      </c>
      <c r="CS58" s="105">
        <v>983.69481000000007</v>
      </c>
      <c r="CT58" s="105">
        <v>4020.4980900000005</v>
      </c>
      <c r="CU58" s="105">
        <v>851.24423999999976</v>
      </c>
      <c r="CV58" s="105">
        <v>3230.3563600000007</v>
      </c>
      <c r="CW58" s="105">
        <v>4099.8999999999996</v>
      </c>
      <c r="CX58" s="105">
        <v>5660.759860000001</v>
      </c>
      <c r="CY58" s="105">
        <v>3391.2859050000002</v>
      </c>
      <c r="CZ58" s="105">
        <v>3240.6949049999998</v>
      </c>
      <c r="DA58" s="105">
        <v>3536.206905</v>
      </c>
      <c r="DB58" s="105">
        <v>5088.6949050000003</v>
      </c>
      <c r="DC58" s="105">
        <v>5088.6949050000003</v>
      </c>
      <c r="DD58" s="105">
        <v>2988.6949049999998</v>
      </c>
      <c r="DE58" s="105">
        <v>3229.3563750000003</v>
      </c>
      <c r="DF58" s="105">
        <v>2389.3563750000003</v>
      </c>
      <c r="DG58" s="105">
        <v>2232.1713750000004</v>
      </c>
      <c r="DH58" s="105">
        <v>2389.3563750000003</v>
      </c>
      <c r="DI58" s="105">
        <v>2389.3563750000003</v>
      </c>
      <c r="DJ58" s="105">
        <v>2389.3563750000003</v>
      </c>
      <c r="DK58" s="105">
        <v>2114.6063749999998</v>
      </c>
      <c r="DL58" s="105">
        <v>2114.6063749999998</v>
      </c>
      <c r="DM58" s="105">
        <v>2114.6063749999998</v>
      </c>
      <c r="DN58" s="105">
        <v>2114.6063749999998</v>
      </c>
      <c r="DO58" s="105">
        <v>2114.6063749999998</v>
      </c>
      <c r="DP58" s="105">
        <v>2114.6063749999998</v>
      </c>
      <c r="DQ58" s="105">
        <v>1904.6063749999998</v>
      </c>
      <c r="DR58" s="105">
        <v>1904.6063749999998</v>
      </c>
      <c r="DS58" s="105">
        <v>1302.6133749999999</v>
      </c>
      <c r="DT58" s="105">
        <v>1302.6133749999999</v>
      </c>
      <c r="DU58" s="105">
        <v>3538.5</v>
      </c>
      <c r="DV58" s="105">
        <v>3538.5</v>
      </c>
      <c r="DW58" s="105">
        <v>3538.5</v>
      </c>
      <c r="DX58" s="105">
        <v>3538.5</v>
      </c>
      <c r="DY58" s="105">
        <v>20614.489556108554</v>
      </c>
      <c r="DZ58" s="105">
        <v>15023.988000000001</v>
      </c>
      <c r="EA58" s="105">
        <v>3786.9020000000005</v>
      </c>
      <c r="EB58" s="105">
        <v>3227.0000000000005</v>
      </c>
      <c r="EC58" s="166">
        <v>1302.6133749999999</v>
      </c>
      <c r="ED58" s="166">
        <v>1152.8378749999999</v>
      </c>
      <c r="EE58" s="166">
        <v>1018.5000000000001</v>
      </c>
      <c r="EF58" s="166">
        <v>1018.5000000000001</v>
      </c>
      <c r="EG58" s="166">
        <v>1438.5</v>
      </c>
      <c r="EH58" s="166">
        <v>3538.5</v>
      </c>
      <c r="EI58" s="166">
        <v>3538.5</v>
      </c>
      <c r="EJ58" s="166">
        <v>3538.5</v>
      </c>
      <c r="EK58" s="105">
        <v>3227.0000000000005</v>
      </c>
      <c r="EL58" s="105">
        <v>777</v>
      </c>
      <c r="EM58" s="105">
        <v>616.82775000000004</v>
      </c>
      <c r="EN58" s="105">
        <v>609</v>
      </c>
      <c r="EO58" s="105">
        <v>609</v>
      </c>
      <c r="EP58" s="105">
        <v>609</v>
      </c>
      <c r="EQ58" s="105">
        <v>1260</v>
      </c>
      <c r="ER58" s="105">
        <v>1260</v>
      </c>
      <c r="ES58" s="105">
        <v>1382.2519200000002</v>
      </c>
      <c r="ET58" s="105">
        <v>0</v>
      </c>
    </row>
    <row r="59" spans="1:150">
      <c r="A59" s="97">
        <v>124500103</v>
      </c>
      <c r="B59" s="98" t="s">
        <v>42</v>
      </c>
      <c r="D59" s="103">
        <v>6</v>
      </c>
      <c r="E59" s="78" t="s">
        <v>60</v>
      </c>
      <c r="F59" s="78"/>
      <c r="G59" s="104">
        <f t="shared" si="364"/>
        <v>0</v>
      </c>
      <c r="H59" s="104">
        <f t="shared" si="364"/>
        <v>0</v>
      </c>
      <c r="I59" s="104">
        <f t="shared" si="364"/>
        <v>58.306500000000007</v>
      </c>
      <c r="J59" s="104">
        <f t="shared" si="364"/>
        <v>0</v>
      </c>
      <c r="K59" s="104">
        <f t="shared" si="364"/>
        <v>0</v>
      </c>
      <c r="L59" s="104">
        <f t="shared" si="364"/>
        <v>0</v>
      </c>
      <c r="M59" s="104">
        <f t="shared" si="364"/>
        <v>0</v>
      </c>
      <c r="N59" s="104">
        <f t="shared" si="364"/>
        <v>0</v>
      </c>
      <c r="O59" s="104">
        <f t="shared" si="364"/>
        <v>37978.862400000005</v>
      </c>
      <c r="P59" s="104">
        <f t="shared" si="364"/>
        <v>319312.34499999997</v>
      </c>
      <c r="Q59" s="104">
        <f t="shared" si="364"/>
        <v>0</v>
      </c>
      <c r="R59" s="104">
        <f t="shared" si="365"/>
        <v>357349.51389999996</v>
      </c>
      <c r="S59" s="105">
        <v>0</v>
      </c>
      <c r="T59" s="105">
        <v>0</v>
      </c>
      <c r="U59" s="105">
        <v>0</v>
      </c>
      <c r="V59" s="105">
        <v>0</v>
      </c>
      <c r="W59" s="105">
        <v>0</v>
      </c>
      <c r="X59" s="105">
        <v>0</v>
      </c>
      <c r="Y59" s="105">
        <v>0</v>
      </c>
      <c r="Z59" s="105">
        <v>0</v>
      </c>
      <c r="AA59" s="105">
        <v>0</v>
      </c>
      <c r="AB59" s="105">
        <v>0</v>
      </c>
      <c r="AC59" s="105">
        <v>0</v>
      </c>
      <c r="AD59" s="105">
        <v>0</v>
      </c>
      <c r="AE59" s="105">
        <v>0</v>
      </c>
      <c r="AF59" s="105">
        <v>0</v>
      </c>
      <c r="AG59" s="105">
        <v>0</v>
      </c>
      <c r="AH59" s="105">
        <v>0</v>
      </c>
      <c r="AI59" s="105">
        <v>0</v>
      </c>
      <c r="AJ59" s="105">
        <v>0</v>
      </c>
      <c r="AK59" s="105">
        <v>0</v>
      </c>
      <c r="AL59" s="105">
        <v>0</v>
      </c>
      <c r="AM59" s="105">
        <v>0</v>
      </c>
      <c r="AN59" s="105">
        <v>0</v>
      </c>
      <c r="AO59" s="105">
        <v>0</v>
      </c>
      <c r="AP59" s="105">
        <v>0</v>
      </c>
      <c r="AQ59" s="105">
        <v>0</v>
      </c>
      <c r="AR59" s="105">
        <v>0</v>
      </c>
      <c r="AS59" s="105">
        <v>0</v>
      </c>
      <c r="AT59" s="105">
        <v>0</v>
      </c>
      <c r="AU59" s="105">
        <v>0</v>
      </c>
      <c r="AV59" s="105">
        <v>0</v>
      </c>
      <c r="AW59" s="105">
        <v>0</v>
      </c>
      <c r="AX59" s="105">
        <v>0</v>
      </c>
      <c r="AY59" s="105">
        <v>58.306500000000007</v>
      </c>
      <c r="AZ59" s="105">
        <v>0</v>
      </c>
      <c r="BA59" s="105">
        <v>0</v>
      </c>
      <c r="BB59" s="105">
        <v>0</v>
      </c>
      <c r="BC59" s="105">
        <v>0</v>
      </c>
      <c r="BD59" s="105">
        <v>0</v>
      </c>
      <c r="BE59" s="105">
        <v>0</v>
      </c>
      <c r="BF59" s="105">
        <v>0</v>
      </c>
      <c r="BG59" s="105">
        <v>0</v>
      </c>
      <c r="BH59" s="105">
        <v>0</v>
      </c>
      <c r="BI59" s="105">
        <v>0</v>
      </c>
      <c r="BJ59" s="105">
        <v>0</v>
      </c>
      <c r="BK59" s="105">
        <v>0</v>
      </c>
      <c r="BL59" s="105">
        <v>0</v>
      </c>
      <c r="BM59" s="105">
        <v>0</v>
      </c>
      <c r="BN59" s="105">
        <v>0</v>
      </c>
      <c r="BO59" s="105">
        <v>0</v>
      </c>
      <c r="BP59" s="105">
        <v>0</v>
      </c>
      <c r="BQ59" s="105">
        <v>0</v>
      </c>
      <c r="BR59" s="105">
        <v>0</v>
      </c>
      <c r="BS59" s="105">
        <v>0</v>
      </c>
      <c r="BT59" s="105">
        <v>0</v>
      </c>
      <c r="BU59" s="105">
        <v>0</v>
      </c>
      <c r="BV59" s="105">
        <v>0</v>
      </c>
      <c r="BW59" s="105">
        <v>0</v>
      </c>
      <c r="BX59" s="105">
        <v>0</v>
      </c>
      <c r="BY59" s="105">
        <v>0</v>
      </c>
      <c r="BZ59" s="105">
        <v>0</v>
      </c>
      <c r="CA59" s="105">
        <v>0</v>
      </c>
      <c r="CB59" s="105">
        <v>0</v>
      </c>
      <c r="CC59" s="105">
        <v>0</v>
      </c>
      <c r="CD59" s="105">
        <v>0</v>
      </c>
      <c r="CE59" s="105">
        <v>0</v>
      </c>
      <c r="CF59" s="105">
        <v>0</v>
      </c>
      <c r="CG59" s="105">
        <v>0</v>
      </c>
      <c r="CH59" s="105">
        <v>0</v>
      </c>
      <c r="CI59" s="105">
        <v>0</v>
      </c>
      <c r="CJ59" s="105">
        <v>0</v>
      </c>
      <c r="CK59" s="105">
        <v>0</v>
      </c>
      <c r="CL59" s="105">
        <v>0</v>
      </c>
      <c r="CM59" s="105">
        <v>0</v>
      </c>
      <c r="CN59" s="105">
        <v>0</v>
      </c>
      <c r="CO59" s="105">
        <v>0</v>
      </c>
      <c r="CP59" s="105">
        <v>0</v>
      </c>
      <c r="CQ59" s="105">
        <v>0</v>
      </c>
      <c r="CR59" s="105">
        <v>0</v>
      </c>
      <c r="CS59" s="105">
        <v>0</v>
      </c>
      <c r="CT59" s="105">
        <v>0</v>
      </c>
      <c r="CU59" s="105">
        <v>0</v>
      </c>
      <c r="CV59" s="105">
        <v>0</v>
      </c>
      <c r="CW59" s="105">
        <v>0</v>
      </c>
      <c r="CX59" s="105">
        <v>0</v>
      </c>
      <c r="CY59" s="105">
        <v>0</v>
      </c>
      <c r="CZ59" s="105">
        <v>0</v>
      </c>
      <c r="DA59" s="105">
        <v>0</v>
      </c>
      <c r="DB59" s="105">
        <v>0</v>
      </c>
      <c r="DC59" s="105">
        <v>0</v>
      </c>
      <c r="DD59" s="105">
        <v>0</v>
      </c>
      <c r="DE59" s="105">
        <v>0</v>
      </c>
      <c r="DF59" s="105">
        <v>0</v>
      </c>
      <c r="DG59" s="105">
        <v>0</v>
      </c>
      <c r="DH59" s="105">
        <v>0</v>
      </c>
      <c r="DI59" s="105">
        <v>0</v>
      </c>
      <c r="DJ59" s="105">
        <v>0</v>
      </c>
      <c r="DK59" s="105">
        <v>208.4649</v>
      </c>
      <c r="DL59" s="105">
        <v>1266.3378000000002</v>
      </c>
      <c r="DM59" s="105">
        <v>2010.2061000000003</v>
      </c>
      <c r="DN59" s="105">
        <v>2435.3301000000001</v>
      </c>
      <c r="DO59" s="105">
        <v>2468.3610000000003</v>
      </c>
      <c r="DP59" s="105">
        <v>2335.9035000000003</v>
      </c>
      <c r="DQ59" s="105">
        <v>2329.8555000000001</v>
      </c>
      <c r="DR59" s="105">
        <v>2335.9035000000003</v>
      </c>
      <c r="DS59" s="105">
        <v>1873.1055000000001</v>
      </c>
      <c r="DT59" s="105">
        <v>2335.9035000000003</v>
      </c>
      <c r="DU59" s="105">
        <v>2335.9035000000003</v>
      </c>
      <c r="DV59" s="105">
        <v>16043.5875</v>
      </c>
      <c r="DW59" s="105">
        <v>93274.358000000007</v>
      </c>
      <c r="DX59" s="105">
        <v>68315.066999999995</v>
      </c>
      <c r="DY59" s="105">
        <v>68314.92</v>
      </c>
      <c r="DZ59" s="105">
        <v>56214</v>
      </c>
      <c r="EA59" s="105">
        <v>11163</v>
      </c>
      <c r="EB59" s="105">
        <v>16129</v>
      </c>
      <c r="EC59" s="105">
        <v>5902</v>
      </c>
      <c r="EO59" s="105">
        <v>0</v>
      </c>
      <c r="EP59" s="105">
        <v>0</v>
      </c>
      <c r="EQ59" s="105">
        <v>0</v>
      </c>
      <c r="ER59" s="105">
        <v>0</v>
      </c>
      <c r="ES59" s="105">
        <v>0</v>
      </c>
      <c r="ET59" s="105">
        <v>0</v>
      </c>
    </row>
    <row r="60" spans="1:150">
      <c r="A60" s="97">
        <v>124500103</v>
      </c>
      <c r="B60" s="98">
        <v>7</v>
      </c>
      <c r="D60" s="103">
        <v>7</v>
      </c>
      <c r="E60" s="78" t="s">
        <v>61</v>
      </c>
      <c r="F60" s="109"/>
      <c r="G60" s="104">
        <f t="shared" si="364"/>
        <v>0</v>
      </c>
      <c r="H60" s="104">
        <f t="shared" si="364"/>
        <v>0</v>
      </c>
      <c r="I60" s="104">
        <f t="shared" si="364"/>
        <v>0</v>
      </c>
      <c r="J60" s="104">
        <f t="shared" si="364"/>
        <v>0</v>
      </c>
      <c r="K60" s="104">
        <f t="shared" si="364"/>
        <v>0</v>
      </c>
      <c r="L60" s="104">
        <f t="shared" si="364"/>
        <v>0</v>
      </c>
      <c r="M60" s="104">
        <f t="shared" si="364"/>
        <v>0</v>
      </c>
      <c r="N60" s="104">
        <f t="shared" si="364"/>
        <v>10500</v>
      </c>
      <c r="O60" s="104">
        <f t="shared" si="364"/>
        <v>23344.293000000001</v>
      </c>
      <c r="P60" s="104">
        <f t="shared" si="364"/>
        <v>147000</v>
      </c>
      <c r="Q60" s="104">
        <f t="shared" si="364"/>
        <v>163795.53309000004</v>
      </c>
      <c r="R60" s="104">
        <f t="shared" ref="R60:R61" si="366">SUM(G60:Q60)</f>
        <v>344639.82609000005</v>
      </c>
      <c r="S60" s="105">
        <v>0</v>
      </c>
      <c r="T60" s="105">
        <v>0</v>
      </c>
      <c r="U60" s="105">
        <v>0</v>
      </c>
      <c r="V60" s="105">
        <v>0</v>
      </c>
      <c r="W60" s="105">
        <v>0</v>
      </c>
      <c r="X60" s="105">
        <v>0</v>
      </c>
      <c r="Y60" s="105">
        <v>0</v>
      </c>
      <c r="Z60" s="105">
        <v>0</v>
      </c>
      <c r="AA60" s="105">
        <v>0</v>
      </c>
      <c r="AB60" s="105">
        <v>0</v>
      </c>
      <c r="AC60" s="105">
        <v>0</v>
      </c>
      <c r="AD60" s="105">
        <v>0</v>
      </c>
      <c r="AE60" s="105">
        <v>0</v>
      </c>
      <c r="AF60" s="105">
        <v>0</v>
      </c>
      <c r="AG60" s="105">
        <v>0</v>
      </c>
      <c r="AH60" s="105">
        <v>0</v>
      </c>
      <c r="AI60" s="105">
        <v>0</v>
      </c>
      <c r="AJ60" s="105">
        <v>0</v>
      </c>
      <c r="AK60" s="105">
        <v>0</v>
      </c>
      <c r="AL60" s="105">
        <v>0</v>
      </c>
      <c r="AM60" s="105">
        <v>0</v>
      </c>
      <c r="AN60" s="105">
        <v>0</v>
      </c>
      <c r="AO60" s="105">
        <v>0</v>
      </c>
      <c r="AP60" s="105">
        <v>0</v>
      </c>
      <c r="AQ60" s="105">
        <v>0</v>
      </c>
      <c r="AR60" s="105">
        <v>0</v>
      </c>
      <c r="AS60" s="105">
        <v>0</v>
      </c>
      <c r="AT60" s="105">
        <v>0</v>
      </c>
      <c r="AU60" s="105">
        <v>0</v>
      </c>
      <c r="AV60" s="105">
        <v>0</v>
      </c>
      <c r="AW60" s="105">
        <v>0</v>
      </c>
      <c r="AX60" s="105">
        <v>0</v>
      </c>
      <c r="AY60" s="105">
        <v>0</v>
      </c>
      <c r="AZ60" s="105">
        <v>0</v>
      </c>
      <c r="BA60" s="105">
        <v>0</v>
      </c>
      <c r="BB60" s="105">
        <v>0</v>
      </c>
      <c r="BC60" s="105">
        <v>0</v>
      </c>
      <c r="BD60" s="105">
        <v>0</v>
      </c>
      <c r="BE60" s="105">
        <v>0</v>
      </c>
      <c r="BF60" s="105">
        <v>0</v>
      </c>
      <c r="BG60" s="105">
        <v>0</v>
      </c>
      <c r="BH60" s="105">
        <v>0</v>
      </c>
      <c r="BI60" s="105">
        <v>0</v>
      </c>
      <c r="BJ60" s="105">
        <v>0</v>
      </c>
      <c r="BK60" s="105">
        <v>0</v>
      </c>
      <c r="BL60" s="105">
        <v>0</v>
      </c>
      <c r="BM60" s="105">
        <v>0</v>
      </c>
      <c r="BN60" s="105">
        <v>0</v>
      </c>
      <c r="BO60" s="105">
        <v>0</v>
      </c>
      <c r="BP60" s="105">
        <v>0</v>
      </c>
      <c r="BQ60" s="105">
        <v>0</v>
      </c>
      <c r="BR60" s="105">
        <v>0</v>
      </c>
      <c r="BS60" s="105">
        <v>0</v>
      </c>
      <c r="BT60" s="105">
        <v>0</v>
      </c>
      <c r="BU60" s="105">
        <v>0</v>
      </c>
      <c r="BV60" s="105">
        <v>0</v>
      </c>
      <c r="BW60" s="105">
        <v>0</v>
      </c>
      <c r="BX60" s="105">
        <v>0</v>
      </c>
      <c r="BY60" s="105">
        <v>0</v>
      </c>
      <c r="BZ60" s="105">
        <v>0</v>
      </c>
      <c r="CA60" s="105">
        <v>0</v>
      </c>
      <c r="CB60" s="105">
        <v>0</v>
      </c>
      <c r="CC60" s="105">
        <v>0</v>
      </c>
      <c r="CD60" s="105">
        <v>0</v>
      </c>
      <c r="CE60" s="105">
        <v>0</v>
      </c>
      <c r="CF60" s="105">
        <v>0</v>
      </c>
      <c r="CG60" s="105">
        <v>0</v>
      </c>
      <c r="CH60" s="105">
        <v>0</v>
      </c>
      <c r="CI60" s="105">
        <v>0</v>
      </c>
      <c r="CJ60" s="105">
        <v>0</v>
      </c>
      <c r="CK60" s="105">
        <v>0</v>
      </c>
      <c r="CL60" s="105">
        <v>0</v>
      </c>
      <c r="CM60" s="105">
        <v>0</v>
      </c>
      <c r="CN60" s="105">
        <v>0</v>
      </c>
      <c r="CO60" s="105">
        <v>0</v>
      </c>
      <c r="CP60" s="105">
        <v>0</v>
      </c>
      <c r="CQ60" s="105">
        <v>0</v>
      </c>
      <c r="CR60" s="105">
        <v>0</v>
      </c>
      <c r="CS60" s="105">
        <v>0</v>
      </c>
      <c r="CT60" s="105">
        <v>0</v>
      </c>
      <c r="CU60" s="105">
        <v>0</v>
      </c>
      <c r="CV60" s="105">
        <v>0</v>
      </c>
      <c r="CW60" s="105">
        <v>0</v>
      </c>
      <c r="CX60" s="105">
        <v>0</v>
      </c>
      <c r="CY60" s="105">
        <v>0</v>
      </c>
      <c r="CZ60" s="105">
        <v>0</v>
      </c>
      <c r="DA60" s="105">
        <v>0</v>
      </c>
      <c r="DB60" s="105">
        <v>0</v>
      </c>
      <c r="DC60" s="105">
        <v>0</v>
      </c>
      <c r="DD60" s="105">
        <v>0</v>
      </c>
      <c r="DE60" s="105">
        <v>0</v>
      </c>
      <c r="DF60" s="105">
        <v>0</v>
      </c>
      <c r="DG60" s="105">
        <v>0</v>
      </c>
      <c r="DH60" s="105">
        <v>0</v>
      </c>
      <c r="DI60" s="105">
        <v>0</v>
      </c>
      <c r="DJ60" s="105">
        <v>10500</v>
      </c>
      <c r="DK60" s="105">
        <v>0</v>
      </c>
      <c r="DL60" s="105">
        <v>0</v>
      </c>
      <c r="DM60" s="105">
        <v>0</v>
      </c>
      <c r="DN60" s="105">
        <v>0</v>
      </c>
      <c r="DO60" s="105">
        <v>0</v>
      </c>
      <c r="DP60" s="105">
        <v>0</v>
      </c>
      <c r="DQ60" s="105">
        <v>0</v>
      </c>
      <c r="DR60" s="105">
        <v>0</v>
      </c>
      <c r="DS60" s="105">
        <v>0</v>
      </c>
      <c r="DT60" s="105">
        <v>0</v>
      </c>
      <c r="DU60" s="105">
        <v>20194.293000000001</v>
      </c>
      <c r="DV60" s="105">
        <v>3150</v>
      </c>
      <c r="DW60" s="105">
        <v>10500</v>
      </c>
      <c r="DX60" s="105">
        <v>10500</v>
      </c>
      <c r="DY60" s="105">
        <v>10500</v>
      </c>
      <c r="DZ60" s="105">
        <v>10500</v>
      </c>
      <c r="EA60" s="105">
        <v>10500</v>
      </c>
      <c r="EB60" s="105">
        <v>10500</v>
      </c>
      <c r="EC60" s="105">
        <v>10500</v>
      </c>
      <c r="ED60" s="105">
        <v>10500</v>
      </c>
      <c r="EE60" s="105">
        <v>10500</v>
      </c>
      <c r="EF60" s="105">
        <v>10500</v>
      </c>
      <c r="EG60" s="105">
        <v>10500</v>
      </c>
      <c r="EH60" s="105">
        <v>31500.000000000004</v>
      </c>
      <c r="EI60" s="105">
        <v>31500.000000000004</v>
      </c>
      <c r="EJ60" s="105">
        <v>31500.000000000004</v>
      </c>
      <c r="EK60" s="105">
        <v>31500.000000000004</v>
      </c>
      <c r="EL60" s="105">
        <v>31500.000000000004</v>
      </c>
      <c r="EM60" s="105">
        <v>31500.000000000004</v>
      </c>
      <c r="EN60" s="105">
        <v>6295.5330900000008</v>
      </c>
      <c r="EO60" s="105">
        <v>0</v>
      </c>
      <c r="EP60" s="105">
        <v>0</v>
      </c>
      <c r="EQ60" s="105">
        <v>0</v>
      </c>
      <c r="ER60" s="105">
        <v>0</v>
      </c>
      <c r="ES60" s="105">
        <v>0</v>
      </c>
      <c r="ET60" s="105">
        <v>0</v>
      </c>
    </row>
    <row r="61" spans="1:150">
      <c r="A61" s="97">
        <v>124500103</v>
      </c>
      <c r="B61" s="98">
        <v>9</v>
      </c>
      <c r="D61" s="103">
        <v>8</v>
      </c>
      <c r="E61" s="78" t="s">
        <v>71</v>
      </c>
      <c r="F61" s="78"/>
      <c r="G61" s="104">
        <f t="shared" si="364"/>
        <v>0</v>
      </c>
      <c r="H61" s="104">
        <f t="shared" si="364"/>
        <v>0</v>
      </c>
      <c r="I61" s="104">
        <f t="shared" si="364"/>
        <v>0</v>
      </c>
      <c r="J61" s="104">
        <f t="shared" si="364"/>
        <v>0</v>
      </c>
      <c r="K61" s="104">
        <f t="shared" si="364"/>
        <v>0</v>
      </c>
      <c r="L61" s="104">
        <f t="shared" si="364"/>
        <v>0</v>
      </c>
      <c r="M61" s="104">
        <f t="shared" si="364"/>
        <v>0</v>
      </c>
      <c r="N61" s="104">
        <f t="shared" si="364"/>
        <v>0</v>
      </c>
      <c r="O61" s="104">
        <f t="shared" si="364"/>
        <v>0</v>
      </c>
      <c r="P61" s="104">
        <f t="shared" si="364"/>
        <v>0</v>
      </c>
      <c r="Q61" s="104">
        <f t="shared" si="364"/>
        <v>0</v>
      </c>
      <c r="R61" s="104">
        <f t="shared" si="366"/>
        <v>0</v>
      </c>
      <c r="S61" s="105">
        <v>0</v>
      </c>
      <c r="T61" s="105">
        <v>0</v>
      </c>
      <c r="U61" s="105">
        <v>0</v>
      </c>
      <c r="V61" s="105">
        <v>0</v>
      </c>
      <c r="W61" s="105">
        <v>0</v>
      </c>
      <c r="X61" s="105">
        <v>0</v>
      </c>
      <c r="Y61" s="105">
        <v>0</v>
      </c>
      <c r="Z61" s="105">
        <v>0</v>
      </c>
      <c r="AA61" s="105">
        <v>0</v>
      </c>
      <c r="AB61" s="105">
        <v>0</v>
      </c>
      <c r="AC61" s="105">
        <v>0</v>
      </c>
      <c r="AD61" s="105">
        <v>0</v>
      </c>
      <c r="AE61" s="105">
        <v>0</v>
      </c>
      <c r="AF61" s="105">
        <v>0</v>
      </c>
      <c r="AG61" s="105">
        <v>0</v>
      </c>
      <c r="AH61" s="105">
        <v>0</v>
      </c>
      <c r="AI61" s="105">
        <v>0</v>
      </c>
      <c r="AJ61" s="105">
        <v>0</v>
      </c>
      <c r="AK61" s="105">
        <v>0</v>
      </c>
      <c r="AL61" s="105">
        <v>0</v>
      </c>
      <c r="AM61" s="105">
        <v>0</v>
      </c>
      <c r="AN61" s="105">
        <v>0</v>
      </c>
      <c r="AO61" s="105">
        <v>0</v>
      </c>
      <c r="AP61" s="105">
        <v>0</v>
      </c>
      <c r="AQ61" s="105">
        <v>0</v>
      </c>
      <c r="AR61" s="105">
        <v>0</v>
      </c>
      <c r="AS61" s="105">
        <v>0</v>
      </c>
      <c r="AT61" s="105">
        <v>0</v>
      </c>
      <c r="AU61" s="105">
        <v>0</v>
      </c>
      <c r="AV61" s="105">
        <v>0</v>
      </c>
      <c r="AW61" s="105">
        <v>0</v>
      </c>
      <c r="AX61" s="105">
        <v>0</v>
      </c>
      <c r="AY61" s="105">
        <v>0</v>
      </c>
      <c r="AZ61" s="105">
        <v>0</v>
      </c>
      <c r="BA61" s="105">
        <v>0</v>
      </c>
      <c r="BB61" s="105">
        <v>0</v>
      </c>
      <c r="BC61" s="105">
        <v>0</v>
      </c>
      <c r="BD61" s="105">
        <v>0</v>
      </c>
      <c r="BE61" s="105">
        <v>0</v>
      </c>
      <c r="BF61" s="105">
        <v>0</v>
      </c>
      <c r="BG61" s="105">
        <v>0</v>
      </c>
      <c r="BH61" s="105">
        <v>0</v>
      </c>
      <c r="BI61" s="105">
        <v>0</v>
      </c>
      <c r="BJ61" s="105">
        <v>0</v>
      </c>
      <c r="BK61" s="105">
        <v>0</v>
      </c>
      <c r="BL61" s="105">
        <v>0</v>
      </c>
      <c r="BM61" s="105">
        <v>0</v>
      </c>
      <c r="BN61" s="105">
        <v>0</v>
      </c>
      <c r="BO61" s="105">
        <v>0</v>
      </c>
      <c r="BP61" s="105">
        <v>0</v>
      </c>
      <c r="BQ61" s="105">
        <v>0</v>
      </c>
      <c r="BR61" s="105">
        <v>0</v>
      </c>
      <c r="BS61" s="105">
        <v>0</v>
      </c>
      <c r="BT61" s="105">
        <v>0</v>
      </c>
      <c r="BU61" s="105">
        <v>0</v>
      </c>
      <c r="BV61" s="105">
        <v>0</v>
      </c>
      <c r="BW61" s="105">
        <v>0</v>
      </c>
      <c r="BX61" s="105">
        <v>0</v>
      </c>
      <c r="BY61" s="105">
        <v>0</v>
      </c>
      <c r="BZ61" s="105">
        <v>0</v>
      </c>
      <c r="CA61" s="105">
        <v>0</v>
      </c>
      <c r="CB61" s="105">
        <v>0</v>
      </c>
      <c r="CC61" s="105">
        <v>0</v>
      </c>
      <c r="CD61" s="105">
        <v>0</v>
      </c>
      <c r="CE61" s="105">
        <v>0</v>
      </c>
      <c r="CF61" s="105">
        <v>0</v>
      </c>
      <c r="CG61" s="105">
        <v>0</v>
      </c>
      <c r="CH61" s="105">
        <v>0</v>
      </c>
      <c r="CI61" s="105">
        <v>0</v>
      </c>
      <c r="CJ61" s="105">
        <v>0</v>
      </c>
      <c r="CK61" s="105">
        <v>0</v>
      </c>
      <c r="CL61" s="105">
        <v>0</v>
      </c>
      <c r="CM61" s="105">
        <v>0</v>
      </c>
      <c r="CN61" s="105">
        <v>0</v>
      </c>
      <c r="CO61" s="105">
        <v>0</v>
      </c>
      <c r="CP61" s="105">
        <v>0</v>
      </c>
      <c r="CQ61" s="105">
        <v>0</v>
      </c>
      <c r="CR61" s="105">
        <v>0</v>
      </c>
      <c r="CS61" s="105">
        <v>0</v>
      </c>
      <c r="CT61" s="105">
        <v>0</v>
      </c>
      <c r="CU61" s="105">
        <v>0</v>
      </c>
      <c r="CV61" s="105">
        <v>0</v>
      </c>
      <c r="CW61" s="105">
        <v>0</v>
      </c>
      <c r="CX61" s="105">
        <v>0</v>
      </c>
      <c r="CY61" s="105">
        <v>0</v>
      </c>
      <c r="CZ61" s="105">
        <v>0</v>
      </c>
      <c r="DA61" s="105">
        <v>0</v>
      </c>
      <c r="DB61" s="105">
        <v>0</v>
      </c>
      <c r="DC61" s="105">
        <v>0</v>
      </c>
      <c r="DD61" s="105">
        <v>0</v>
      </c>
      <c r="DE61" s="105">
        <v>0</v>
      </c>
      <c r="DF61" s="105">
        <v>0</v>
      </c>
      <c r="DG61" s="105">
        <v>0</v>
      </c>
      <c r="DH61" s="105">
        <v>0</v>
      </c>
      <c r="DI61" s="105">
        <v>0</v>
      </c>
      <c r="DJ61" s="105">
        <v>0</v>
      </c>
      <c r="DK61" s="105">
        <v>0</v>
      </c>
      <c r="DL61" s="105">
        <v>0</v>
      </c>
      <c r="DM61" s="105">
        <v>0</v>
      </c>
      <c r="DN61" s="105">
        <v>0</v>
      </c>
      <c r="DO61" s="105">
        <v>0</v>
      </c>
      <c r="DP61" s="105">
        <v>0</v>
      </c>
      <c r="DQ61" s="105">
        <v>0</v>
      </c>
      <c r="DR61" s="105">
        <v>0</v>
      </c>
      <c r="DS61" s="105">
        <v>0</v>
      </c>
      <c r="DT61" s="105">
        <v>0</v>
      </c>
      <c r="DU61" s="105">
        <v>0</v>
      </c>
      <c r="DV61" s="105">
        <v>0</v>
      </c>
      <c r="DW61" s="105">
        <v>0</v>
      </c>
      <c r="DX61" s="105">
        <v>0</v>
      </c>
      <c r="DY61" s="105">
        <v>0</v>
      </c>
      <c r="DZ61" s="105">
        <v>0</v>
      </c>
      <c r="EA61" s="105">
        <v>0</v>
      </c>
      <c r="EB61" s="105">
        <v>0</v>
      </c>
      <c r="EC61" s="105">
        <v>0</v>
      </c>
      <c r="ED61" s="105">
        <v>0</v>
      </c>
      <c r="EE61" s="105">
        <v>0</v>
      </c>
      <c r="EF61" s="105">
        <v>0</v>
      </c>
      <c r="EG61" s="105">
        <v>0</v>
      </c>
      <c r="EH61" s="105">
        <v>0</v>
      </c>
      <c r="EI61" s="105">
        <v>0</v>
      </c>
      <c r="EJ61" s="105">
        <v>0</v>
      </c>
      <c r="EK61" s="105">
        <v>0</v>
      </c>
      <c r="EL61" s="105">
        <v>0</v>
      </c>
      <c r="EM61" s="105">
        <v>0</v>
      </c>
      <c r="EN61" s="105">
        <v>0</v>
      </c>
      <c r="EO61" s="105">
        <v>0</v>
      </c>
      <c r="EP61" s="105">
        <v>0</v>
      </c>
      <c r="EQ61" s="105">
        <v>0</v>
      </c>
      <c r="ER61" s="105">
        <v>0</v>
      </c>
      <c r="ES61" s="105">
        <v>0</v>
      </c>
      <c r="ET61" s="105">
        <v>0</v>
      </c>
    </row>
    <row r="62" spans="1:150">
      <c r="A62" s="97">
        <v>124500103</v>
      </c>
      <c r="B62" s="98">
        <v>7</v>
      </c>
      <c r="D62" s="103">
        <v>9</v>
      </c>
      <c r="E62" s="78" t="s">
        <v>72</v>
      </c>
      <c r="F62" s="109"/>
      <c r="G62" s="104">
        <f t="shared" si="364"/>
        <v>115237.59912000001</v>
      </c>
      <c r="H62" s="104">
        <f t="shared" si="364"/>
        <v>167861.29269</v>
      </c>
      <c r="I62" s="104">
        <f t="shared" si="364"/>
        <v>217991.94167579318</v>
      </c>
      <c r="J62" s="104">
        <f t="shared" si="364"/>
        <v>106084.36040999999</v>
      </c>
      <c r="K62" s="104">
        <f t="shared" si="364"/>
        <v>49619.788889999996</v>
      </c>
      <c r="L62" s="104">
        <f t="shared" si="364"/>
        <v>40793.248020000006</v>
      </c>
      <c r="M62" s="104">
        <f t="shared" si="364"/>
        <v>106732.01248086774</v>
      </c>
      <c r="N62" s="104">
        <f t="shared" si="364"/>
        <v>152131.03499999997</v>
      </c>
      <c r="O62" s="104">
        <f t="shared" si="364"/>
        <v>162614.94431000002</v>
      </c>
      <c r="P62" s="104">
        <f t="shared" si="364"/>
        <v>199976.3052700001</v>
      </c>
      <c r="Q62" s="104">
        <f t="shared" si="364"/>
        <v>142170.23330416667</v>
      </c>
      <c r="R62" s="104">
        <f t="shared" si="365"/>
        <v>1461212.7611708276</v>
      </c>
      <c r="S62" s="105">
        <v>0</v>
      </c>
      <c r="T62" s="105">
        <v>0</v>
      </c>
      <c r="U62" s="105">
        <v>0</v>
      </c>
      <c r="V62" s="105">
        <v>0</v>
      </c>
      <c r="W62" s="105">
        <v>0</v>
      </c>
      <c r="X62" s="105">
        <v>11908.886430000002</v>
      </c>
      <c r="Y62" s="105">
        <v>1319.1807300000003</v>
      </c>
      <c r="Z62" s="105">
        <v>1058.8120200000001</v>
      </c>
      <c r="AA62" s="105">
        <v>66999.303840000008</v>
      </c>
      <c r="AB62" s="105">
        <v>8529.0344999999998</v>
      </c>
      <c r="AC62" s="105">
        <v>10087.291200000001</v>
      </c>
      <c r="AD62" s="105">
        <v>15335.090399999999</v>
      </c>
      <c r="AE62" s="105">
        <v>10154.912460000001</v>
      </c>
      <c r="AF62" s="105">
        <v>10860.991470000001</v>
      </c>
      <c r="AG62" s="105">
        <v>15467.930730000002</v>
      </c>
      <c r="AH62" s="105">
        <v>10961.817929999999</v>
      </c>
      <c r="AI62" s="105">
        <v>14012.502420000001</v>
      </c>
      <c r="AJ62" s="105">
        <v>18678.67008</v>
      </c>
      <c r="AK62" s="105">
        <v>12501.908790000001</v>
      </c>
      <c r="AL62" s="105">
        <v>11222.44872</v>
      </c>
      <c r="AM62" s="105">
        <v>16588.124069999998</v>
      </c>
      <c r="AN62" s="105">
        <v>12284.545139999998</v>
      </c>
      <c r="AO62" s="105">
        <v>13925.137590000002</v>
      </c>
      <c r="AP62" s="105">
        <v>21202.30329</v>
      </c>
      <c r="AQ62" s="105">
        <v>12070.97682</v>
      </c>
      <c r="AR62" s="105">
        <v>13855.487729999999</v>
      </c>
      <c r="AS62" s="105">
        <v>17251.217130000001</v>
      </c>
      <c r="AT62" s="105">
        <v>17354.612309999997</v>
      </c>
      <c r="AU62" s="105">
        <v>21333.209897999994</v>
      </c>
      <c r="AV62" s="105">
        <v>26610.228678693169</v>
      </c>
      <c r="AW62" s="105">
        <v>15769.494090000002</v>
      </c>
      <c r="AX62" s="105">
        <v>21071.264191857277</v>
      </c>
      <c r="AY62" s="105">
        <v>20747.425578693161</v>
      </c>
      <c r="AZ62" s="105">
        <v>13991.742378693159</v>
      </c>
      <c r="BA62" s="105">
        <v>17304.220719856407</v>
      </c>
      <c r="BB62" s="105">
        <v>20632.062150000005</v>
      </c>
      <c r="BC62" s="105">
        <v>5038.4065200000005</v>
      </c>
      <c r="BD62" s="105">
        <v>3684.8156100000001</v>
      </c>
      <c r="BE62" s="105">
        <v>25049.001809999998</v>
      </c>
      <c r="BF62" s="105">
        <v>10015.741050000001</v>
      </c>
      <c r="BG62" s="105">
        <v>7911.6466800000007</v>
      </c>
      <c r="BH62" s="105">
        <v>18242.354130000003</v>
      </c>
      <c r="BI62" s="105">
        <v>7903.1635200000001</v>
      </c>
      <c r="BJ62" s="105">
        <v>4440.445380000001</v>
      </c>
      <c r="BK62" s="105">
        <v>1841.9515799999997</v>
      </c>
      <c r="BL62" s="105">
        <v>7330.8799200000012</v>
      </c>
      <c r="BM62" s="105">
        <v>5825.4676199999994</v>
      </c>
      <c r="BN62" s="105">
        <v>8800.4865899999986</v>
      </c>
      <c r="BO62" s="105">
        <v>9323.2055700000001</v>
      </c>
      <c r="BP62" s="105">
        <v>3636.0897300000001</v>
      </c>
      <c r="BQ62" s="105">
        <v>2454.3529500000004</v>
      </c>
      <c r="BR62" s="105">
        <v>5204.1700199999996</v>
      </c>
      <c r="BS62" s="105">
        <v>3890.3795700000001</v>
      </c>
      <c r="BT62" s="105">
        <v>2356.0135200000004</v>
      </c>
      <c r="BU62" s="105">
        <v>4272.2290800000001</v>
      </c>
      <c r="BV62" s="105">
        <v>3909.7384200000001</v>
      </c>
      <c r="BW62" s="105">
        <v>4056.8463600000005</v>
      </c>
      <c r="BX62" s="105">
        <v>4426.8191099999995</v>
      </c>
      <c r="BY62" s="105">
        <v>3329.3204700000006</v>
      </c>
      <c r="BZ62" s="105">
        <v>2760.6240899999998</v>
      </c>
      <c r="CA62" s="105">
        <v>4932.156390000001</v>
      </c>
      <c r="CB62" s="105">
        <v>2039.8116900000005</v>
      </c>
      <c r="CC62" s="105">
        <v>5510.6618700000008</v>
      </c>
      <c r="CD62" s="105">
        <v>2609.8468200000002</v>
      </c>
      <c r="CE62" s="105">
        <v>3549.0730799999997</v>
      </c>
      <c r="CF62" s="105">
        <v>5656.7989800000005</v>
      </c>
      <c r="CG62" s="105">
        <v>2904.5454900000004</v>
      </c>
      <c r="CH62" s="105">
        <v>2549.8094999999998</v>
      </c>
      <c r="CI62" s="105">
        <v>2076.7996199999998</v>
      </c>
      <c r="CJ62" s="105">
        <v>3160.77279</v>
      </c>
      <c r="CK62" s="105">
        <v>2334.1371899999999</v>
      </c>
      <c r="CL62" s="105">
        <v>3468.8346000000001</v>
      </c>
      <c r="CM62" s="105">
        <v>2364.1382100000005</v>
      </c>
      <c r="CN62" s="105">
        <v>6695.0076900000004</v>
      </c>
      <c r="CO62" s="105">
        <v>7928.5115700000006</v>
      </c>
      <c r="CP62" s="105">
        <v>9727.7037899999996</v>
      </c>
      <c r="CQ62" s="105">
        <v>6884.5068599999995</v>
      </c>
      <c r="CR62" s="105">
        <v>7929.7614900000008</v>
      </c>
      <c r="CS62" s="105">
        <v>7292.3589900000006</v>
      </c>
      <c r="CT62" s="105">
        <v>9403.2456000000002</v>
      </c>
      <c r="CU62" s="105">
        <v>6756.8117400000001</v>
      </c>
      <c r="CV62" s="105">
        <v>12216.517264095961</v>
      </c>
      <c r="CW62" s="105">
        <v>13838.099582095307</v>
      </c>
      <c r="CX62" s="105">
        <v>15695.349694676461</v>
      </c>
      <c r="CY62" s="105">
        <v>13469.679999999998</v>
      </c>
      <c r="CZ62" s="105">
        <v>12978.048999999999</v>
      </c>
      <c r="DA62" s="105">
        <v>12983.466999999999</v>
      </c>
      <c r="DB62" s="105">
        <v>16367.617</v>
      </c>
      <c r="DC62" s="105">
        <v>12104.89</v>
      </c>
      <c r="DD62" s="105">
        <v>12103.231</v>
      </c>
      <c r="DE62" s="105">
        <v>12338.850999999999</v>
      </c>
      <c r="DF62" s="105">
        <v>11822.125</v>
      </c>
      <c r="DG62" s="105">
        <v>11822.125</v>
      </c>
      <c r="DH62" s="105">
        <v>12097.75</v>
      </c>
      <c r="DI62" s="105">
        <v>11822.125</v>
      </c>
      <c r="DJ62" s="105">
        <v>12221.125</v>
      </c>
      <c r="DK62" s="105">
        <v>15761.02355916667</v>
      </c>
      <c r="DL62" s="105">
        <v>13029.851759166668</v>
      </c>
      <c r="DM62" s="105">
        <v>13029.851759166668</v>
      </c>
      <c r="DN62" s="105">
        <v>13905.08555916667</v>
      </c>
      <c r="DO62" s="105">
        <v>13029.851759166668</v>
      </c>
      <c r="DP62" s="105">
        <v>13113.851759166668</v>
      </c>
      <c r="DQ62" s="105">
        <v>13989.08555916667</v>
      </c>
      <c r="DR62" s="105">
        <v>13113.851759166668</v>
      </c>
      <c r="DS62" s="105">
        <v>13113.851759166668</v>
      </c>
      <c r="DT62" s="105">
        <v>13989.08555916667</v>
      </c>
      <c r="DU62" s="105">
        <v>13113.851759166668</v>
      </c>
      <c r="DV62" s="105">
        <v>13425.701759166668</v>
      </c>
      <c r="DW62" s="105">
        <v>61733.007705833341</v>
      </c>
      <c r="DX62" s="105">
        <v>12396.947505833336</v>
      </c>
      <c r="DY62" s="105">
        <v>12501.947505833336</v>
      </c>
      <c r="DZ62" s="105">
        <v>12777.572505833336</v>
      </c>
      <c r="EA62" s="105">
        <v>12501.947505833336</v>
      </c>
      <c r="EB62" s="105">
        <v>12501.947505833336</v>
      </c>
      <c r="EC62" s="105">
        <v>12777.572505833336</v>
      </c>
      <c r="ED62" s="105">
        <v>12501.947505833336</v>
      </c>
      <c r="EE62" s="105">
        <v>12501.947505833336</v>
      </c>
      <c r="EF62" s="105">
        <v>12777.572505833336</v>
      </c>
      <c r="EG62" s="105">
        <v>12501.947505833336</v>
      </c>
      <c r="EH62" s="105">
        <v>12501.947505833336</v>
      </c>
      <c r="EI62" s="105">
        <v>11727.719187651517</v>
      </c>
      <c r="EJ62" s="105">
        <v>11452.094187651517</v>
      </c>
      <c r="EK62" s="105">
        <v>11452.094187651517</v>
      </c>
      <c r="EL62" s="105">
        <v>11727.719187651517</v>
      </c>
      <c r="EM62" s="105">
        <v>11452.094187651517</v>
      </c>
      <c r="EN62" s="105">
        <v>11452.094187651517</v>
      </c>
      <c r="EO62" s="105">
        <v>11727.719187651517</v>
      </c>
      <c r="EP62" s="105">
        <v>11452.094187651517</v>
      </c>
      <c r="EQ62" s="105">
        <v>11452.094187651517</v>
      </c>
      <c r="ER62" s="105">
        <v>14129.126517651517</v>
      </c>
      <c r="ES62" s="105">
        <v>16021.521427651516</v>
      </c>
      <c r="ET62" s="105">
        <v>8123.8626700000004</v>
      </c>
    </row>
    <row r="63" spans="1:150">
      <c r="A63" s="97">
        <v>124500103</v>
      </c>
      <c r="B63" s="98">
        <v>9</v>
      </c>
      <c r="D63" s="103">
        <v>10</v>
      </c>
      <c r="E63" s="78" t="s">
        <v>73</v>
      </c>
      <c r="F63" s="78"/>
      <c r="G63" s="104">
        <f t="shared" si="364"/>
        <v>0</v>
      </c>
      <c r="H63" s="104">
        <f t="shared" si="364"/>
        <v>9.9750000000000014</v>
      </c>
      <c r="I63" s="104">
        <f t="shared" si="364"/>
        <v>55.023989999999998</v>
      </c>
      <c r="J63" s="104">
        <f t="shared" si="364"/>
        <v>95.919110000000046</v>
      </c>
      <c r="K63" s="104">
        <f t="shared" si="364"/>
        <v>101.72064</v>
      </c>
      <c r="L63" s="104">
        <f t="shared" si="364"/>
        <v>92.325870000000009</v>
      </c>
      <c r="M63" s="104">
        <f t="shared" si="364"/>
        <v>110.24293000000007</v>
      </c>
      <c r="N63" s="104">
        <f t="shared" si="364"/>
        <v>126</v>
      </c>
      <c r="O63" s="104">
        <f t="shared" si="364"/>
        <v>10820.960500000001</v>
      </c>
      <c r="P63" s="104">
        <f t="shared" si="364"/>
        <v>50722.842590000015</v>
      </c>
      <c r="Q63" s="104">
        <f t="shared" si="364"/>
        <v>588</v>
      </c>
      <c r="R63" s="104">
        <f t="shared" si="365"/>
        <v>62723.010630000019</v>
      </c>
      <c r="S63" s="105">
        <v>0</v>
      </c>
      <c r="T63" s="105">
        <v>0</v>
      </c>
      <c r="U63" s="105">
        <v>0</v>
      </c>
      <c r="V63" s="105">
        <v>0</v>
      </c>
      <c r="W63" s="105">
        <v>0</v>
      </c>
      <c r="X63" s="105">
        <v>0</v>
      </c>
      <c r="Y63" s="105">
        <v>0</v>
      </c>
      <c r="Z63" s="105">
        <v>0</v>
      </c>
      <c r="AA63" s="105">
        <v>0</v>
      </c>
      <c r="AB63" s="105">
        <v>0</v>
      </c>
      <c r="AC63" s="105">
        <v>0</v>
      </c>
      <c r="AD63" s="105">
        <v>0</v>
      </c>
      <c r="AE63" s="105">
        <v>0</v>
      </c>
      <c r="AF63" s="105">
        <v>0</v>
      </c>
      <c r="AG63" s="105">
        <v>0</v>
      </c>
      <c r="AH63" s="105">
        <v>0</v>
      </c>
      <c r="AI63" s="105">
        <v>0</v>
      </c>
      <c r="AJ63" s="105">
        <v>0</v>
      </c>
      <c r="AK63" s="105">
        <v>0</v>
      </c>
      <c r="AL63" s="105">
        <v>0</v>
      </c>
      <c r="AM63" s="105">
        <v>9.9750000000000014</v>
      </c>
      <c r="AN63" s="105">
        <v>0</v>
      </c>
      <c r="AO63" s="105">
        <v>0</v>
      </c>
      <c r="AP63" s="105">
        <v>0</v>
      </c>
      <c r="AQ63" s="105">
        <v>17.503920000000004</v>
      </c>
      <c r="AR63" s="105">
        <v>-15.399930000000001</v>
      </c>
      <c r="AS63" s="105">
        <v>1.05</v>
      </c>
      <c r="AT63" s="105">
        <v>1.05</v>
      </c>
      <c r="AU63" s="105">
        <v>1.05</v>
      </c>
      <c r="AV63" s="105">
        <v>1.05</v>
      </c>
      <c r="AW63" s="105">
        <v>1.05</v>
      </c>
      <c r="AX63" s="105">
        <v>1.05</v>
      </c>
      <c r="AY63" s="105">
        <v>43.470000000000006</v>
      </c>
      <c r="AZ63" s="105">
        <v>1.05</v>
      </c>
      <c r="BA63" s="105">
        <v>1.05</v>
      </c>
      <c r="BB63" s="105">
        <v>1.05</v>
      </c>
      <c r="BC63" s="105">
        <v>5.6000700000000005</v>
      </c>
      <c r="BD63" s="105">
        <v>18.206510000000005</v>
      </c>
      <c r="BE63" s="105">
        <v>5.6000000000000076</v>
      </c>
      <c r="BF63" s="105">
        <v>-20.026509999999995</v>
      </c>
      <c r="BG63" s="105">
        <v>5.6000000000000076</v>
      </c>
      <c r="BH63" s="105">
        <v>5.6000000000000076</v>
      </c>
      <c r="BI63" s="105">
        <v>5.6000000000000076</v>
      </c>
      <c r="BJ63" s="105">
        <v>5.6000000000000076</v>
      </c>
      <c r="BK63" s="105">
        <v>37.009349999999998</v>
      </c>
      <c r="BL63" s="105">
        <v>9.0432300000000012</v>
      </c>
      <c r="BM63" s="105">
        <v>9.0432300000000012</v>
      </c>
      <c r="BN63" s="105">
        <v>9.0432300000000012</v>
      </c>
      <c r="BO63" s="105">
        <v>10.5</v>
      </c>
      <c r="BP63" s="105">
        <v>10.5</v>
      </c>
      <c r="BQ63" s="105">
        <v>10.5</v>
      </c>
      <c r="BR63" s="105">
        <v>10.5</v>
      </c>
      <c r="BS63" s="105">
        <v>10.5</v>
      </c>
      <c r="BT63" s="105">
        <v>10.5</v>
      </c>
      <c r="BU63" s="105">
        <v>10.5</v>
      </c>
      <c r="BV63" s="105">
        <v>10.5</v>
      </c>
      <c r="BW63" s="105">
        <v>-11.95257</v>
      </c>
      <c r="BX63" s="105">
        <v>12.71907</v>
      </c>
      <c r="BY63" s="105">
        <v>8.4770700000000012</v>
      </c>
      <c r="BZ63" s="105">
        <v>8.4770700000000012</v>
      </c>
      <c r="CA63" s="105">
        <v>10.50315</v>
      </c>
      <c r="CB63" s="105">
        <v>10.5</v>
      </c>
      <c r="CC63" s="105">
        <v>10.5</v>
      </c>
      <c r="CD63" s="105">
        <v>10.5</v>
      </c>
      <c r="CE63" s="105">
        <v>10.5</v>
      </c>
      <c r="CF63" s="105">
        <v>19.32</v>
      </c>
      <c r="CG63" s="105">
        <v>10.5</v>
      </c>
      <c r="CH63" s="105">
        <v>10.5</v>
      </c>
      <c r="CI63" s="105">
        <v>-21.37107</v>
      </c>
      <c r="CJ63" s="105">
        <v>6.9579300000000002</v>
      </c>
      <c r="CK63" s="105">
        <v>6.9579300000000002</v>
      </c>
      <c r="CL63" s="105">
        <v>6.9579300000000002</v>
      </c>
      <c r="CM63" s="105">
        <v>8.7429299999999994</v>
      </c>
      <c r="CN63" s="105">
        <v>8.7500000000000089</v>
      </c>
      <c r="CO63" s="105">
        <v>8.7500000000000089</v>
      </c>
      <c r="CP63" s="105">
        <v>8.7500000000000089</v>
      </c>
      <c r="CQ63" s="105">
        <v>8.7500000000000089</v>
      </c>
      <c r="CR63" s="105">
        <v>8.7500000000000089</v>
      </c>
      <c r="CS63" s="105">
        <v>8.7500000000000089</v>
      </c>
      <c r="CT63" s="105">
        <v>8.7500000000000089</v>
      </c>
      <c r="CU63" s="105">
        <v>8.7500000000000089</v>
      </c>
      <c r="CV63" s="105">
        <v>10.5</v>
      </c>
      <c r="CW63" s="105">
        <v>10.5</v>
      </c>
      <c r="CX63" s="105">
        <v>10.5</v>
      </c>
      <c r="CY63" s="105">
        <v>10.5</v>
      </c>
      <c r="CZ63" s="105">
        <v>10.5</v>
      </c>
      <c r="DA63" s="105">
        <v>10.5</v>
      </c>
      <c r="DB63" s="105">
        <v>10.5</v>
      </c>
      <c r="DC63" s="105">
        <v>10.5</v>
      </c>
      <c r="DD63" s="105">
        <v>10.5</v>
      </c>
      <c r="DE63" s="105">
        <v>10.5</v>
      </c>
      <c r="DF63" s="105">
        <v>10.5</v>
      </c>
      <c r="DG63" s="105">
        <v>10.5</v>
      </c>
      <c r="DH63" s="105">
        <v>10.5</v>
      </c>
      <c r="DI63" s="105">
        <v>10.5</v>
      </c>
      <c r="DJ63" s="105">
        <v>10.5</v>
      </c>
      <c r="DK63" s="105">
        <v>10.5</v>
      </c>
      <c r="DL63" s="105">
        <v>10.5</v>
      </c>
      <c r="DM63" s="105">
        <v>10.5</v>
      </c>
      <c r="DN63" s="105">
        <v>10.5</v>
      </c>
      <c r="DO63" s="105">
        <v>10.5</v>
      </c>
      <c r="DP63" s="105">
        <v>10.5</v>
      </c>
      <c r="DQ63" s="105">
        <v>10.5</v>
      </c>
      <c r="DR63" s="105">
        <v>10.5</v>
      </c>
      <c r="DS63" s="105">
        <v>10.5</v>
      </c>
      <c r="DT63" s="105">
        <v>10.5</v>
      </c>
      <c r="DU63" s="105">
        <v>5357.9802500000005</v>
      </c>
      <c r="DV63" s="105">
        <v>5357.9802500000005</v>
      </c>
      <c r="DW63" s="105">
        <v>5357.9802500000005</v>
      </c>
      <c r="DX63" s="105">
        <v>5357.9802500000005</v>
      </c>
      <c r="DY63" s="105">
        <v>5357.9802500000005</v>
      </c>
      <c r="DZ63" s="105">
        <v>5357.9802500000005</v>
      </c>
      <c r="EA63" s="105">
        <v>5357.9802500000005</v>
      </c>
      <c r="EB63" s="105">
        <v>5357.9802500000005</v>
      </c>
      <c r="EC63" s="105">
        <v>5357.9802500000005</v>
      </c>
      <c r="ED63" s="105">
        <v>5357.9802500000005</v>
      </c>
      <c r="EE63" s="105">
        <v>5357.9802500000005</v>
      </c>
      <c r="EF63" s="105">
        <v>2480.0203400000073</v>
      </c>
      <c r="EG63" s="105">
        <v>10.5</v>
      </c>
      <c r="EH63" s="105">
        <v>10.5</v>
      </c>
      <c r="EI63" s="105">
        <v>49</v>
      </c>
      <c r="EJ63" s="105">
        <v>49</v>
      </c>
      <c r="EK63" s="105">
        <v>49</v>
      </c>
      <c r="EL63" s="105">
        <v>49</v>
      </c>
      <c r="EM63" s="105">
        <v>49</v>
      </c>
      <c r="EN63" s="105">
        <v>49</v>
      </c>
      <c r="EO63" s="105">
        <v>49</v>
      </c>
      <c r="EP63" s="105">
        <v>49</v>
      </c>
      <c r="EQ63" s="105">
        <v>49</v>
      </c>
      <c r="ER63" s="105">
        <v>49</v>
      </c>
      <c r="ES63" s="105">
        <v>49</v>
      </c>
      <c r="ET63" s="105">
        <v>49</v>
      </c>
    </row>
    <row r="64" spans="1:150">
      <c r="D64" s="103"/>
      <c r="E64" s="78"/>
      <c r="F64" s="110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5">
        <v>0</v>
      </c>
      <c r="T64" s="105">
        <v>0</v>
      </c>
      <c r="U64" s="105">
        <v>0</v>
      </c>
      <c r="V64" s="105">
        <v>0</v>
      </c>
      <c r="W64" s="105">
        <v>0</v>
      </c>
      <c r="X64" s="105">
        <v>0</v>
      </c>
      <c r="Y64" s="105">
        <v>0</v>
      </c>
      <c r="Z64" s="105">
        <v>0</v>
      </c>
      <c r="AA64" s="105">
        <v>0</v>
      </c>
      <c r="AB64" s="105">
        <v>0</v>
      </c>
      <c r="AC64" s="105">
        <v>0</v>
      </c>
      <c r="AD64" s="105">
        <v>0</v>
      </c>
      <c r="AE64" s="105">
        <v>0</v>
      </c>
      <c r="AF64" s="105">
        <v>0</v>
      </c>
      <c r="AG64" s="105">
        <v>0</v>
      </c>
      <c r="AH64" s="105">
        <v>0</v>
      </c>
      <c r="AI64" s="105">
        <v>0</v>
      </c>
      <c r="AJ64" s="105">
        <v>0</v>
      </c>
      <c r="AK64" s="105">
        <v>0</v>
      </c>
      <c r="AL64" s="105">
        <v>0</v>
      </c>
      <c r="AM64" s="105">
        <v>0</v>
      </c>
      <c r="AN64" s="105">
        <v>0</v>
      </c>
      <c r="AO64" s="105">
        <v>0</v>
      </c>
      <c r="AP64" s="105">
        <v>0</v>
      </c>
      <c r="AQ64" s="105">
        <v>0</v>
      </c>
      <c r="AR64" s="105">
        <v>0</v>
      </c>
      <c r="AS64" s="105">
        <v>0</v>
      </c>
      <c r="AT64" s="105">
        <v>0</v>
      </c>
      <c r="AU64" s="105">
        <v>0</v>
      </c>
      <c r="AV64" s="105">
        <v>0</v>
      </c>
      <c r="AW64" s="105">
        <v>0</v>
      </c>
      <c r="AX64" s="105">
        <v>0</v>
      </c>
      <c r="AY64" s="105">
        <v>0</v>
      </c>
      <c r="AZ64" s="105">
        <v>0</v>
      </c>
      <c r="BA64" s="105">
        <v>0</v>
      </c>
      <c r="BB64" s="105">
        <v>0</v>
      </c>
      <c r="BC64" s="105">
        <v>0</v>
      </c>
      <c r="BD64" s="105">
        <v>0</v>
      </c>
      <c r="BE64" s="105">
        <v>0</v>
      </c>
      <c r="BF64" s="105">
        <v>0</v>
      </c>
      <c r="BG64" s="105">
        <v>0</v>
      </c>
      <c r="BH64" s="105">
        <v>0</v>
      </c>
      <c r="BI64" s="105">
        <v>0</v>
      </c>
      <c r="BJ64" s="105">
        <v>0</v>
      </c>
      <c r="BK64" s="105">
        <v>0</v>
      </c>
      <c r="BL64" s="105">
        <v>0</v>
      </c>
      <c r="BM64" s="105">
        <v>0</v>
      </c>
      <c r="BN64" s="105">
        <v>0</v>
      </c>
      <c r="BO64" s="105">
        <v>0</v>
      </c>
      <c r="BP64" s="105">
        <v>0</v>
      </c>
      <c r="BQ64" s="105">
        <v>0</v>
      </c>
      <c r="BR64" s="105">
        <v>0</v>
      </c>
      <c r="BS64" s="105">
        <v>0</v>
      </c>
      <c r="BT64" s="105">
        <v>0</v>
      </c>
      <c r="BU64" s="105">
        <v>0</v>
      </c>
      <c r="BV64" s="105">
        <v>0</v>
      </c>
      <c r="BW64" s="105">
        <v>0</v>
      </c>
      <c r="BX64" s="105">
        <v>0</v>
      </c>
      <c r="BY64" s="105">
        <v>0</v>
      </c>
      <c r="BZ64" s="105">
        <v>0</v>
      </c>
      <c r="CA64" s="105">
        <v>0</v>
      </c>
      <c r="CB64" s="105">
        <v>0</v>
      </c>
      <c r="CC64" s="105">
        <v>0</v>
      </c>
      <c r="CD64" s="105">
        <v>0</v>
      </c>
      <c r="CE64" s="105">
        <v>0</v>
      </c>
      <c r="CF64" s="105">
        <v>0</v>
      </c>
      <c r="CG64" s="105">
        <v>0</v>
      </c>
      <c r="CH64" s="105">
        <v>0</v>
      </c>
      <c r="CI64" s="105">
        <v>0</v>
      </c>
      <c r="CJ64" s="105">
        <v>0</v>
      </c>
      <c r="CK64" s="105">
        <v>0</v>
      </c>
      <c r="CL64" s="105">
        <v>0</v>
      </c>
      <c r="CM64" s="105">
        <v>0</v>
      </c>
      <c r="CN64" s="105">
        <v>0</v>
      </c>
      <c r="CO64" s="105">
        <v>0</v>
      </c>
      <c r="CP64" s="105">
        <v>0</v>
      </c>
      <c r="CQ64" s="105">
        <v>0</v>
      </c>
      <c r="CR64" s="105">
        <v>0</v>
      </c>
      <c r="CS64" s="105">
        <v>0</v>
      </c>
      <c r="CT64" s="105">
        <v>0</v>
      </c>
      <c r="CU64" s="105">
        <v>0</v>
      </c>
      <c r="CV64" s="105">
        <v>0</v>
      </c>
      <c r="CW64" s="105">
        <v>0</v>
      </c>
      <c r="CX64" s="105">
        <v>0</v>
      </c>
      <c r="CY64" s="105">
        <v>0</v>
      </c>
      <c r="CZ64" s="105">
        <v>0</v>
      </c>
      <c r="DA64" s="105">
        <v>0</v>
      </c>
      <c r="DB64" s="105">
        <v>0</v>
      </c>
      <c r="DC64" s="105">
        <v>0</v>
      </c>
      <c r="DD64" s="105">
        <v>0</v>
      </c>
      <c r="DE64" s="105">
        <v>0</v>
      </c>
      <c r="DF64" s="105">
        <v>0</v>
      </c>
      <c r="DG64" s="105">
        <v>0</v>
      </c>
      <c r="DH64" s="105">
        <v>0</v>
      </c>
      <c r="DI64" s="105">
        <v>0</v>
      </c>
      <c r="DJ64" s="105">
        <v>0</v>
      </c>
      <c r="DK64" s="105">
        <v>0</v>
      </c>
      <c r="DL64" s="105">
        <v>0</v>
      </c>
      <c r="DM64" s="105">
        <v>0</v>
      </c>
      <c r="DN64" s="105">
        <v>0</v>
      </c>
      <c r="DO64" s="105">
        <v>0</v>
      </c>
      <c r="DP64" s="105">
        <v>0</v>
      </c>
      <c r="DQ64" s="105">
        <v>0</v>
      </c>
      <c r="DR64" s="105">
        <v>0</v>
      </c>
      <c r="DS64" s="105">
        <v>0</v>
      </c>
      <c r="DT64" s="105">
        <v>0</v>
      </c>
      <c r="DU64" s="105">
        <v>0</v>
      </c>
      <c r="DV64" s="105">
        <v>0</v>
      </c>
      <c r="DW64" s="105">
        <v>0</v>
      </c>
      <c r="DX64" s="105">
        <v>0</v>
      </c>
      <c r="DY64" s="105">
        <v>0</v>
      </c>
      <c r="DZ64" s="105">
        <v>0</v>
      </c>
      <c r="EA64" s="105">
        <v>0</v>
      </c>
      <c r="EB64" s="105">
        <v>0</v>
      </c>
      <c r="EC64" s="105">
        <v>0</v>
      </c>
      <c r="ED64" s="105">
        <v>0</v>
      </c>
      <c r="EE64" s="105">
        <v>0</v>
      </c>
      <c r="EF64" s="105">
        <v>0</v>
      </c>
      <c r="EG64" s="105">
        <v>0</v>
      </c>
      <c r="EH64" s="105">
        <v>0</v>
      </c>
      <c r="EI64" s="105">
        <v>0</v>
      </c>
      <c r="EJ64" s="105">
        <v>0</v>
      </c>
      <c r="EK64" s="105">
        <v>0</v>
      </c>
      <c r="EL64" s="105">
        <v>0</v>
      </c>
      <c r="EM64" s="105">
        <v>0</v>
      </c>
      <c r="EN64" s="105">
        <v>0</v>
      </c>
      <c r="EO64" s="105">
        <v>0</v>
      </c>
      <c r="EP64" s="105">
        <v>0</v>
      </c>
      <c r="EQ64" s="105">
        <v>0</v>
      </c>
      <c r="ER64" s="105">
        <v>0</v>
      </c>
      <c r="ES64" s="105">
        <v>0</v>
      </c>
      <c r="ET64" s="105">
        <v>0</v>
      </c>
    </row>
    <row r="65" spans="1:158" s="88" customFormat="1">
      <c r="A65" s="97"/>
      <c r="B65" s="111"/>
      <c r="C65" s="84"/>
      <c r="D65" s="112">
        <v>11</v>
      </c>
      <c r="E65" s="113" t="s">
        <v>43</v>
      </c>
      <c r="F65" s="112"/>
      <c r="G65" s="114">
        <f t="shared" ref="G65:AL65" si="367">SUM(G54:G63)</f>
        <v>308742.15922200005</v>
      </c>
      <c r="H65" s="114">
        <f t="shared" si="367"/>
        <v>342971.03143799998</v>
      </c>
      <c r="I65" s="114">
        <f t="shared" si="367"/>
        <v>342240.88882579317</v>
      </c>
      <c r="J65" s="114">
        <f t="shared" si="367"/>
        <v>130175.01791</v>
      </c>
      <c r="K65" s="114">
        <f t="shared" si="367"/>
        <v>55242.538259999994</v>
      </c>
      <c r="L65" s="114">
        <f t="shared" si="367"/>
        <v>41445.693660000004</v>
      </c>
      <c r="M65" s="114">
        <f t="shared" si="367"/>
        <v>144959.24033086776</v>
      </c>
      <c r="N65" s="114">
        <f t="shared" si="367"/>
        <v>939978.09067999991</v>
      </c>
      <c r="O65" s="114">
        <f t="shared" si="367"/>
        <v>3135144.2455386668</v>
      </c>
      <c r="P65" s="114">
        <f t="shared" si="367"/>
        <v>1945474.2595644419</v>
      </c>
      <c r="Q65" s="114">
        <f t="shared" si="367"/>
        <v>323980.84606416675</v>
      </c>
      <c r="R65" s="114">
        <f t="shared" si="367"/>
        <v>7710354.0114939362</v>
      </c>
      <c r="S65" s="114">
        <f t="shared" si="367"/>
        <v>0</v>
      </c>
      <c r="T65" s="114">
        <f t="shared" si="367"/>
        <v>0</v>
      </c>
      <c r="U65" s="114">
        <f t="shared" si="367"/>
        <v>0</v>
      </c>
      <c r="V65" s="114">
        <f t="shared" si="367"/>
        <v>0</v>
      </c>
      <c r="W65" s="114">
        <f t="shared" si="367"/>
        <v>0</v>
      </c>
      <c r="X65" s="114">
        <f t="shared" si="367"/>
        <v>12264.101430000002</v>
      </c>
      <c r="Y65" s="114">
        <f t="shared" si="367"/>
        <v>1382.3224800000003</v>
      </c>
      <c r="Z65" s="114">
        <f t="shared" si="367"/>
        <v>7896.8101799999995</v>
      </c>
      <c r="AA65" s="114">
        <f t="shared" si="367"/>
        <v>140938.36113</v>
      </c>
      <c r="AB65" s="114">
        <f t="shared" si="367"/>
        <v>32748.320639999998</v>
      </c>
      <c r="AC65" s="114">
        <f t="shared" si="367"/>
        <v>76880.913900000014</v>
      </c>
      <c r="AD65" s="114">
        <f t="shared" si="367"/>
        <v>36631.329462000002</v>
      </c>
      <c r="AE65" s="114">
        <f t="shared" si="367"/>
        <v>25631.653908000008</v>
      </c>
      <c r="AF65" s="114">
        <f t="shared" si="367"/>
        <v>19857.062610000001</v>
      </c>
      <c r="AG65" s="114">
        <f t="shared" si="367"/>
        <v>33753.54423</v>
      </c>
      <c r="AH65" s="114">
        <f t="shared" si="367"/>
        <v>32426.56998</v>
      </c>
      <c r="AI65" s="114">
        <f t="shared" si="367"/>
        <v>29989.771140000001</v>
      </c>
      <c r="AJ65" s="114">
        <f t="shared" si="367"/>
        <v>29206.33107</v>
      </c>
      <c r="AK65" s="114">
        <f t="shared" si="367"/>
        <v>31362.131640000003</v>
      </c>
      <c r="AL65" s="114">
        <f t="shared" si="367"/>
        <v>29796.171720000002</v>
      </c>
      <c r="AM65" s="114">
        <f t="shared" ref="AM65:BR65" si="368">SUM(AM54:AM63)</f>
        <v>31068.928799999994</v>
      </c>
      <c r="AN65" s="114">
        <f t="shared" si="368"/>
        <v>25950.213450000003</v>
      </c>
      <c r="AO65" s="114">
        <f t="shared" si="368"/>
        <v>22863.332310000002</v>
      </c>
      <c r="AP65" s="114">
        <f t="shared" si="368"/>
        <v>31065.32058</v>
      </c>
      <c r="AQ65" s="114">
        <f t="shared" si="368"/>
        <v>20842.14531</v>
      </c>
      <c r="AR65" s="114">
        <f t="shared" si="368"/>
        <v>23475.316200000001</v>
      </c>
      <c r="AS65" s="114">
        <f t="shared" si="368"/>
        <v>24164.695800000001</v>
      </c>
      <c r="AT65" s="114">
        <f t="shared" si="368"/>
        <v>23622.120899999998</v>
      </c>
      <c r="AU65" s="114">
        <f t="shared" si="368"/>
        <v>29268.418577999993</v>
      </c>
      <c r="AV65" s="114">
        <f t="shared" si="368"/>
        <v>35645.981208693178</v>
      </c>
      <c r="AW65" s="114">
        <f t="shared" si="368"/>
        <v>60994.210850000003</v>
      </c>
      <c r="AX65" s="114">
        <f t="shared" si="368"/>
        <v>32988.074971857277</v>
      </c>
      <c r="AY65" s="114">
        <f t="shared" si="368"/>
        <v>27058.637688693161</v>
      </c>
      <c r="AZ65" s="114">
        <f t="shared" si="368"/>
        <v>18390.40573869316</v>
      </c>
      <c r="BA65" s="114">
        <f t="shared" si="368"/>
        <v>21712.743159856407</v>
      </c>
      <c r="BB65" s="114">
        <f t="shared" si="368"/>
        <v>24078.138420000007</v>
      </c>
      <c r="BC65" s="114">
        <f t="shared" si="368"/>
        <v>7610.3733300000004</v>
      </c>
      <c r="BD65" s="114">
        <f t="shared" si="368"/>
        <v>6252.2154800000008</v>
      </c>
      <c r="BE65" s="114">
        <f t="shared" si="368"/>
        <v>26996.229889999995</v>
      </c>
      <c r="BF65" s="114">
        <f t="shared" si="368"/>
        <v>12310.6613</v>
      </c>
      <c r="BG65" s="114">
        <f t="shared" si="368"/>
        <v>9612.8398100000013</v>
      </c>
      <c r="BH65" s="114">
        <f t="shared" si="368"/>
        <v>19645.017980000001</v>
      </c>
      <c r="BI65" s="114">
        <f t="shared" si="368"/>
        <v>9471.5912900000003</v>
      </c>
      <c r="BJ65" s="114">
        <f t="shared" si="368"/>
        <v>5739.448190000001</v>
      </c>
      <c r="BK65" s="114">
        <f t="shared" si="368"/>
        <v>3795.6004799999996</v>
      </c>
      <c r="BL65" s="114">
        <f t="shared" si="368"/>
        <v>9021.9091200000003</v>
      </c>
      <c r="BM65" s="114">
        <f t="shared" si="368"/>
        <v>9028.8187499999985</v>
      </c>
      <c r="BN65" s="114">
        <f t="shared" si="368"/>
        <v>10690.312289999998</v>
      </c>
      <c r="BO65" s="114">
        <f t="shared" si="368"/>
        <v>11168.60262</v>
      </c>
      <c r="BP65" s="114">
        <f t="shared" si="368"/>
        <v>5584.5770400000001</v>
      </c>
      <c r="BQ65" s="114">
        <f t="shared" si="368"/>
        <v>3561.5433000000003</v>
      </c>
      <c r="BR65" s="114">
        <f t="shared" si="368"/>
        <v>5351.4864899999993</v>
      </c>
      <c r="BS65" s="114">
        <f t="shared" ref="BS65:CX65" si="369">SUM(BS54:BS63)</f>
        <v>3904.4674199999999</v>
      </c>
      <c r="BT65" s="114">
        <f t="shared" si="369"/>
        <v>2384.6012400000004</v>
      </c>
      <c r="BU65" s="114">
        <f t="shared" si="369"/>
        <v>4407.1757100000004</v>
      </c>
      <c r="BV65" s="114">
        <f t="shared" si="369"/>
        <v>4048.7493899999999</v>
      </c>
      <c r="BW65" s="114">
        <f t="shared" si="369"/>
        <v>4088.4236400000004</v>
      </c>
      <c r="BX65" s="114">
        <f t="shared" si="369"/>
        <v>4577.0579399999997</v>
      </c>
      <c r="BY65" s="114">
        <f t="shared" si="369"/>
        <v>3375.8875500000004</v>
      </c>
      <c r="BZ65" s="114">
        <f t="shared" si="369"/>
        <v>2789.9659199999996</v>
      </c>
      <c r="CA65" s="114">
        <f t="shared" si="369"/>
        <v>4977.9723000000004</v>
      </c>
      <c r="CB65" s="114">
        <f t="shared" si="369"/>
        <v>2071.1764500000004</v>
      </c>
      <c r="CC65" s="114">
        <f t="shared" si="369"/>
        <v>5545.8853800000006</v>
      </c>
      <c r="CD65" s="114">
        <f t="shared" si="369"/>
        <v>2642.8653300000001</v>
      </c>
      <c r="CE65" s="114">
        <f t="shared" si="369"/>
        <v>3613.2965399999998</v>
      </c>
      <c r="CF65" s="114">
        <f t="shared" si="369"/>
        <v>5703.6249900000003</v>
      </c>
      <c r="CG65" s="114">
        <f t="shared" si="369"/>
        <v>2950.8937500000006</v>
      </c>
      <c r="CH65" s="114">
        <f t="shared" si="369"/>
        <v>2589.6254999999996</v>
      </c>
      <c r="CI65" s="114">
        <f t="shared" si="369"/>
        <v>2096.0005499999997</v>
      </c>
      <c r="CJ65" s="114">
        <f t="shared" si="369"/>
        <v>3256.4767200000001</v>
      </c>
      <c r="CK65" s="114">
        <f t="shared" si="369"/>
        <v>2500.11762</v>
      </c>
      <c r="CL65" s="114">
        <f t="shared" si="369"/>
        <v>3497.7585300000001</v>
      </c>
      <c r="CM65" s="114">
        <f t="shared" si="369"/>
        <v>2926.2271500000002</v>
      </c>
      <c r="CN65" s="114">
        <f t="shared" si="369"/>
        <v>7416.3093200000003</v>
      </c>
      <c r="CO65" s="114">
        <f t="shared" si="369"/>
        <v>8640.5385500000011</v>
      </c>
      <c r="CP65" s="114">
        <f t="shared" si="369"/>
        <v>10421.53931</v>
      </c>
      <c r="CQ65" s="114">
        <f t="shared" si="369"/>
        <v>8050.6930699999994</v>
      </c>
      <c r="CR65" s="114">
        <f t="shared" si="369"/>
        <v>10904.64158</v>
      </c>
      <c r="CS65" s="114">
        <f t="shared" si="369"/>
        <v>8716.137920000001</v>
      </c>
      <c r="CT65" s="114">
        <f t="shared" si="369"/>
        <v>16403.892469999999</v>
      </c>
      <c r="CU65" s="114">
        <f t="shared" si="369"/>
        <v>10160.679199999999</v>
      </c>
      <c r="CV65" s="114">
        <f t="shared" si="369"/>
        <v>18111.973124095963</v>
      </c>
      <c r="CW65" s="114">
        <f t="shared" si="369"/>
        <v>20603.099082095308</v>
      </c>
      <c r="CX65" s="114">
        <f t="shared" si="369"/>
        <v>22603.509554676464</v>
      </c>
      <c r="CY65" s="114">
        <f t="shared" ref="CY65:ED65" si="370">SUM(CY54:CY63)</f>
        <v>18446.465904999997</v>
      </c>
      <c r="CZ65" s="114">
        <f t="shared" si="370"/>
        <v>17804.243904999999</v>
      </c>
      <c r="DA65" s="114">
        <f t="shared" si="370"/>
        <v>18105.173905</v>
      </c>
      <c r="DB65" s="114">
        <f t="shared" si="370"/>
        <v>23041.811905000002</v>
      </c>
      <c r="DC65" s="114">
        <f t="shared" si="370"/>
        <v>18779.084905</v>
      </c>
      <c r="DD65" s="114">
        <f t="shared" si="370"/>
        <v>739690.25590500003</v>
      </c>
      <c r="DE65" s="114">
        <f t="shared" si="370"/>
        <v>17153.707374999998</v>
      </c>
      <c r="DF65" s="114">
        <f t="shared" si="370"/>
        <v>15796.981374999999</v>
      </c>
      <c r="DG65" s="114">
        <f t="shared" si="370"/>
        <v>14878.546375</v>
      </c>
      <c r="DH65" s="114">
        <f t="shared" si="370"/>
        <v>15311.356374999999</v>
      </c>
      <c r="DI65" s="114">
        <f t="shared" si="370"/>
        <v>15035.731374999999</v>
      </c>
      <c r="DJ65" s="114">
        <f t="shared" si="370"/>
        <v>25934.731374999999</v>
      </c>
      <c r="DK65" s="114">
        <f t="shared" si="370"/>
        <v>59903.024834166674</v>
      </c>
      <c r="DL65" s="114">
        <f t="shared" si="370"/>
        <v>245962.73176750002</v>
      </c>
      <c r="DM65" s="114">
        <f t="shared" si="370"/>
        <v>285492.17756749998</v>
      </c>
      <c r="DN65" s="114">
        <f t="shared" si="370"/>
        <v>401429.65936750005</v>
      </c>
      <c r="DO65" s="114">
        <f t="shared" si="370"/>
        <v>326951.00580083334</v>
      </c>
      <c r="DP65" s="114">
        <f t="shared" si="370"/>
        <v>585331.31830083334</v>
      </c>
      <c r="DQ65" s="114">
        <f t="shared" si="370"/>
        <v>243437.07910083333</v>
      </c>
      <c r="DR65" s="114">
        <f t="shared" si="370"/>
        <v>61191.454234166667</v>
      </c>
      <c r="DS65" s="114">
        <f t="shared" si="370"/>
        <v>27170.337837166669</v>
      </c>
      <c r="DT65" s="114">
        <f t="shared" si="370"/>
        <v>20873.705637166669</v>
      </c>
      <c r="DU65" s="114">
        <f t="shared" si="370"/>
        <v>378301.16304550006</v>
      </c>
      <c r="DV65" s="114">
        <f t="shared" si="370"/>
        <v>499100.58804549999</v>
      </c>
      <c r="DW65" s="114">
        <f t="shared" si="370"/>
        <v>628171.33249216666</v>
      </c>
      <c r="DX65" s="114">
        <f t="shared" si="370"/>
        <v>553875.98129216663</v>
      </c>
      <c r="DY65" s="114">
        <f t="shared" si="370"/>
        <v>256789.67384827495</v>
      </c>
      <c r="DZ65" s="114">
        <f t="shared" si="370"/>
        <v>213994.02729216669</v>
      </c>
      <c r="EA65" s="114">
        <f t="shared" si="370"/>
        <v>46545.432958833335</v>
      </c>
      <c r="EB65" s="114">
        <f t="shared" si="370"/>
        <v>50139.999755833334</v>
      </c>
      <c r="EC65" s="114">
        <f t="shared" si="370"/>
        <v>36800.622130833333</v>
      </c>
      <c r="ED65" s="114">
        <f t="shared" si="370"/>
        <v>30948.274180833338</v>
      </c>
      <c r="EE65" s="114">
        <f t="shared" ref="EE65:ET65" si="371">SUM(EE54:EE63)</f>
        <v>29430.927755833334</v>
      </c>
      <c r="EF65" s="114">
        <f t="shared" si="371"/>
        <v>26776.09284583334</v>
      </c>
      <c r="EG65" s="114">
        <f t="shared" si="371"/>
        <v>24450.947505833334</v>
      </c>
      <c r="EH65" s="114">
        <f t="shared" si="371"/>
        <v>47550.947505833334</v>
      </c>
      <c r="EI65" s="114">
        <f t="shared" si="371"/>
        <v>46815.219187651513</v>
      </c>
      <c r="EJ65" s="114">
        <f t="shared" si="371"/>
        <v>46539.594187651513</v>
      </c>
      <c r="EK65" s="114">
        <f t="shared" si="371"/>
        <v>46228.094187651528</v>
      </c>
      <c r="EL65" s="114">
        <f t="shared" si="371"/>
        <v>44053.719187651521</v>
      </c>
      <c r="EM65" s="114">
        <f t="shared" si="371"/>
        <v>43617.921937651525</v>
      </c>
      <c r="EN65" s="114">
        <f t="shared" si="371"/>
        <v>18405.627277651518</v>
      </c>
      <c r="EO65" s="114">
        <f t="shared" si="371"/>
        <v>12385.719187651517</v>
      </c>
      <c r="EP65" s="114">
        <f t="shared" si="371"/>
        <v>12110.094187651517</v>
      </c>
      <c r="EQ65" s="114">
        <f t="shared" si="371"/>
        <v>12761.094187651517</v>
      </c>
      <c r="ER65" s="114">
        <f t="shared" si="371"/>
        <v>15438.126517651517</v>
      </c>
      <c r="ES65" s="114">
        <f t="shared" si="371"/>
        <v>17452.773347651517</v>
      </c>
      <c r="ET65" s="114">
        <f t="shared" si="371"/>
        <v>8172.8626700000004</v>
      </c>
    </row>
    <row r="66" spans="1:158">
      <c r="D66" s="109">
        <v>12</v>
      </c>
      <c r="E66" s="78" t="s">
        <v>44</v>
      </c>
      <c r="F66" s="109"/>
      <c r="G66" s="104">
        <f>+G65</f>
        <v>308742.15922200005</v>
      </c>
      <c r="H66" s="104">
        <f>H65+G66</f>
        <v>651713.19066000008</v>
      </c>
      <c r="I66" s="104">
        <f t="shared" ref="I66:Q66" si="372">I65+H66</f>
        <v>993954.07948579325</v>
      </c>
      <c r="J66" s="104">
        <f t="shared" si="372"/>
        <v>1124129.0973957933</v>
      </c>
      <c r="K66" s="104">
        <f t="shared" si="372"/>
        <v>1179371.6356557934</v>
      </c>
      <c r="L66" s="104">
        <f t="shared" si="372"/>
        <v>1220817.3293157935</v>
      </c>
      <c r="M66" s="104">
        <f t="shared" si="372"/>
        <v>1365776.5696466612</v>
      </c>
      <c r="N66" s="104">
        <f t="shared" si="372"/>
        <v>2305754.6603266611</v>
      </c>
      <c r="O66" s="104">
        <f t="shared" si="372"/>
        <v>5440898.9058653284</v>
      </c>
      <c r="P66" s="104">
        <f t="shared" si="372"/>
        <v>7386373.16542977</v>
      </c>
      <c r="Q66" s="104">
        <f t="shared" si="372"/>
        <v>7710354.0114939371</v>
      </c>
      <c r="R66" s="104"/>
      <c r="S66" s="105">
        <f>S65</f>
        <v>0</v>
      </c>
      <c r="T66" s="105">
        <f>T65+S66</f>
        <v>0</v>
      </c>
      <c r="U66" s="105">
        <f t="shared" ref="U66:W66" si="373">U65+T66</f>
        <v>0</v>
      </c>
      <c r="V66" s="105">
        <f t="shared" si="373"/>
        <v>0</v>
      </c>
      <c r="W66" s="105">
        <f t="shared" si="373"/>
        <v>0</v>
      </c>
      <c r="X66" s="105">
        <f>X65+W66</f>
        <v>12264.101430000002</v>
      </c>
      <c r="Y66" s="105">
        <f t="shared" ref="Y66:BB66" si="374">Y65+X66</f>
        <v>13646.423910000003</v>
      </c>
      <c r="Z66" s="105">
        <f t="shared" si="374"/>
        <v>21543.234090000002</v>
      </c>
      <c r="AA66" s="105">
        <f t="shared" si="374"/>
        <v>162481.59522000002</v>
      </c>
      <c r="AB66" s="105">
        <f t="shared" si="374"/>
        <v>195229.91586000001</v>
      </c>
      <c r="AC66" s="105">
        <f t="shared" si="374"/>
        <v>272110.82975999999</v>
      </c>
      <c r="AD66" s="105">
        <f t="shared" si="374"/>
        <v>308742.15922199999</v>
      </c>
      <c r="AE66" s="105">
        <f t="shared" si="374"/>
        <v>334373.81313000002</v>
      </c>
      <c r="AF66" s="105">
        <f t="shared" si="374"/>
        <v>354230.87574000005</v>
      </c>
      <c r="AG66" s="105">
        <f t="shared" si="374"/>
        <v>387984.41997000005</v>
      </c>
      <c r="AH66" s="105">
        <f t="shared" si="374"/>
        <v>420410.98995000008</v>
      </c>
      <c r="AI66" s="105">
        <f t="shared" si="374"/>
        <v>450400.7610900001</v>
      </c>
      <c r="AJ66" s="105">
        <f t="shared" si="374"/>
        <v>479607.09216000012</v>
      </c>
      <c r="AK66" s="105">
        <f t="shared" si="374"/>
        <v>510969.22380000009</v>
      </c>
      <c r="AL66" s="105">
        <f t="shared" si="374"/>
        <v>540765.39552000014</v>
      </c>
      <c r="AM66" s="105">
        <f t="shared" si="374"/>
        <v>571834.32432000013</v>
      </c>
      <c r="AN66" s="105">
        <f t="shared" si="374"/>
        <v>597784.53777000017</v>
      </c>
      <c r="AO66" s="105">
        <f t="shared" si="374"/>
        <v>620647.87008000014</v>
      </c>
      <c r="AP66" s="105">
        <f t="shared" si="374"/>
        <v>651713.19066000008</v>
      </c>
      <c r="AQ66" s="105">
        <f t="shared" si="374"/>
        <v>672555.33597000013</v>
      </c>
      <c r="AR66" s="105">
        <f t="shared" si="374"/>
        <v>696030.65217000013</v>
      </c>
      <c r="AS66" s="105">
        <f t="shared" si="374"/>
        <v>720195.34797000012</v>
      </c>
      <c r="AT66" s="105">
        <f t="shared" si="374"/>
        <v>743817.4688700001</v>
      </c>
      <c r="AU66" s="105">
        <f t="shared" si="374"/>
        <v>773085.88744800014</v>
      </c>
      <c r="AV66" s="105">
        <f t="shared" si="374"/>
        <v>808731.86865669326</v>
      </c>
      <c r="AW66" s="105">
        <f t="shared" si="374"/>
        <v>869726.07950669329</v>
      </c>
      <c r="AX66" s="105">
        <f t="shared" si="374"/>
        <v>902714.15447855054</v>
      </c>
      <c r="AY66" s="105">
        <f t="shared" si="374"/>
        <v>929772.79216724366</v>
      </c>
      <c r="AZ66" s="105">
        <f t="shared" si="374"/>
        <v>948163.19790593686</v>
      </c>
      <c r="BA66" s="105">
        <f t="shared" si="374"/>
        <v>969875.94106579327</v>
      </c>
      <c r="BB66" s="105">
        <f t="shared" si="374"/>
        <v>993954.07948579325</v>
      </c>
      <c r="BC66" s="105">
        <f t="shared" ref="BC66" si="375">BC65+BB66</f>
        <v>1001564.4528157932</v>
      </c>
      <c r="BD66" s="105">
        <f t="shared" ref="BD66" si="376">BD65+BC66</f>
        <v>1007816.6682957932</v>
      </c>
      <c r="BE66" s="105">
        <f t="shared" ref="BE66" si="377">BE65+BD66</f>
        <v>1034812.8981857932</v>
      </c>
      <c r="BF66" s="105">
        <f t="shared" ref="BF66" si="378">BF65+BE66</f>
        <v>1047123.5594857932</v>
      </c>
      <c r="BG66" s="105">
        <f t="shared" ref="BG66" si="379">BG65+BF66</f>
        <v>1056736.3992957931</v>
      </c>
      <c r="BH66" s="105">
        <f t="shared" ref="BH66" si="380">BH65+BG66</f>
        <v>1076381.4172757932</v>
      </c>
      <c r="BI66" s="105">
        <f t="shared" ref="BI66" si="381">BI65+BH66</f>
        <v>1085853.008565793</v>
      </c>
      <c r="BJ66" s="105">
        <f t="shared" ref="BJ66" si="382">BJ65+BI66</f>
        <v>1091592.456755793</v>
      </c>
      <c r="BK66" s="105">
        <f t="shared" ref="BK66" si="383">BK65+BJ66</f>
        <v>1095388.057235793</v>
      </c>
      <c r="BL66" s="105">
        <f t="shared" ref="BL66" si="384">BL65+BK66</f>
        <v>1104409.9663557929</v>
      </c>
      <c r="BM66" s="105">
        <f t="shared" ref="BM66" si="385">BM65+BL66</f>
        <v>1113438.785105793</v>
      </c>
      <c r="BN66" s="105">
        <f t="shared" ref="BN66" si="386">BN65+BM66</f>
        <v>1124129.0973957931</v>
      </c>
      <c r="BO66" s="105">
        <f t="shared" ref="BO66" si="387">BO65+BN66</f>
        <v>1135297.7000157931</v>
      </c>
      <c r="BP66" s="105">
        <f t="shared" ref="BP66" si="388">BP65+BO66</f>
        <v>1140882.277055793</v>
      </c>
      <c r="BQ66" s="105">
        <f t="shared" ref="BQ66" si="389">BQ65+BP66</f>
        <v>1144443.820355793</v>
      </c>
      <c r="BR66" s="105">
        <f t="shared" ref="BR66" si="390">BR65+BQ66</f>
        <v>1149795.306845793</v>
      </c>
      <c r="BS66" s="105">
        <f t="shared" ref="BS66" si="391">BS65+BR66</f>
        <v>1153699.7742657929</v>
      </c>
      <c r="BT66" s="105">
        <f t="shared" ref="BT66" si="392">BT65+BS66</f>
        <v>1156084.3755057929</v>
      </c>
      <c r="BU66" s="105">
        <f t="shared" ref="BU66" si="393">BU65+BT66</f>
        <v>1160491.551215793</v>
      </c>
      <c r="BV66" s="105">
        <f t="shared" ref="BV66" si="394">BV65+BU66</f>
        <v>1164540.300605793</v>
      </c>
      <c r="BW66" s="105">
        <f t="shared" ref="BW66" si="395">BW65+BV66</f>
        <v>1168628.724245793</v>
      </c>
      <c r="BX66" s="105">
        <f t="shared" ref="BX66" si="396">BX65+BW66</f>
        <v>1173205.7821857929</v>
      </c>
      <c r="BY66" s="105">
        <f t="shared" ref="BY66" si="397">BY65+BX66</f>
        <v>1176581.669735793</v>
      </c>
      <c r="BZ66" s="105">
        <f t="shared" ref="BZ66" si="398">BZ65+BY66</f>
        <v>1179371.6356557931</v>
      </c>
      <c r="CA66" s="105">
        <f t="shared" ref="CA66" si="399">CA65+BZ66</f>
        <v>1184349.6079557932</v>
      </c>
      <c r="CB66" s="105">
        <f t="shared" ref="CB66" si="400">CB65+CA66</f>
        <v>1186420.7844057931</v>
      </c>
      <c r="CC66" s="105">
        <f t="shared" ref="CC66" si="401">CC65+CB66</f>
        <v>1191966.6697857932</v>
      </c>
      <c r="CD66" s="105">
        <f t="shared" ref="CD66" si="402">CD65+CC66</f>
        <v>1194609.5351157931</v>
      </c>
      <c r="CE66" s="105">
        <f t="shared" ref="CE66" si="403">CE65+CD66</f>
        <v>1198222.8316557931</v>
      </c>
      <c r="CF66" s="105">
        <f t="shared" ref="CF66" si="404">CF65+CE66</f>
        <v>1203926.456645793</v>
      </c>
      <c r="CG66" s="105">
        <f t="shared" ref="CG66" si="405">CG65+CF66</f>
        <v>1206877.3503957931</v>
      </c>
      <c r="CH66" s="105">
        <f t="shared" ref="CH66" si="406">CH65+CG66</f>
        <v>1209466.9758957932</v>
      </c>
      <c r="CI66" s="105">
        <f t="shared" ref="CI66" si="407">CI65+CH66</f>
        <v>1211562.9764457932</v>
      </c>
      <c r="CJ66" s="105">
        <f t="shared" ref="CJ66" si="408">CJ65+CI66</f>
        <v>1214819.4531657931</v>
      </c>
      <c r="CK66" s="105">
        <f t="shared" ref="CK66" si="409">CK65+CJ66</f>
        <v>1217319.570785793</v>
      </c>
      <c r="CL66" s="105">
        <f t="shared" ref="CL66" si="410">CL65+CK66</f>
        <v>1220817.329315793</v>
      </c>
      <c r="CM66" s="105">
        <f t="shared" ref="CM66" si="411">CM65+CL66</f>
        <v>1223743.5564657929</v>
      </c>
      <c r="CN66" s="105">
        <f t="shared" ref="CN66" si="412">CN65+CM66</f>
        <v>1231159.8657857929</v>
      </c>
      <c r="CO66" s="105">
        <f t="shared" ref="CO66" si="413">CO65+CN66</f>
        <v>1239800.4043357929</v>
      </c>
      <c r="CP66" s="105">
        <f t="shared" ref="CP66" si="414">CP65+CO66</f>
        <v>1250221.9436457928</v>
      </c>
      <c r="CQ66" s="105">
        <f t="shared" ref="CQ66" si="415">CQ65+CP66</f>
        <v>1258272.6367157928</v>
      </c>
      <c r="CR66" s="105">
        <f t="shared" ref="CR66" si="416">CR65+CQ66</f>
        <v>1269177.2782957929</v>
      </c>
      <c r="CS66" s="105">
        <f t="shared" ref="CS66" si="417">CS65+CR66</f>
        <v>1277893.4162157928</v>
      </c>
      <c r="CT66" s="105">
        <f t="shared" ref="CT66" si="418">CT65+CS66</f>
        <v>1294297.3086857928</v>
      </c>
      <c r="CU66" s="105">
        <f t="shared" ref="CU66" si="419">CU65+CT66</f>
        <v>1304457.9878857927</v>
      </c>
      <c r="CV66" s="105">
        <f t="shared" ref="CV66" si="420">CV65+CU66</f>
        <v>1322569.9610098887</v>
      </c>
      <c r="CW66" s="105">
        <f t="shared" ref="CW66" si="421">CW65+CV66</f>
        <v>1343173.060091984</v>
      </c>
      <c r="CX66" s="105">
        <f t="shared" ref="CX66" si="422">CX65+CW66</f>
        <v>1365776.5696466605</v>
      </c>
      <c r="CY66" s="105">
        <f t="shared" ref="CY66" si="423">CY65+CX66</f>
        <v>1384223.0355516605</v>
      </c>
      <c r="CZ66" s="105">
        <f t="shared" ref="CZ66" si="424">CZ65+CY66</f>
        <v>1402027.2794566604</v>
      </c>
      <c r="DA66" s="105">
        <f t="shared" ref="DA66" si="425">DA65+CZ66</f>
        <v>1420132.4533616605</v>
      </c>
      <c r="DB66" s="105">
        <f t="shared" ref="DB66" si="426">DB65+DA66</f>
        <v>1443174.2652666604</v>
      </c>
      <c r="DC66" s="105">
        <f t="shared" ref="DC66" si="427">DC65+DB66</f>
        <v>1461953.3501716603</v>
      </c>
      <c r="DD66" s="105">
        <f t="shared" ref="DD66" si="428">DD65+DC66</f>
        <v>2201643.6060766606</v>
      </c>
      <c r="DE66" s="105">
        <f t="shared" ref="DE66" si="429">DE65+DD66</f>
        <v>2218797.3134516608</v>
      </c>
      <c r="DF66" s="105">
        <f t="shared" ref="DF66" si="430">DF65+DE66</f>
        <v>2234594.2948266608</v>
      </c>
      <c r="DG66" s="105">
        <f t="shared" ref="DG66" si="431">DG65+DF66</f>
        <v>2249472.8412016607</v>
      </c>
      <c r="DH66" s="105">
        <f t="shared" ref="DH66" si="432">DH65+DG66</f>
        <v>2264784.1975766607</v>
      </c>
      <c r="DI66" s="105">
        <f t="shared" ref="DI66" si="433">DI65+DH66</f>
        <v>2279819.9289516606</v>
      </c>
      <c r="DJ66" s="105">
        <f t="shared" ref="DJ66" si="434">DJ65+DI66</f>
        <v>2305754.6603266606</v>
      </c>
      <c r="DK66" s="105">
        <f t="shared" ref="DK66" si="435">DK65+DJ66</f>
        <v>2365657.6851608274</v>
      </c>
      <c r="DL66" s="105">
        <f t="shared" ref="DL66" si="436">DL65+DK66</f>
        <v>2611620.4169283272</v>
      </c>
      <c r="DM66" s="105">
        <f t="shared" ref="DM66" si="437">DM65+DL66</f>
        <v>2897112.5944958273</v>
      </c>
      <c r="DN66" s="105">
        <f t="shared" ref="DN66" si="438">DN65+DM66</f>
        <v>3298542.2538633272</v>
      </c>
      <c r="DO66" s="105">
        <f t="shared" ref="DO66" si="439">DO65+DN66</f>
        <v>3625493.2596641607</v>
      </c>
      <c r="DP66" s="105">
        <f t="shared" ref="DP66" si="440">DP65+DO66</f>
        <v>4210824.5779649941</v>
      </c>
      <c r="DQ66" s="105">
        <f t="shared" ref="DQ66" si="441">DQ65+DP66</f>
        <v>4454261.6570658274</v>
      </c>
      <c r="DR66" s="105">
        <f t="shared" ref="DR66" si="442">DR65+DQ66</f>
        <v>4515453.1112999944</v>
      </c>
      <c r="DS66" s="105">
        <f t="shared" ref="DS66" si="443">DS65+DR66</f>
        <v>4542623.4491371615</v>
      </c>
      <c r="DT66" s="105">
        <f t="shared" ref="DT66" si="444">DT65+DS66</f>
        <v>4563497.1547743278</v>
      </c>
      <c r="DU66" s="105">
        <f t="shared" ref="DU66" si="445">DU65+DT66</f>
        <v>4941798.3178198282</v>
      </c>
      <c r="DV66" s="105">
        <f t="shared" ref="DV66" si="446">DV65+DU66</f>
        <v>5440898.9058653284</v>
      </c>
      <c r="DW66" s="105">
        <f t="shared" ref="DW66" si="447">DW65+DV66</f>
        <v>6069070.2383574955</v>
      </c>
      <c r="DX66" s="105">
        <f t="shared" ref="DX66" si="448">DX65+DW66</f>
        <v>6622946.2196496623</v>
      </c>
      <c r="DY66" s="105">
        <f t="shared" ref="DY66" si="449">DY65+DX66</f>
        <v>6879735.8934979374</v>
      </c>
      <c r="DZ66" s="105">
        <f t="shared" ref="DZ66" si="450">DZ65+DY66</f>
        <v>7093729.9207901042</v>
      </c>
      <c r="EA66" s="105">
        <f t="shared" ref="EA66" si="451">EA65+DZ66</f>
        <v>7140275.3537489371</v>
      </c>
      <c r="EB66" s="105">
        <f t="shared" ref="EB66" si="452">EB65+EA66</f>
        <v>7190415.3535047704</v>
      </c>
      <c r="EC66" s="105">
        <f t="shared" ref="EC66" si="453">EC65+EB66</f>
        <v>7227215.975635604</v>
      </c>
      <c r="ED66" s="105">
        <f t="shared" ref="ED66" si="454">ED65+EC66</f>
        <v>7258164.2498164373</v>
      </c>
      <c r="EE66" s="105">
        <f t="shared" ref="EE66" si="455">EE65+ED66</f>
        <v>7287595.1775722709</v>
      </c>
      <c r="EF66" s="105">
        <f t="shared" ref="EF66" si="456">EF65+EE66</f>
        <v>7314371.2704181038</v>
      </c>
      <c r="EG66" s="105">
        <f t="shared" ref="EG66" si="457">EG65+EF66</f>
        <v>7338822.2179239374</v>
      </c>
      <c r="EH66" s="105">
        <f t="shared" ref="EH66" si="458">EH65+EG66</f>
        <v>7386373.1654297709</v>
      </c>
      <c r="EI66" s="105">
        <f t="shared" ref="EI66" si="459">EI65+EH66</f>
        <v>7433188.3846174227</v>
      </c>
      <c r="EJ66" s="105">
        <f t="shared" ref="EJ66" si="460">EJ65+EI66</f>
        <v>7479727.9788050745</v>
      </c>
      <c r="EK66" s="105">
        <f t="shared" ref="EK66" si="461">EK65+EJ66</f>
        <v>7525956.0729927262</v>
      </c>
      <c r="EL66" s="105">
        <f t="shared" ref="EL66" si="462">EL65+EK66</f>
        <v>7570009.792180378</v>
      </c>
      <c r="EM66" s="105">
        <f t="shared" ref="EM66" si="463">EM65+EL66</f>
        <v>7613627.7141180299</v>
      </c>
      <c r="EN66" s="105">
        <f t="shared" ref="EN66" si="464">EN65+EM66</f>
        <v>7632033.3413956817</v>
      </c>
      <c r="EO66" s="105">
        <f t="shared" ref="EO66" si="465">EO65+EN66</f>
        <v>7644419.0605833335</v>
      </c>
      <c r="EP66" s="105">
        <f t="shared" ref="EP66" si="466">EP65+EO66</f>
        <v>7656529.1547709852</v>
      </c>
      <c r="EQ66" s="105">
        <f t="shared" ref="EQ66" si="467">EQ65+EP66</f>
        <v>7669290.248958637</v>
      </c>
      <c r="ER66" s="105">
        <f t="shared" ref="ER66" si="468">ER65+EQ66</f>
        <v>7684728.3754762886</v>
      </c>
      <c r="ES66" s="105">
        <f t="shared" ref="ES66" si="469">ES65+ER66</f>
        <v>7702181.1488239402</v>
      </c>
      <c r="ET66" s="105">
        <f t="shared" ref="ET66" si="470">ET65+ES66</f>
        <v>7710354.0114939399</v>
      </c>
    </row>
    <row r="67" spans="1:158">
      <c r="D67" s="109"/>
      <c r="E67" s="78"/>
      <c r="F67" s="109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5"/>
      <c r="BZ67" s="105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5"/>
      <c r="CM67" s="105"/>
      <c r="CN67" s="105"/>
      <c r="CO67" s="105"/>
      <c r="CP67" s="105"/>
      <c r="CQ67" s="105"/>
      <c r="CR67" s="105"/>
      <c r="CS67" s="105"/>
      <c r="CT67" s="105"/>
      <c r="CU67" s="105"/>
      <c r="CV67" s="105"/>
      <c r="CW67" s="105"/>
      <c r="CX67" s="105"/>
      <c r="CY67" s="105"/>
      <c r="CZ67" s="105"/>
      <c r="DA67" s="105"/>
      <c r="DB67" s="105"/>
      <c r="DC67" s="105"/>
      <c r="DD67" s="105"/>
      <c r="DE67" s="105"/>
      <c r="DF67" s="105"/>
      <c r="DG67" s="105"/>
      <c r="DH67" s="105"/>
      <c r="DI67" s="105"/>
      <c r="DJ67" s="105"/>
      <c r="DK67" s="105"/>
      <c r="DL67" s="105"/>
      <c r="DM67" s="105"/>
      <c r="DN67" s="105"/>
      <c r="DO67" s="105"/>
      <c r="DP67" s="105"/>
      <c r="DQ67" s="105"/>
      <c r="DR67" s="105"/>
      <c r="DS67" s="105"/>
      <c r="DT67" s="105"/>
      <c r="DU67" s="105"/>
      <c r="DV67" s="105"/>
      <c r="DW67" s="105"/>
      <c r="DX67" s="105"/>
      <c r="DY67" s="105"/>
      <c r="DZ67" s="105"/>
      <c r="EA67" s="105"/>
      <c r="EB67" s="105"/>
      <c r="EC67" s="105"/>
      <c r="ED67" s="105"/>
      <c r="EE67" s="105"/>
      <c r="EF67" s="105"/>
      <c r="EG67" s="105"/>
      <c r="EH67" s="105"/>
      <c r="EI67" s="105"/>
      <c r="EJ67" s="105"/>
      <c r="EK67" s="105"/>
      <c r="EL67" s="105"/>
      <c r="EM67" s="105"/>
      <c r="EN67" s="105"/>
      <c r="EO67" s="105"/>
      <c r="EP67" s="105"/>
      <c r="EQ67" s="105"/>
      <c r="ER67" s="105"/>
      <c r="ES67" s="105"/>
      <c r="ET67" s="105"/>
    </row>
    <row r="68" spans="1:158">
      <c r="D68" s="109">
        <v>13</v>
      </c>
      <c r="E68" s="78" t="s">
        <v>45</v>
      </c>
      <c r="F68" s="109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36">
        <f>S65*0.5+R66+R74</f>
        <v>0</v>
      </c>
      <c r="T68" s="136">
        <f>T65*0.5+S66+S74</f>
        <v>0</v>
      </c>
      <c r="U68" s="136">
        <f>U65*0.5+T66+T74</f>
        <v>0</v>
      </c>
      <c r="V68" s="136">
        <f t="shared" ref="V68:AZ68" si="471">V65*0.5+U66+U74</f>
        <v>0</v>
      </c>
      <c r="W68" s="136">
        <f t="shared" si="471"/>
        <v>0</v>
      </c>
      <c r="X68" s="136">
        <f t="shared" si="471"/>
        <v>6132.0507150000012</v>
      </c>
      <c r="Y68" s="136">
        <f t="shared" si="471"/>
        <v>13005.329920070426</v>
      </c>
      <c r="Z68" s="136">
        <f t="shared" si="471"/>
        <v>17751.082766721986</v>
      </c>
      <c r="AA68" s="136">
        <f t="shared" si="471"/>
        <v>92313.603279766816</v>
      </c>
      <c r="AB68" s="136">
        <f t="shared" si="471"/>
        <v>179910.67052404239</v>
      </c>
      <c r="AC68" s="136">
        <f t="shared" si="471"/>
        <v>236194.23072196552</v>
      </c>
      <c r="AD68" s="136">
        <f t="shared" si="471"/>
        <v>294878.84193515754</v>
      </c>
      <c r="AE68" s="136">
        <f t="shared" si="471"/>
        <v>328417.97396852094</v>
      </c>
      <c r="AF68" s="136">
        <f t="shared" si="471"/>
        <v>353843.81442565122</v>
      </c>
      <c r="AG68" s="136">
        <f t="shared" si="471"/>
        <v>383538.19811685407</v>
      </c>
      <c r="AH68" s="136">
        <f t="shared" si="471"/>
        <v>419759.78556450177</v>
      </c>
      <c r="AI68" s="136">
        <f t="shared" si="471"/>
        <v>454395.23015241488</v>
      </c>
      <c r="AJ68" s="136">
        <f t="shared" si="471"/>
        <v>487703.34835832752</v>
      </c>
      <c r="AK68" s="136">
        <f t="shared" si="471"/>
        <v>521969.60247166996</v>
      </c>
      <c r="AL68" s="136">
        <f t="shared" si="471"/>
        <v>556810.55559962313</v>
      </c>
      <c r="AM68" s="136">
        <f t="shared" si="471"/>
        <v>591789.37832616759</v>
      </c>
      <c r="AN68" s="136">
        <f t="shared" si="471"/>
        <v>625130.81862035091</v>
      </c>
      <c r="AO68" s="136">
        <f t="shared" si="471"/>
        <v>654641.68839668506</v>
      </c>
      <c r="AP68" s="136">
        <f t="shared" si="471"/>
        <v>686951.06344660057</v>
      </c>
      <c r="AQ68" s="136">
        <f t="shared" si="471"/>
        <v>718513.64606983168</v>
      </c>
      <c r="AR68" s="136">
        <f t="shared" si="471"/>
        <v>746538.93013118196</v>
      </c>
      <c r="AS68" s="136">
        <f t="shared" si="471"/>
        <v>776454.31156745402</v>
      </c>
      <c r="AT68" s="136">
        <f t="shared" si="471"/>
        <v>806687.34983773704</v>
      </c>
      <c r="AU68" s="136">
        <f t="shared" si="471"/>
        <v>839719.09760017821</v>
      </c>
      <c r="AV68" s="136">
        <f t="shared" si="471"/>
        <v>879032.4746522716</v>
      </c>
      <c r="AW68" s="136">
        <f t="shared" si="471"/>
        <v>934529.73551177536</v>
      </c>
      <c r="AX68" s="136">
        <f t="shared" si="471"/>
        <v>989151.16984408163</v>
      </c>
      <c r="AY68" s="136">
        <f t="shared" si="471"/>
        <v>1027250.7931981916</v>
      </c>
      <c r="AZ68" s="136">
        <f t="shared" si="471"/>
        <v>1058362.6594950412</v>
      </c>
      <c r="BA68" s="136">
        <f t="shared" ref="BA68" si="472">BA65*0.5+AZ66+AZ74</f>
        <v>1087055.6021261734</v>
      </c>
      <c r="BB68" s="136">
        <f t="shared" ref="BB68" si="473">BB65*0.5+BA66+BA74</f>
        <v>1118826.6845573185</v>
      </c>
      <c r="BC68" s="136">
        <f t="shared" ref="BC68" si="474">BC65*0.5+BB66+BB74</f>
        <v>1143805.988070488</v>
      </c>
      <c r="BD68" s="136">
        <f t="shared" ref="BD68" si="475">BD65*0.5+BC66+BC74</f>
        <v>1150737.2824754878</v>
      </c>
      <c r="BE68" s="136">
        <f t="shared" ref="BE68" si="476">BE65*0.5+BD66+BD74</f>
        <v>1167361.5051604877</v>
      </c>
      <c r="BF68" s="136">
        <f t="shared" ref="BF68" si="477">BF65*0.5+BE66+BE74</f>
        <v>1187014.9507554877</v>
      </c>
      <c r="BG68" s="136">
        <f t="shared" ref="BG68" si="478">BG65*0.5+BF66+BF74</f>
        <v>1197976.7013104879</v>
      </c>
      <c r="BH68" s="136">
        <f t="shared" ref="BH68" si="479">BH65*0.5+BG66+BG74</f>
        <v>1212605.6302054878</v>
      </c>
      <c r="BI68" s="136">
        <f t="shared" ref="BI68" si="480">BI65*0.5+BH66+BH74</f>
        <v>1227163.9348404878</v>
      </c>
      <c r="BJ68" s="136">
        <f t="shared" ref="BJ68" si="481">BJ65*0.5+BI66+BI74</f>
        <v>1234769.4545804877</v>
      </c>
      <c r="BK68" s="136">
        <f t="shared" ref="BK68" si="482">BK65*0.5+BJ66+BJ74</f>
        <v>1239536.9789154874</v>
      </c>
      <c r="BL68" s="136">
        <f t="shared" ref="BL68" si="483">BL65*0.5+BK66+BK74</f>
        <v>1245945.7337154876</v>
      </c>
      <c r="BM68" s="136">
        <f t="shared" ref="BM68" si="484">BM65*0.5+BL66+BL74</f>
        <v>1254971.0976504874</v>
      </c>
      <c r="BN68" s="136">
        <f t="shared" ref="BN68" si="485">BN65*0.5+BM66+BM74</f>
        <v>1264830.6631704876</v>
      </c>
      <c r="BO68" s="136">
        <f t="shared" ref="BO68" si="486">BO65*0.5+BN66+BN74</f>
        <v>1275760.1206254875</v>
      </c>
      <c r="BP68" s="136">
        <f t="shared" ref="BP68" si="487">BP65*0.5+BO66+BO74</f>
        <v>1284136.7104554875</v>
      </c>
      <c r="BQ68" s="136">
        <f t="shared" ref="BQ68" si="488">BQ65*0.5+BP66+BP74</f>
        <v>1288709.7706254874</v>
      </c>
      <c r="BR68" s="136">
        <f t="shared" ref="BR68" si="489">BR65*0.5+BQ66+BQ74</f>
        <v>1293166.2855204875</v>
      </c>
      <c r="BS68" s="136">
        <f t="shared" ref="BS68" si="490">BS65*0.5+BR66+BR74</f>
        <v>1297794.2624754878</v>
      </c>
      <c r="BT68" s="136">
        <f t="shared" ref="BT68" si="491">BT65*0.5+BS66+BS74</f>
        <v>1300938.7968054875</v>
      </c>
      <c r="BU68" s="136">
        <f t="shared" ref="BU68" si="492">BU65*0.5+BT66+BT74</f>
        <v>1304334.6852804874</v>
      </c>
      <c r="BV68" s="136">
        <f t="shared" ref="BV68" si="493">BV65*0.5+BU66+BU74</f>
        <v>1308562.6478304877</v>
      </c>
      <c r="BW68" s="136">
        <f t="shared" ref="BW68" si="494">BW65*0.5+BV66+BV74</f>
        <v>1312631.2343454878</v>
      </c>
      <c r="BX68" s="136">
        <f t="shared" ref="BX68" si="495">BX65*0.5+BW66+BW74</f>
        <v>1316963.9751354875</v>
      </c>
      <c r="BY68" s="136">
        <f t="shared" ref="BY68" si="496">BY65*0.5+BX66+BX74</f>
        <v>1320940.4478804874</v>
      </c>
      <c r="BZ68" s="136">
        <f t="shared" ref="BZ68" si="497">BZ65*0.5+BY66+BY74</f>
        <v>1324023.3746154876</v>
      </c>
      <c r="CA68" s="136">
        <f t="shared" ref="CA68" si="498">CA65*0.5+BZ66+BZ74</f>
        <v>1327907.3437254876</v>
      </c>
      <c r="CB68" s="136">
        <f t="shared" ref="CB68" si="499">CB65*0.5+CA66+CA74</f>
        <v>1331431.9181004879</v>
      </c>
      <c r="CC68" s="136">
        <f t="shared" ref="CC68" si="500">CC65*0.5+CB66+CB74</f>
        <v>1335240.4490154875</v>
      </c>
      <c r="CD68" s="136">
        <f t="shared" ref="CD68" si="501">CD65*0.5+CC66+CC74</f>
        <v>1339334.8243704876</v>
      </c>
      <c r="CE68" s="136">
        <f t="shared" ref="CE68" si="502">CE65*0.5+CD66+CD74</f>
        <v>1342462.9053054876</v>
      </c>
      <c r="CF68" s="136">
        <f t="shared" ref="CF68" si="503">CF65*0.5+CE66+CE74</f>
        <v>1347121.3660704875</v>
      </c>
      <c r="CG68" s="136">
        <f t="shared" ref="CG68" si="504">CG65*0.5+CF66+CF74</f>
        <v>1351448.6254404876</v>
      </c>
      <c r="CH68" s="136">
        <f t="shared" ref="CH68" si="505">CH65*0.5+CG66+CG74</f>
        <v>1354218.8850654876</v>
      </c>
      <c r="CI68" s="136">
        <f t="shared" ref="CI68" si="506">CI65*0.5+CH66+CH74</f>
        <v>1356561.6980904876</v>
      </c>
      <c r="CJ68" s="136">
        <f t="shared" ref="CJ68" si="507">CJ65*0.5+CI66+CI74</f>
        <v>1359237.9367254879</v>
      </c>
      <c r="CK68" s="136">
        <f t="shared" ref="CK68" si="508">CK65*0.5+CJ66+CJ74</f>
        <v>1362116.2338954876</v>
      </c>
      <c r="CL68" s="136">
        <f t="shared" ref="CL68" si="509">CL65*0.5+CK66+CK74</f>
        <v>1365115.1719704876</v>
      </c>
      <c r="CM68" s="136">
        <f t="shared" ref="CM68" si="510">CM65*0.5+CL66+CL74</f>
        <v>1368327.1648104875</v>
      </c>
      <c r="CN68" s="136">
        <f t="shared" ref="CN68" si="511">CN65*0.5+CM66+CM74</f>
        <v>1373498.4330454874</v>
      </c>
      <c r="CO68" s="136">
        <f t="shared" ref="CO68" si="512">CO65*0.5+CN66+CN74</f>
        <v>1381526.8569804877</v>
      </c>
      <c r="CP68" s="136">
        <f t="shared" ref="CP68" si="513">CP65*0.5+CO66+CO74</f>
        <v>1391057.8959104875</v>
      </c>
      <c r="CQ68" s="136">
        <f t="shared" ref="CQ68" si="514">CQ65*0.5+CP66+CP74</f>
        <v>1400294.0121004875</v>
      </c>
      <c r="CR68" s="136">
        <f t="shared" ref="CR68" si="515">CR65*0.5+CQ66+CQ74</f>
        <v>1409771.6794254873</v>
      </c>
      <c r="CS68" s="136">
        <f t="shared" ref="CS68" si="516">CS65*0.5+CR66+CR74</f>
        <v>1419582.0691754874</v>
      </c>
      <c r="CT68" s="136">
        <f t="shared" ref="CT68" si="517">CT65*0.5+CS66+CS74</f>
        <v>1432142.0843704874</v>
      </c>
      <c r="CU68" s="136">
        <f t="shared" ref="CU68" si="518">CU65*0.5+CT66+CT74</f>
        <v>1445424.3702054876</v>
      </c>
      <c r="CV68" s="136">
        <f t="shared" ref="CV68" si="519">CV65*0.5+CU66+CU74</f>
        <v>1459560.6963675353</v>
      </c>
      <c r="CW68" s="136">
        <f t="shared" ref="CW68" si="520">CW65*0.5+CV66+CV74</f>
        <v>1478918.2324706307</v>
      </c>
      <c r="CX68" s="136">
        <f t="shared" ref="CX68" si="521">CX65*0.5+CW66+CW74</f>
        <v>1500521.5367890168</v>
      </c>
      <c r="CY68" s="136">
        <f t="shared" ref="CY68" si="522">CY65*0.5+CX66+CX74</f>
        <v>1521046.5245188549</v>
      </c>
      <c r="CZ68" s="136">
        <f t="shared" ref="CZ68" si="523">CZ65*0.5+CY66+CY74</f>
        <v>1551590.9901343305</v>
      </c>
      <c r="DA68" s="136">
        <f t="shared" ref="DA68" si="524">DA65*0.5+CZ66+CZ74</f>
        <v>1582214.200609294</v>
      </c>
      <c r="DB68" s="136">
        <f t="shared" ref="DB68" si="525">DB65*0.5+DA66+DA74</f>
        <v>1615706.2288834006</v>
      </c>
      <c r="DC68" s="136">
        <f t="shared" ref="DC68" si="526">DC65*0.5+DB66+DB74</f>
        <v>1649808.669912331</v>
      </c>
      <c r="DD68" s="136">
        <f t="shared" ref="DD68" si="527">DD65*0.5+DC66+DC74</f>
        <v>2042513.7741222568</v>
      </c>
      <c r="DE68" s="136">
        <f t="shared" ref="DE68" si="528">DE65*0.5+DD66+DD74</f>
        <v>2437612.566286853</v>
      </c>
      <c r="DF68" s="136">
        <f t="shared" ref="DF68" si="529">DF65*0.5+DE66+DE74</f>
        <v>2473990.6419997648</v>
      </c>
      <c r="DG68" s="136">
        <f t="shared" ref="DG68" si="530">DG65*0.5+DF66+DF74</f>
        <v>2509528.1586005362</v>
      </c>
      <c r="DH68" s="136">
        <f t="shared" ref="DH68" si="531">DH65*0.5+DG66+DG74</f>
        <v>2545113.0210534208</v>
      </c>
      <c r="DI68" s="136">
        <f t="shared" ref="DI68" si="532">DI65*0.5+DH66+DH74</f>
        <v>2581067.0209300108</v>
      </c>
      <c r="DJ68" s="136">
        <f t="shared" ref="DJ68" si="533">DJ65*0.5+DI66+DI74</f>
        <v>2622626.2671805429</v>
      </c>
      <c r="DK68" s="136">
        <f t="shared" ref="DK68" si="534">DK65*0.5+DJ66+DJ74</f>
        <v>2686958.4850083268</v>
      </c>
      <c r="DL68" s="136">
        <f t="shared" ref="DL68" si="535">DL65*0.5+DK66+DK74</f>
        <v>2861829.9656871026</v>
      </c>
      <c r="DM68" s="136">
        <f t="shared" ref="DM68" si="536">DM65*0.5+DL66+DL74</f>
        <v>3150923.8214511545</v>
      </c>
      <c r="DN68" s="136">
        <f t="shared" ref="DN68" si="537">DN65*0.5+DM66+DM74</f>
        <v>3520111.5478420714</v>
      </c>
      <c r="DO68" s="136">
        <f t="shared" ref="DO68" si="538">DO65*0.5+DN66+DN74</f>
        <v>3913043.0492998874</v>
      </c>
      <c r="DP68" s="136">
        <f t="shared" ref="DP68" si="539">DP65*0.5+DO66+DO74</f>
        <v>4401133.6054427158</v>
      </c>
      <c r="DQ68" s="136">
        <f t="shared" ref="DQ68" si="540">DQ65*0.5+DP66+DP74</f>
        <v>4851452.3824858377</v>
      </c>
      <c r="DR68" s="136">
        <f t="shared" ref="DR68" si="541">DR65*0.5+DQ66+DQ74</f>
        <v>5043378.0109844627</v>
      </c>
      <c r="DS68" s="136">
        <f t="shared" ref="DS68" si="542">DS65*0.5+DR66+DR74</f>
        <v>5128737.312061361</v>
      </c>
      <c r="DT68" s="136">
        <f t="shared" ref="DT68" si="543">DT65*0.5+DS66+DS74</f>
        <v>5194634.6843921496</v>
      </c>
      <c r="DU68" s="136">
        <f t="shared" ref="DU68" si="544">DU65*0.5+DT66+DT74</f>
        <v>5436635.5112274103</v>
      </c>
      <c r="DV68" s="136">
        <f t="shared" ref="DV68" si="545">DV65*0.5+DU66+DU74</f>
        <v>5919725.678762381</v>
      </c>
      <c r="DW68" s="136">
        <f t="shared" ref="DW68" si="546">DW65*0.5+DV66+DV74</f>
        <v>6531695.2878677947</v>
      </c>
      <c r="DX68" s="136">
        <f t="shared" ref="DX68" si="547">DX65*0.5+DW66+DW74</f>
        <v>7176049.2312433291</v>
      </c>
      <c r="DY68" s="136">
        <f t="shared" ref="DY68" si="548">DY65*0.5+DX66+DX74</f>
        <v>7639973.3960475149</v>
      </c>
      <c r="DZ68" s="136">
        <f t="shared" ref="DZ68" si="549">DZ65*0.5+DY66+DY74</f>
        <v>7937744.4532370828</v>
      </c>
      <c r="EA68" s="136">
        <f t="shared" ref="EA68" si="550">EA65*0.5+DZ66+DZ74</f>
        <v>8132824.6448225966</v>
      </c>
      <c r="EB68" s="136">
        <f t="shared" ref="EB68" si="551">EB65*0.5+EA66+EA74</f>
        <v>8247570.6223720126</v>
      </c>
      <c r="EC68" s="136">
        <f t="shared" ref="EC68" si="552">EC65*0.5+EB66+EB74</f>
        <v>8358381.0777491946</v>
      </c>
      <c r="ED68" s="136">
        <f t="shared" ref="ED68" si="553">ED65*0.5+EC66+EC74</f>
        <v>8460500.4206479732</v>
      </c>
      <c r="EE68" s="136">
        <f t="shared" ref="EE68" si="554">EE65*0.5+ED66+ED74</f>
        <v>8559768.7050729413</v>
      </c>
      <c r="EF68" s="136">
        <f t="shared" ref="EF68" si="555">EF65*0.5+EE66+EE74</f>
        <v>8657761.4090905748</v>
      </c>
      <c r="EG68" s="136">
        <f t="shared" ref="EG68" si="556">EG65*0.5+EF66+EF74</f>
        <v>8754064.218325723</v>
      </c>
      <c r="EH68" s="136">
        <f t="shared" ref="EH68" si="557">EH65*0.5+EG66+EG74</f>
        <v>8861540.7525026426</v>
      </c>
      <c r="EI68" s="136">
        <f t="shared" ref="EI68" si="558">EI65*0.5+EH66+EH74</f>
        <v>8981076.9518762156</v>
      </c>
      <c r="EJ68" s="136">
        <f t="shared" ref="EJ68" si="559">EJ65*0.5+EI66+EI74</f>
        <v>9101083.4692562129</v>
      </c>
      <c r="EK68" s="136">
        <f t="shared" ref="EK68" si="560">EK65*0.5+EJ66+EJ74</f>
        <v>9221776.2588758431</v>
      </c>
      <c r="EL68" s="136">
        <f t="shared" ref="EL68" si="561">EL65*0.5+EK66+EK74</f>
        <v>9342211.5490422919</v>
      </c>
      <c r="EM68" s="136">
        <f t="shared" ref="EM68" si="562">EM65*0.5+EL66+EL74</f>
        <v>9462325.0886871666</v>
      </c>
      <c r="EN68" s="115"/>
      <c r="EO68" s="115"/>
      <c r="EP68" s="115"/>
      <c r="EQ68" s="115"/>
      <c r="ER68" s="115"/>
      <c r="ES68" s="115"/>
      <c r="ET68" s="115"/>
      <c r="EU68" s="105"/>
      <c r="EV68" s="105"/>
      <c r="EW68" s="105"/>
      <c r="EX68" s="105"/>
      <c r="EY68" s="105"/>
      <c r="EZ68" s="105"/>
      <c r="FA68" s="105"/>
      <c r="FB68" s="105"/>
    </row>
    <row r="69" spans="1:158">
      <c r="D69" s="109"/>
      <c r="E69" s="78"/>
      <c r="F69" s="10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</row>
    <row r="70" spans="1:158" s="116" customFormat="1">
      <c r="A70" s="97"/>
      <c r="B70" s="98"/>
      <c r="C70" s="67"/>
      <c r="D70" s="109">
        <v>14</v>
      </c>
      <c r="E70" s="116" t="s">
        <v>46</v>
      </c>
      <c r="F70" s="117"/>
      <c r="G70" s="118">
        <f>'Exhibit K (3)'!$F$14</f>
        <v>0.1</v>
      </c>
      <c r="H70" s="118">
        <f>'Exhibit K (3)'!$F$14</f>
        <v>0.1</v>
      </c>
      <c r="I70" s="118">
        <f>'Exhibit K (3)'!$F$14</f>
        <v>0.1</v>
      </c>
      <c r="J70" s="118">
        <f>'Exhibit K (3)'!$F$14</f>
        <v>0.1</v>
      </c>
      <c r="K70" s="118">
        <f>'Exhibit K (3)'!$F$14</f>
        <v>0.1</v>
      </c>
      <c r="L70" s="118">
        <f>'Exhibit K (3)'!$F$14</f>
        <v>0.1</v>
      </c>
      <c r="M70" s="118">
        <f>'Exhibit K (3)'!$F$14</f>
        <v>0.1</v>
      </c>
      <c r="N70" s="118">
        <f>'Exhibit K (3)'!$F$14</f>
        <v>0.1</v>
      </c>
      <c r="O70" s="118">
        <f>'Exhibit K (3)'!$F$14</f>
        <v>0.1</v>
      </c>
      <c r="P70" s="118">
        <f>'Exhibit K (3)'!$F$14</f>
        <v>0.1</v>
      </c>
      <c r="Q70" s="118">
        <f>'Exhibit K (3)'!$F$14</f>
        <v>0.1</v>
      </c>
      <c r="R70" s="118">
        <f>'Exhibit K (3)'!$F$14</f>
        <v>0.1</v>
      </c>
      <c r="S70" s="119">
        <f>'Exhibit K (3)'!$F$14</f>
        <v>0.1</v>
      </c>
      <c r="T70" s="119">
        <f>'Exhibit K (3)'!$F$14</f>
        <v>0.1</v>
      </c>
      <c r="U70" s="119">
        <f>'Exhibit K (3)'!$F$14</f>
        <v>0.1</v>
      </c>
      <c r="V70" s="119">
        <f>'Exhibit K (3)'!$F$14</f>
        <v>0.1</v>
      </c>
      <c r="W70" s="119">
        <f>'Exhibit K (3)'!$F$14</f>
        <v>0.1</v>
      </c>
      <c r="X70" s="119">
        <f>'Exhibit K (3)'!$F$14</f>
        <v>0.1</v>
      </c>
      <c r="Y70" s="119">
        <f>'Exhibit K (3)'!$F$14</f>
        <v>0.1</v>
      </c>
      <c r="Z70" s="119">
        <f>'Exhibit K (3)'!$F$14</f>
        <v>0.1</v>
      </c>
      <c r="AA70" s="119">
        <f>'Exhibit K (3)'!$F$14</f>
        <v>0.1</v>
      </c>
      <c r="AB70" s="119">
        <f>'Exhibit K (3)'!$F$14</f>
        <v>0.1</v>
      </c>
      <c r="AC70" s="119">
        <f>'Exhibit K (3)'!$F$14</f>
        <v>0.1</v>
      </c>
      <c r="AD70" s="119">
        <f>'Exhibit K (3)'!$F$14</f>
        <v>0.1</v>
      </c>
      <c r="AE70" s="119">
        <f>'Exhibit K (3)'!$F$14</f>
        <v>0.1</v>
      </c>
      <c r="AF70" s="119">
        <f>'Exhibit K (3)'!$F$14</f>
        <v>0.1</v>
      </c>
      <c r="AG70" s="119">
        <f>'Exhibit K (3)'!$F$14</f>
        <v>0.1</v>
      </c>
      <c r="AH70" s="119">
        <f>'Exhibit K (3)'!$F$14</f>
        <v>0.1</v>
      </c>
      <c r="AI70" s="119">
        <f>'Exhibit K (3)'!$F$14</f>
        <v>0.1</v>
      </c>
      <c r="AJ70" s="119">
        <f>'Exhibit K (3)'!$F$14</f>
        <v>0.1</v>
      </c>
      <c r="AK70" s="119">
        <f>'Exhibit K (3)'!$F$14</f>
        <v>0.1</v>
      </c>
      <c r="AL70" s="119">
        <f>'Exhibit K (3)'!$F$14</f>
        <v>0.1</v>
      </c>
      <c r="AM70" s="119">
        <f>'Exhibit K (3)'!$F$14</f>
        <v>0.1</v>
      </c>
      <c r="AN70" s="119">
        <f>'Exhibit K (3)'!$F$14</f>
        <v>0.1</v>
      </c>
      <c r="AO70" s="119">
        <f>'Exhibit K (3)'!$F$14</f>
        <v>0.1</v>
      </c>
      <c r="AP70" s="119">
        <f>'Exhibit K (3)'!$F$14</f>
        <v>0.1</v>
      </c>
      <c r="AQ70" s="119">
        <f>'Exhibit K (3)'!$F$14</f>
        <v>0.1</v>
      </c>
      <c r="AR70" s="119">
        <f>'Exhibit K (3)'!$F$14</f>
        <v>0.1</v>
      </c>
      <c r="AS70" s="119">
        <f>'Exhibit K (3)'!$F$14</f>
        <v>0.1</v>
      </c>
      <c r="AT70" s="119">
        <f>'Exhibit K (3)'!$F$14</f>
        <v>0.1</v>
      </c>
      <c r="AU70" s="119">
        <f>'Exhibit K (3)'!$F$14</f>
        <v>0.1</v>
      </c>
      <c r="AV70" s="119">
        <f>'Exhibit K (3)'!$F$14</f>
        <v>0.1</v>
      </c>
      <c r="AW70" s="119">
        <f>'Exhibit K (3)'!$F$14</f>
        <v>0.1</v>
      </c>
      <c r="AX70" s="119">
        <f>'Exhibit K (3)'!$F$14</f>
        <v>0.1</v>
      </c>
      <c r="AY70" s="119">
        <f>'Exhibit K (3)'!$F$14</f>
        <v>0.1</v>
      </c>
      <c r="AZ70" s="119">
        <f>'Exhibit K (3)'!$F$14</f>
        <v>0.1</v>
      </c>
      <c r="BA70" s="119">
        <f>'Exhibit K (3)'!$F$14</f>
        <v>0.1</v>
      </c>
      <c r="BB70" s="119">
        <f>'Exhibit K (3)'!$F$14</f>
        <v>0.1</v>
      </c>
      <c r="BC70" s="119">
        <f>'Exhibit K (3)'!$F$14</f>
        <v>0.1</v>
      </c>
      <c r="BD70" s="119">
        <f>'Exhibit K (3)'!$F$14</f>
        <v>0.1</v>
      </c>
      <c r="BE70" s="119">
        <f>'Exhibit K (3)'!$F$14</f>
        <v>0.1</v>
      </c>
      <c r="BF70" s="119">
        <f>'Exhibit K (3)'!$F$14</f>
        <v>0.1</v>
      </c>
      <c r="BG70" s="119">
        <f>'Exhibit K (3)'!$F$14</f>
        <v>0.1</v>
      </c>
      <c r="BH70" s="119">
        <f>'Exhibit K (3)'!$F$14</f>
        <v>0.1</v>
      </c>
      <c r="BI70" s="119">
        <f>'Exhibit K (3)'!$F$14</f>
        <v>0.1</v>
      </c>
      <c r="BJ70" s="119">
        <f>'Exhibit K (3)'!$F$14</f>
        <v>0.1</v>
      </c>
      <c r="BK70" s="119">
        <f>'Exhibit K (3)'!$F$14</f>
        <v>0.1</v>
      </c>
      <c r="BL70" s="119">
        <f>'Exhibit K (3)'!$F$14</f>
        <v>0.1</v>
      </c>
      <c r="BM70" s="119">
        <f>'Exhibit K (3)'!$F$14</f>
        <v>0.1</v>
      </c>
      <c r="BN70" s="119">
        <f>'Exhibit K (3)'!$F$14</f>
        <v>0.1</v>
      </c>
      <c r="BO70" s="119">
        <f>'Exhibit K (3)'!$F$14</f>
        <v>0.1</v>
      </c>
      <c r="BP70" s="119">
        <f>'Exhibit K (3)'!$F$14</f>
        <v>0.1</v>
      </c>
      <c r="BQ70" s="119">
        <f>'Exhibit K (3)'!$F$14</f>
        <v>0.1</v>
      </c>
      <c r="BR70" s="119">
        <f>'Exhibit K (3)'!$F$14</f>
        <v>0.1</v>
      </c>
      <c r="BS70" s="119">
        <f>'Exhibit K (3)'!$F$14</f>
        <v>0.1</v>
      </c>
      <c r="BT70" s="119">
        <f>'Exhibit K (3)'!$F$14</f>
        <v>0.1</v>
      </c>
      <c r="BU70" s="119">
        <f>'Exhibit K (3)'!$F$14</f>
        <v>0.1</v>
      </c>
      <c r="BV70" s="119">
        <f>'Exhibit K (3)'!$F$14</f>
        <v>0.1</v>
      </c>
      <c r="BW70" s="119">
        <f>'Exhibit K (3)'!$F$14</f>
        <v>0.1</v>
      </c>
      <c r="BX70" s="119">
        <f>'Exhibit K (3)'!$F$14</f>
        <v>0.1</v>
      </c>
      <c r="BY70" s="119">
        <f>'Exhibit K (3)'!$F$14</f>
        <v>0.1</v>
      </c>
      <c r="BZ70" s="119">
        <f>'Exhibit K (3)'!$F$14</f>
        <v>0.1</v>
      </c>
      <c r="CA70" s="119">
        <f>'Exhibit K (3)'!$F$14</f>
        <v>0.1</v>
      </c>
      <c r="CB70" s="119">
        <f>'Exhibit K (3)'!$F$14</f>
        <v>0.1</v>
      </c>
      <c r="CC70" s="119">
        <f>'Exhibit K (3)'!$F$14</f>
        <v>0.1</v>
      </c>
      <c r="CD70" s="119">
        <f>'Exhibit K (3)'!$F$14</f>
        <v>0.1</v>
      </c>
      <c r="CE70" s="119">
        <f>'Exhibit K (3)'!$F$14</f>
        <v>0.1</v>
      </c>
      <c r="CF70" s="119">
        <f>'Exhibit K (3)'!$F$14</f>
        <v>0.1</v>
      </c>
      <c r="CG70" s="119">
        <f>'Exhibit K (3)'!$F$14</f>
        <v>0.1</v>
      </c>
      <c r="CH70" s="119">
        <f>'Exhibit K (3)'!$F$14</f>
        <v>0.1</v>
      </c>
      <c r="CI70" s="119">
        <f>'Exhibit K (3)'!$F$14</f>
        <v>0.1</v>
      </c>
      <c r="CJ70" s="119">
        <f>'Exhibit K (3)'!$F$14</f>
        <v>0.1</v>
      </c>
      <c r="CK70" s="119">
        <f>'Exhibit K (3)'!$F$14</f>
        <v>0.1</v>
      </c>
      <c r="CL70" s="119">
        <f>'Exhibit K (3)'!$F$14</f>
        <v>0.1</v>
      </c>
      <c r="CM70" s="119">
        <f>'Exhibit K (3)'!$F$14</f>
        <v>0.1</v>
      </c>
      <c r="CN70" s="119">
        <f>'Exhibit K (3)'!$F$14</f>
        <v>0.1</v>
      </c>
      <c r="CO70" s="119">
        <f>'Exhibit K (3)'!$F$14</f>
        <v>0.1</v>
      </c>
      <c r="CP70" s="119">
        <f>'Exhibit K (3)'!$F$14</f>
        <v>0.1</v>
      </c>
      <c r="CQ70" s="119">
        <f>'Exhibit K (3)'!$F$14</f>
        <v>0.1</v>
      </c>
      <c r="CR70" s="119">
        <f>'Exhibit K (3)'!$F$14</f>
        <v>0.1</v>
      </c>
      <c r="CS70" s="119">
        <f>'Exhibit K (3)'!$F$14</f>
        <v>0.1</v>
      </c>
      <c r="CT70" s="119">
        <f>'Exhibit K (3)'!$F$14</f>
        <v>0.1</v>
      </c>
      <c r="CU70" s="119">
        <f>'Exhibit K (3)'!$F$14</f>
        <v>0.1</v>
      </c>
      <c r="CV70" s="119">
        <f>'Exhibit K (3)'!$F$14</f>
        <v>0.1</v>
      </c>
      <c r="CW70" s="119">
        <f>'Exhibit K (3)'!$F$14</f>
        <v>0.1</v>
      </c>
      <c r="CX70" s="119">
        <f>'Exhibit K (3)'!$F$14</f>
        <v>0.1</v>
      </c>
      <c r="CY70" s="119">
        <f>'Exhibit K (3)'!$F$14</f>
        <v>0.1</v>
      </c>
      <c r="CZ70" s="119">
        <f>'Exhibit K (3)'!$F$14</f>
        <v>0.1</v>
      </c>
      <c r="DA70" s="119">
        <f>'Exhibit K (3)'!$F$14</f>
        <v>0.1</v>
      </c>
      <c r="DB70" s="119">
        <f>'Exhibit K (3)'!$F$14</f>
        <v>0.1</v>
      </c>
      <c r="DC70" s="119">
        <f>'Exhibit K (3)'!$F$14</f>
        <v>0.1</v>
      </c>
      <c r="DD70" s="119">
        <f>'Exhibit K (3)'!$F$14</f>
        <v>0.1</v>
      </c>
      <c r="DE70" s="119">
        <f>'Exhibit K (3)'!$F$14</f>
        <v>0.1</v>
      </c>
      <c r="DF70" s="119">
        <f>'Exhibit K (3)'!$F$14</f>
        <v>0.1</v>
      </c>
      <c r="DG70" s="119">
        <f>'Exhibit K (3)'!$F$14</f>
        <v>0.1</v>
      </c>
      <c r="DH70" s="119">
        <f>'Exhibit K (3)'!$F$14</f>
        <v>0.1</v>
      </c>
      <c r="DI70" s="119">
        <f>'Exhibit K (3)'!$F$14</f>
        <v>0.1</v>
      </c>
      <c r="DJ70" s="119">
        <f>'Exhibit K (3)'!$F$14</f>
        <v>0.1</v>
      </c>
      <c r="DK70" s="119">
        <f>'Exhibit K (3)'!$F$14</f>
        <v>0.1</v>
      </c>
      <c r="DL70" s="119">
        <f>'Exhibit K (3)'!$F$14</f>
        <v>0.1</v>
      </c>
      <c r="DM70" s="119">
        <f>'Exhibit K (3)'!$F$14</f>
        <v>0.1</v>
      </c>
      <c r="DN70" s="119">
        <f>'Exhibit K (3)'!$F$14</f>
        <v>0.1</v>
      </c>
      <c r="DO70" s="119">
        <f>'Exhibit K (3)'!$F$14</f>
        <v>0.1</v>
      </c>
      <c r="DP70" s="119">
        <f>'Exhibit K (3)'!$F$14</f>
        <v>0.1</v>
      </c>
      <c r="DQ70" s="119">
        <f>'Exhibit K (3)'!$F$14</f>
        <v>0.1</v>
      </c>
      <c r="DR70" s="119">
        <f>'Exhibit K (3)'!$F$14</f>
        <v>0.1</v>
      </c>
      <c r="DS70" s="119">
        <f>'Exhibit K (3)'!$F$14</f>
        <v>0.1</v>
      </c>
      <c r="DT70" s="119">
        <f>'Exhibit K (3)'!$F$14</f>
        <v>0.1</v>
      </c>
      <c r="DU70" s="119">
        <f>'Exhibit K (3)'!$F$14</f>
        <v>0.1</v>
      </c>
      <c r="DV70" s="119">
        <f>'Exhibit K (3)'!$F$14</f>
        <v>0.1</v>
      </c>
      <c r="DW70" s="119">
        <f>'Exhibit K (3)'!$F$14</f>
        <v>0.1</v>
      </c>
      <c r="DX70" s="119">
        <f>'Exhibit K (3)'!$F$14</f>
        <v>0.1</v>
      </c>
      <c r="DY70" s="119">
        <f>'Exhibit K (3)'!$F$14</f>
        <v>0.1</v>
      </c>
      <c r="DZ70" s="119">
        <f>'Exhibit K (3)'!$F$14</f>
        <v>0.1</v>
      </c>
      <c r="EA70" s="119">
        <f>'Exhibit K (3)'!$F$14</f>
        <v>0.1</v>
      </c>
      <c r="EB70" s="119">
        <f>'Exhibit K (3)'!$F$14</f>
        <v>0.1</v>
      </c>
      <c r="EC70" s="119">
        <f>'Exhibit K (3)'!$F$14</f>
        <v>0.1</v>
      </c>
      <c r="ED70" s="119">
        <f>'Exhibit K (3)'!$F$14</f>
        <v>0.1</v>
      </c>
      <c r="EE70" s="119">
        <f>'Exhibit K (3)'!$F$14</f>
        <v>0.1</v>
      </c>
      <c r="EF70" s="119">
        <f>'Exhibit K (3)'!$F$14</f>
        <v>0.1</v>
      </c>
      <c r="EG70" s="119">
        <f>'Exhibit K (3)'!$F$14</f>
        <v>0.1</v>
      </c>
      <c r="EH70" s="119">
        <f>'Exhibit K (3)'!$F$14</f>
        <v>0.1</v>
      </c>
      <c r="EI70" s="119">
        <f>'Exhibit K (3)'!$F$14</f>
        <v>0.1</v>
      </c>
      <c r="EJ70" s="119">
        <f>'Exhibit K (3)'!$F$14</f>
        <v>0.1</v>
      </c>
      <c r="EK70" s="119">
        <f>'Exhibit K (3)'!$F$14</f>
        <v>0.1</v>
      </c>
      <c r="EL70" s="119">
        <f>'Exhibit K (3)'!$F$14</f>
        <v>0.1</v>
      </c>
      <c r="EM70" s="119">
        <f>'Exhibit K (3)'!$F$14</f>
        <v>0.1</v>
      </c>
      <c r="EN70" s="119">
        <f>'Exhibit K (3)'!$F$14</f>
        <v>0.1</v>
      </c>
      <c r="EO70" s="119">
        <f>'Exhibit K (3)'!$F$14</f>
        <v>0.1</v>
      </c>
      <c r="EP70" s="119">
        <f>'Exhibit K (3)'!$F$14</f>
        <v>0.1</v>
      </c>
      <c r="EQ70" s="119">
        <f>'Exhibit K (3)'!$F$14</f>
        <v>0.1</v>
      </c>
      <c r="ER70" s="119">
        <f>'Exhibit K (3)'!$F$14</f>
        <v>0.1</v>
      </c>
      <c r="ES70" s="119">
        <f>'Exhibit K (3)'!$F$14</f>
        <v>0.1</v>
      </c>
      <c r="ET70" s="119">
        <f>'Exhibit K (3)'!$F$14</f>
        <v>0.1</v>
      </c>
    </row>
    <row r="71" spans="1:158" s="120" customFormat="1">
      <c r="A71" s="97"/>
      <c r="B71" s="98"/>
      <c r="C71" s="67"/>
      <c r="D71" s="109">
        <v>15</v>
      </c>
      <c r="E71" s="120" t="s">
        <v>47</v>
      </c>
      <c r="F71" s="121"/>
      <c r="G71" s="122">
        <f>'Exhibit K (3)'!$F$17</f>
        <v>8.1648460519010424E-3</v>
      </c>
      <c r="H71" s="122">
        <f>'Exhibit K (3)'!$F$17</f>
        <v>8.1648460519010424E-3</v>
      </c>
      <c r="I71" s="122">
        <f>'Exhibit K (3)'!$F$17</f>
        <v>8.1648460519010424E-3</v>
      </c>
      <c r="J71" s="122">
        <f>'Exhibit K (3)'!$F$17</f>
        <v>8.1648460519010424E-3</v>
      </c>
      <c r="K71" s="122">
        <f>'Exhibit K (3)'!$F$17</f>
        <v>8.1648460519010424E-3</v>
      </c>
      <c r="L71" s="122">
        <f>'Exhibit K (3)'!$F$17</f>
        <v>8.1648460519010424E-3</v>
      </c>
      <c r="M71" s="122">
        <f>'Exhibit K (3)'!$F$17</f>
        <v>8.1648460519010424E-3</v>
      </c>
      <c r="N71" s="122">
        <f>'Exhibit K (3)'!$F$17</f>
        <v>8.1648460519010424E-3</v>
      </c>
      <c r="O71" s="122">
        <f>'Exhibit K (3)'!$F$17</f>
        <v>8.1648460519010424E-3</v>
      </c>
      <c r="P71" s="122">
        <f>'Exhibit K (3)'!$F$17</f>
        <v>8.1648460519010424E-3</v>
      </c>
      <c r="Q71" s="122">
        <f>'Exhibit K (3)'!$F$17</f>
        <v>8.1648460519010424E-3</v>
      </c>
      <c r="R71" s="122">
        <f>'Exhibit K (3)'!$F$17</f>
        <v>8.1648460519010424E-3</v>
      </c>
      <c r="S71" s="123">
        <f>'Exhibit K (3)'!$F$17</f>
        <v>8.1648460519010424E-3</v>
      </c>
      <c r="T71" s="123">
        <f>'Exhibit K (3)'!$F$17</f>
        <v>8.1648460519010424E-3</v>
      </c>
      <c r="U71" s="123">
        <f>'Exhibit K (3)'!$F$17</f>
        <v>8.1648460519010424E-3</v>
      </c>
      <c r="V71" s="123">
        <f>'Exhibit K (3)'!$F$17</f>
        <v>8.1648460519010424E-3</v>
      </c>
      <c r="W71" s="123">
        <f>'Exhibit K (3)'!$F$17</f>
        <v>8.1648460519010424E-3</v>
      </c>
      <c r="X71" s="123">
        <f>'Exhibit K (3)'!$F$17</f>
        <v>8.1648460519010424E-3</v>
      </c>
      <c r="Y71" s="123">
        <f>'Exhibit K (3)'!$F$17</f>
        <v>8.1648460519010424E-3</v>
      </c>
      <c r="Z71" s="123">
        <f>'Exhibit K (3)'!$F$17</f>
        <v>8.1648460519010424E-3</v>
      </c>
      <c r="AA71" s="123">
        <f>'Exhibit K (3)'!$F$17</f>
        <v>8.1648460519010424E-3</v>
      </c>
      <c r="AB71" s="123">
        <f>'Exhibit K (3)'!$F$17</f>
        <v>8.1648460519010424E-3</v>
      </c>
      <c r="AC71" s="123">
        <f>'Exhibit K (3)'!$F$17</f>
        <v>8.1648460519010424E-3</v>
      </c>
      <c r="AD71" s="123">
        <f>'Exhibit K (3)'!$F$17</f>
        <v>8.1648460519010424E-3</v>
      </c>
      <c r="AE71" s="123">
        <f>'Exhibit K (3)'!$F$17</f>
        <v>8.1648460519010424E-3</v>
      </c>
      <c r="AF71" s="123">
        <f>'Exhibit K (3)'!$F$17</f>
        <v>8.1648460519010424E-3</v>
      </c>
      <c r="AG71" s="123">
        <f>'Exhibit K (3)'!$F$17</f>
        <v>8.1648460519010424E-3</v>
      </c>
      <c r="AH71" s="123">
        <f>'Exhibit K (3)'!$F$17</f>
        <v>8.1648460519010424E-3</v>
      </c>
      <c r="AI71" s="123">
        <f>'Exhibit K (3)'!$F$17</f>
        <v>8.1648460519010424E-3</v>
      </c>
      <c r="AJ71" s="123">
        <f>'Exhibit K (3)'!$F$17</f>
        <v>8.1648460519010424E-3</v>
      </c>
      <c r="AK71" s="123">
        <f>'Exhibit K (3)'!$F$17</f>
        <v>8.1648460519010424E-3</v>
      </c>
      <c r="AL71" s="123">
        <f>'Exhibit K (3)'!$F$17</f>
        <v>8.1648460519010424E-3</v>
      </c>
      <c r="AM71" s="123">
        <f>'Exhibit K (3)'!$F$17</f>
        <v>8.1648460519010424E-3</v>
      </c>
      <c r="AN71" s="123">
        <f>'Exhibit K (3)'!$F$17</f>
        <v>8.1648460519010424E-3</v>
      </c>
      <c r="AO71" s="123">
        <f>'Exhibit K (3)'!$F$17</f>
        <v>8.1648460519010424E-3</v>
      </c>
      <c r="AP71" s="123">
        <f>'Exhibit K (3)'!$F$17</f>
        <v>8.1648460519010424E-3</v>
      </c>
      <c r="AQ71" s="123">
        <f>'Exhibit K (3)'!$F$17</f>
        <v>8.1648460519010424E-3</v>
      </c>
      <c r="AR71" s="123">
        <f>'Exhibit K (3)'!$F$17</f>
        <v>8.1648460519010424E-3</v>
      </c>
      <c r="AS71" s="123">
        <f>'Exhibit K (3)'!$F$17</f>
        <v>8.1648460519010424E-3</v>
      </c>
      <c r="AT71" s="123">
        <f>'Exhibit K (3)'!$F$17</f>
        <v>8.1648460519010424E-3</v>
      </c>
      <c r="AU71" s="123">
        <f>'Exhibit K (3)'!$F$17</f>
        <v>8.1648460519010424E-3</v>
      </c>
      <c r="AV71" s="123">
        <f>'Exhibit K (3)'!$F$17</f>
        <v>8.1648460519010424E-3</v>
      </c>
      <c r="AW71" s="123">
        <f>'Exhibit K (3)'!$F$17</f>
        <v>8.1648460519010424E-3</v>
      </c>
      <c r="AX71" s="123">
        <f>'Exhibit K (3)'!$F$17</f>
        <v>8.1648460519010424E-3</v>
      </c>
      <c r="AY71" s="123">
        <f>'Exhibit K (3)'!$F$17</f>
        <v>8.1648460519010424E-3</v>
      </c>
      <c r="AZ71" s="123">
        <f>'Exhibit K (3)'!$F$17</f>
        <v>8.1648460519010424E-3</v>
      </c>
      <c r="BA71" s="123">
        <f>'Exhibit K (3)'!$F$17</f>
        <v>8.1648460519010424E-3</v>
      </c>
      <c r="BB71" s="123">
        <f>'Exhibit K (3)'!$F$17</f>
        <v>8.1648460519010424E-3</v>
      </c>
      <c r="BC71" s="123">
        <f>'Exhibit K (3)'!$F$17</f>
        <v>8.1648460519010424E-3</v>
      </c>
      <c r="BD71" s="123">
        <f>'Exhibit K (3)'!$F$17</f>
        <v>8.1648460519010424E-3</v>
      </c>
      <c r="BE71" s="123">
        <f>'Exhibit K (3)'!$F$17</f>
        <v>8.1648460519010424E-3</v>
      </c>
      <c r="BF71" s="123">
        <f>'Exhibit K (3)'!$F$17</f>
        <v>8.1648460519010424E-3</v>
      </c>
      <c r="BG71" s="123">
        <f>'Exhibit K (3)'!$F$17</f>
        <v>8.1648460519010424E-3</v>
      </c>
      <c r="BH71" s="123">
        <f>'Exhibit K (3)'!$F$17</f>
        <v>8.1648460519010424E-3</v>
      </c>
      <c r="BI71" s="123">
        <f>'Exhibit K (3)'!$F$17</f>
        <v>8.1648460519010424E-3</v>
      </c>
      <c r="BJ71" s="123">
        <f>'Exhibit K (3)'!$F$17</f>
        <v>8.1648460519010424E-3</v>
      </c>
      <c r="BK71" s="123">
        <f>'Exhibit K (3)'!$F$17</f>
        <v>8.1648460519010424E-3</v>
      </c>
      <c r="BL71" s="123">
        <f>'Exhibit K (3)'!$F$17</f>
        <v>8.1648460519010424E-3</v>
      </c>
      <c r="BM71" s="123">
        <f>'Exhibit K (3)'!$F$17</f>
        <v>8.1648460519010424E-3</v>
      </c>
      <c r="BN71" s="123">
        <f>'Exhibit K (3)'!$F$17</f>
        <v>8.1648460519010424E-3</v>
      </c>
      <c r="BO71" s="123">
        <f>'Exhibit K (3)'!$F$17</f>
        <v>8.1648460519010424E-3</v>
      </c>
      <c r="BP71" s="123">
        <f>'Exhibit K (3)'!$F$17</f>
        <v>8.1648460519010424E-3</v>
      </c>
      <c r="BQ71" s="123">
        <f>'Exhibit K (3)'!$F$17</f>
        <v>8.1648460519010424E-3</v>
      </c>
      <c r="BR71" s="123">
        <f>'Exhibit K (3)'!$F$17</f>
        <v>8.1648460519010424E-3</v>
      </c>
      <c r="BS71" s="123">
        <f>'Exhibit K (3)'!$F$17</f>
        <v>8.1648460519010424E-3</v>
      </c>
      <c r="BT71" s="123">
        <f>'Exhibit K (3)'!$F$17</f>
        <v>8.1648460519010424E-3</v>
      </c>
      <c r="BU71" s="123">
        <f>'Exhibit K (3)'!$F$17</f>
        <v>8.1648460519010424E-3</v>
      </c>
      <c r="BV71" s="123">
        <f>'Exhibit K (3)'!$F$17</f>
        <v>8.1648460519010424E-3</v>
      </c>
      <c r="BW71" s="123">
        <f>'Exhibit K (3)'!$F$17</f>
        <v>8.1648460519010424E-3</v>
      </c>
      <c r="BX71" s="123">
        <f>'Exhibit K (3)'!$F$17</f>
        <v>8.1648460519010424E-3</v>
      </c>
      <c r="BY71" s="123">
        <f>'Exhibit K (3)'!$F$17</f>
        <v>8.1648460519010424E-3</v>
      </c>
      <c r="BZ71" s="123">
        <f>'Exhibit K (3)'!$F$17</f>
        <v>8.1648460519010424E-3</v>
      </c>
      <c r="CA71" s="123">
        <f>'Exhibit K (3)'!$F$17</f>
        <v>8.1648460519010424E-3</v>
      </c>
      <c r="CB71" s="123">
        <f>'Exhibit K (3)'!$F$17</f>
        <v>8.1648460519010424E-3</v>
      </c>
      <c r="CC71" s="123">
        <f>'Exhibit K (3)'!$F$17</f>
        <v>8.1648460519010424E-3</v>
      </c>
      <c r="CD71" s="123">
        <f>'Exhibit K (3)'!$F$17</f>
        <v>8.1648460519010424E-3</v>
      </c>
      <c r="CE71" s="123">
        <f>'Exhibit K (3)'!$F$17</f>
        <v>8.1648460519010424E-3</v>
      </c>
      <c r="CF71" s="123">
        <f>'Exhibit K (3)'!$F$17</f>
        <v>8.1648460519010424E-3</v>
      </c>
      <c r="CG71" s="123">
        <f>'Exhibit K (3)'!$F$17</f>
        <v>8.1648460519010424E-3</v>
      </c>
      <c r="CH71" s="123">
        <f>'Exhibit K (3)'!$F$17</f>
        <v>8.1648460519010424E-3</v>
      </c>
      <c r="CI71" s="123">
        <f>'Exhibit K (3)'!$F$17</f>
        <v>8.1648460519010424E-3</v>
      </c>
      <c r="CJ71" s="123">
        <f>'Exhibit K (3)'!$F$17</f>
        <v>8.1648460519010424E-3</v>
      </c>
      <c r="CK71" s="123">
        <f>'Exhibit K (3)'!$F$17</f>
        <v>8.1648460519010424E-3</v>
      </c>
      <c r="CL71" s="123">
        <f>'Exhibit K (3)'!$F$17</f>
        <v>8.1648460519010424E-3</v>
      </c>
      <c r="CM71" s="123">
        <f>'Exhibit K (3)'!$F$17</f>
        <v>8.1648460519010424E-3</v>
      </c>
      <c r="CN71" s="123">
        <f>'Exhibit K (3)'!$F$17</f>
        <v>8.1648460519010424E-3</v>
      </c>
      <c r="CO71" s="123">
        <f>'Exhibit K (3)'!$F$17</f>
        <v>8.1648460519010424E-3</v>
      </c>
      <c r="CP71" s="123">
        <f>'Exhibit K (3)'!$F$17</f>
        <v>8.1648460519010424E-3</v>
      </c>
      <c r="CQ71" s="123">
        <f>'Exhibit K (3)'!$F$17</f>
        <v>8.1648460519010424E-3</v>
      </c>
      <c r="CR71" s="123">
        <f>'Exhibit K (3)'!$F$17</f>
        <v>8.1648460519010424E-3</v>
      </c>
      <c r="CS71" s="123">
        <f>'Exhibit K (3)'!$F$17</f>
        <v>8.1648460519010424E-3</v>
      </c>
      <c r="CT71" s="123">
        <f>'Exhibit K (3)'!$F$17</f>
        <v>8.1648460519010424E-3</v>
      </c>
      <c r="CU71" s="123">
        <f>'Exhibit K (3)'!$F$17</f>
        <v>8.1648460519010424E-3</v>
      </c>
      <c r="CV71" s="123">
        <f>'Exhibit K (3)'!$F$17</f>
        <v>8.1648460519010424E-3</v>
      </c>
      <c r="CW71" s="123">
        <f>'Exhibit K (3)'!$F$17</f>
        <v>8.1648460519010424E-3</v>
      </c>
      <c r="CX71" s="123">
        <f>'Exhibit K (3)'!$F$17</f>
        <v>8.1648460519010424E-3</v>
      </c>
      <c r="CY71" s="123">
        <f>'Exhibit K (3)'!$F$17</f>
        <v>8.1648460519010424E-3</v>
      </c>
      <c r="CZ71" s="123">
        <f>'Exhibit K (3)'!$F$17</f>
        <v>8.1648460519010424E-3</v>
      </c>
      <c r="DA71" s="123">
        <f>'Exhibit K (3)'!$F$17</f>
        <v>8.1648460519010424E-3</v>
      </c>
      <c r="DB71" s="123">
        <f>'Exhibit K (3)'!$F$17</f>
        <v>8.1648460519010424E-3</v>
      </c>
      <c r="DC71" s="123">
        <f>'Exhibit K (3)'!$F$17</f>
        <v>8.1648460519010424E-3</v>
      </c>
      <c r="DD71" s="123">
        <f>'Exhibit K (3)'!$F$17</f>
        <v>8.1648460519010424E-3</v>
      </c>
      <c r="DE71" s="123">
        <f>'Exhibit K (3)'!$F$17</f>
        <v>8.1648460519010424E-3</v>
      </c>
      <c r="DF71" s="123">
        <f>'Exhibit K (3)'!$F$17</f>
        <v>8.1648460519010424E-3</v>
      </c>
      <c r="DG71" s="123">
        <f>'Exhibit K (3)'!$F$17</f>
        <v>8.1648460519010424E-3</v>
      </c>
      <c r="DH71" s="123">
        <f>'Exhibit K (3)'!$F$17</f>
        <v>8.1648460519010424E-3</v>
      </c>
      <c r="DI71" s="123">
        <f>'Exhibit K (3)'!$F$17</f>
        <v>8.1648460519010424E-3</v>
      </c>
      <c r="DJ71" s="123">
        <f>'Exhibit K (3)'!$F$17</f>
        <v>8.1648460519010424E-3</v>
      </c>
      <c r="DK71" s="123">
        <f>'Exhibit K (3)'!$F$17</f>
        <v>8.1648460519010424E-3</v>
      </c>
      <c r="DL71" s="123">
        <f>'Exhibit K (3)'!$F$17</f>
        <v>8.1648460519010424E-3</v>
      </c>
      <c r="DM71" s="123">
        <f>'Exhibit K (3)'!$F$17</f>
        <v>8.1648460519010424E-3</v>
      </c>
      <c r="DN71" s="123">
        <f>'Exhibit K (3)'!$F$17</f>
        <v>8.1648460519010424E-3</v>
      </c>
      <c r="DO71" s="123">
        <f>'Exhibit K (3)'!$F$17</f>
        <v>8.1648460519010424E-3</v>
      </c>
      <c r="DP71" s="123">
        <f>'Exhibit K (3)'!$F$17</f>
        <v>8.1648460519010424E-3</v>
      </c>
      <c r="DQ71" s="123">
        <f>'Exhibit K (3)'!$F$17</f>
        <v>8.1648460519010424E-3</v>
      </c>
      <c r="DR71" s="123">
        <f>'Exhibit K (3)'!$F$17</f>
        <v>8.1648460519010424E-3</v>
      </c>
      <c r="DS71" s="123">
        <f>'Exhibit K (3)'!$F$17</f>
        <v>8.1648460519010424E-3</v>
      </c>
      <c r="DT71" s="123">
        <f>'Exhibit K (3)'!$F$17</f>
        <v>8.1648460519010424E-3</v>
      </c>
      <c r="DU71" s="123">
        <f>'Exhibit K (3)'!$F$17</f>
        <v>8.1648460519010424E-3</v>
      </c>
      <c r="DV71" s="123">
        <f>'Exhibit K (3)'!$F$17</f>
        <v>8.1648460519010424E-3</v>
      </c>
      <c r="DW71" s="123">
        <f>'Exhibit K (3)'!$F$17</f>
        <v>8.1648460519010424E-3</v>
      </c>
      <c r="DX71" s="123">
        <f>'Exhibit K (3)'!$F$17</f>
        <v>8.1648460519010424E-3</v>
      </c>
      <c r="DY71" s="123">
        <f>'Exhibit K (3)'!$F$17</f>
        <v>8.1648460519010424E-3</v>
      </c>
      <c r="DZ71" s="123">
        <f>'Exhibit K (3)'!$F$17</f>
        <v>8.1648460519010424E-3</v>
      </c>
      <c r="EA71" s="123">
        <f>'Exhibit K (3)'!$F$17</f>
        <v>8.1648460519010424E-3</v>
      </c>
      <c r="EB71" s="123">
        <f>'Exhibit K (3)'!$F$17</f>
        <v>8.1648460519010424E-3</v>
      </c>
      <c r="EC71" s="123">
        <f>'Exhibit K (3)'!$F$17</f>
        <v>8.1648460519010424E-3</v>
      </c>
      <c r="ED71" s="123">
        <f>'Exhibit K (3)'!$F$17</f>
        <v>8.1648460519010424E-3</v>
      </c>
      <c r="EE71" s="123">
        <f>'Exhibit K (3)'!$F$17</f>
        <v>8.1648460519010424E-3</v>
      </c>
      <c r="EF71" s="123">
        <f>'Exhibit K (3)'!$F$17</f>
        <v>8.1648460519010424E-3</v>
      </c>
      <c r="EG71" s="123">
        <f>'Exhibit K (3)'!$F$17</f>
        <v>8.1648460519010424E-3</v>
      </c>
      <c r="EH71" s="123">
        <f>'Exhibit K (3)'!$F$17</f>
        <v>8.1648460519010424E-3</v>
      </c>
      <c r="EI71" s="123">
        <f>'Exhibit K (3)'!$F$17</f>
        <v>8.1648460519010424E-3</v>
      </c>
      <c r="EJ71" s="123">
        <f>'Exhibit K (3)'!$F$17</f>
        <v>8.1648460519010424E-3</v>
      </c>
      <c r="EK71" s="123">
        <f>'Exhibit K (3)'!$F$17</f>
        <v>8.1648460519010424E-3</v>
      </c>
      <c r="EL71" s="123">
        <f>'Exhibit K (3)'!$F$17</f>
        <v>8.1648460519010424E-3</v>
      </c>
      <c r="EM71" s="123">
        <f>'Exhibit K (3)'!$F$17</f>
        <v>8.1648460519010424E-3</v>
      </c>
      <c r="EN71" s="123">
        <f>'Exhibit K (3)'!$F$17</f>
        <v>8.1648460519010424E-3</v>
      </c>
      <c r="EO71" s="123">
        <f>'Exhibit K (3)'!$F$17</f>
        <v>8.1648460519010424E-3</v>
      </c>
      <c r="EP71" s="123">
        <f>'Exhibit K (3)'!$F$17</f>
        <v>8.1648460519010424E-3</v>
      </c>
      <c r="EQ71" s="123">
        <f>'Exhibit K (3)'!$F$17</f>
        <v>8.1648460519010424E-3</v>
      </c>
      <c r="ER71" s="123">
        <f>'Exhibit K (3)'!$F$17</f>
        <v>8.1648460519010424E-3</v>
      </c>
      <c r="ES71" s="123">
        <f>'Exhibit K (3)'!$F$17</f>
        <v>8.1648460519010424E-3</v>
      </c>
      <c r="ET71" s="123">
        <f>'Exhibit K (3)'!$F$17</f>
        <v>8.1648460519010424E-3</v>
      </c>
    </row>
    <row r="72" spans="1:158">
      <c r="D72" s="109"/>
      <c r="E72" s="78"/>
      <c r="F72" s="10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124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</row>
    <row r="73" spans="1:158">
      <c r="A73" s="97">
        <v>124500103</v>
      </c>
      <c r="B73" s="98">
        <v>11</v>
      </c>
      <c r="D73" s="109">
        <v>16</v>
      </c>
      <c r="E73" s="78" t="s">
        <v>48</v>
      </c>
      <c r="F73" s="109"/>
      <c r="G73" s="104">
        <f t="shared" ref="G73:Q73" si="563">SUMIF($S$7:$ET$7,G52,$S73:$ET73)</f>
        <v>6859.9877925209476</v>
      </c>
      <c r="H73" s="104">
        <f t="shared" si="563"/>
        <v>49519.394962310609</v>
      </c>
      <c r="I73" s="104">
        <f t="shared" si="563"/>
        <v>89667.33916486305</v>
      </c>
      <c r="J73" s="104">
        <f t="shared" si="563"/>
        <v>0</v>
      </c>
      <c r="K73" s="104">
        <f t="shared" si="563"/>
        <v>0</v>
      </c>
      <c r="L73" s="104">
        <f t="shared" si="563"/>
        <v>0</v>
      </c>
      <c r="M73" s="104">
        <f t="shared" si="563"/>
        <v>0</v>
      </c>
      <c r="N73" s="104">
        <f t="shared" si="563"/>
        <v>205205.59034488854</v>
      </c>
      <c r="O73" s="104">
        <f t="shared" si="563"/>
        <v>425458.40349179966</v>
      </c>
      <c r="P73" s="104">
        <f t="shared" si="563"/>
        <v>794585.46109623613</v>
      </c>
      <c r="Q73" s="104">
        <f t="shared" si="563"/>
        <v>376468.58632751543</v>
      </c>
      <c r="R73" s="104">
        <f>SUM(G73:Q73)</f>
        <v>1947764.7631801344</v>
      </c>
      <c r="S73" s="105">
        <f t="shared" ref="S73:T73" si="564">+S68*S71</f>
        <v>0</v>
      </c>
      <c r="T73" s="105">
        <f t="shared" si="564"/>
        <v>0</v>
      </c>
      <c r="U73" s="105">
        <f>+U68*U71</f>
        <v>0</v>
      </c>
      <c r="V73" s="105">
        <f t="shared" ref="V73:W73" si="565">+V68*V71</f>
        <v>0</v>
      </c>
      <c r="W73" s="105">
        <f t="shared" si="565"/>
        <v>0</v>
      </c>
      <c r="X73" s="105">
        <f>+X68*X71</f>
        <v>50.067250070424727</v>
      </c>
      <c r="Y73" s="105">
        <f>+Y68*Y71</f>
        <v>106.18651665155751</v>
      </c>
      <c r="Z73" s="105">
        <f t="shared" ref="Z73:BB73" si="566">+Z68*Z71</f>
        <v>144.93485804483865</v>
      </c>
      <c r="AA73" s="105">
        <f t="shared" si="566"/>
        <v>753.72635927556325</v>
      </c>
      <c r="AB73" s="105">
        <f t="shared" si="566"/>
        <v>1468.9429279230967</v>
      </c>
      <c r="AC73" s="105">
        <f t="shared" si="566"/>
        <v>1928.4895321920442</v>
      </c>
      <c r="AD73" s="105">
        <f t="shared" si="566"/>
        <v>2407.6403483634226</v>
      </c>
      <c r="AE73" s="105">
        <f t="shared" si="566"/>
        <v>2681.4821981302175</v>
      </c>
      <c r="AF73" s="105">
        <f t="shared" si="566"/>
        <v>2889.0802712028835</v>
      </c>
      <c r="AG73" s="105">
        <f t="shared" si="566"/>
        <v>3131.5303426476357</v>
      </c>
      <c r="AH73" s="105">
        <f t="shared" si="566"/>
        <v>3427.2740279131503</v>
      </c>
      <c r="AI73" s="105">
        <f t="shared" si="566"/>
        <v>3710.0671009126099</v>
      </c>
      <c r="AJ73" s="105">
        <f t="shared" si="566"/>
        <v>3982.0227583424094</v>
      </c>
      <c r="AK73" s="105">
        <f t="shared" si="566"/>
        <v>4261.8014479531712</v>
      </c>
      <c r="AL73" s="105">
        <f t="shared" si="566"/>
        <v>4546.2724665444084</v>
      </c>
      <c r="AM73" s="105">
        <f t="shared" si="566"/>
        <v>4831.8691691833819</v>
      </c>
      <c r="AN73" s="105">
        <f t="shared" si="566"/>
        <v>5104.0968963340383</v>
      </c>
      <c r="AO73" s="105">
        <f t="shared" si="566"/>
        <v>5345.0486049155061</v>
      </c>
      <c r="AP73" s="105">
        <f t="shared" si="566"/>
        <v>5608.8496782311995</v>
      </c>
      <c r="AQ73" s="105">
        <f t="shared" si="566"/>
        <v>5866.553306350288</v>
      </c>
      <c r="AR73" s="105">
        <f t="shared" si="566"/>
        <v>6095.3754362720092</v>
      </c>
      <c r="AS73" s="105">
        <f t="shared" si="566"/>
        <v>6339.6299202830687</v>
      </c>
      <c r="AT73" s="105">
        <f t="shared" si="566"/>
        <v>6586.4780234411619</v>
      </c>
      <c r="AU73" s="105">
        <f t="shared" si="566"/>
        <v>6856.177158746721</v>
      </c>
      <c r="AV73" s="105">
        <f t="shared" si="566"/>
        <v>7177.1648301574032</v>
      </c>
      <c r="AW73" s="105">
        <f t="shared" si="566"/>
        <v>7630.2914213774447</v>
      </c>
      <c r="AX73" s="105">
        <f t="shared" si="566"/>
        <v>8076.2670238347473</v>
      </c>
      <c r="AY73" s="105">
        <f t="shared" si="566"/>
        <v>8387.3445831564677</v>
      </c>
      <c r="AZ73" s="105">
        <f t="shared" si="566"/>
        <v>8641.3681818575751</v>
      </c>
      <c r="BA73" s="105">
        <f t="shared" si="566"/>
        <v>8875.6416412167982</v>
      </c>
      <c r="BB73" s="105">
        <f t="shared" si="566"/>
        <v>9135.0476381693552</v>
      </c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05">
        <f t="shared" ref="CY73:DW73" si="567">+CY68*CY71</f>
        <v>12419.110710475574</v>
      </c>
      <c r="CZ73" s="105">
        <f t="shared" si="567"/>
        <v>12668.501569963517</v>
      </c>
      <c r="DA73" s="105">
        <f t="shared" si="567"/>
        <v>12918.535369106557</v>
      </c>
      <c r="DB73" s="105">
        <f t="shared" si="567"/>
        <v>13191.992623930555</v>
      </c>
      <c r="DC73" s="105">
        <f t="shared" si="567"/>
        <v>13470.433804925806</v>
      </c>
      <c r="DD73" s="105">
        <f t="shared" si="567"/>
        <v>16676.810524595607</v>
      </c>
      <c r="DE73" s="105">
        <f t="shared" si="567"/>
        <v>19902.73133791158</v>
      </c>
      <c r="DF73" s="105">
        <f t="shared" si="567"/>
        <v>20199.752725771905</v>
      </c>
      <c r="DG73" s="105">
        <f t="shared" si="567"/>
        <v>20489.91107788408</v>
      </c>
      <c r="DH73" s="105">
        <f t="shared" si="567"/>
        <v>20780.456001589959</v>
      </c>
      <c r="DI73" s="105">
        <f t="shared" si="567"/>
        <v>21074.014875532383</v>
      </c>
      <c r="DJ73" s="105">
        <f t="shared" si="567"/>
        <v>21413.339723201025</v>
      </c>
      <c r="DK73" s="105">
        <f t="shared" si="567"/>
        <v>21938.602377942243</v>
      </c>
      <c r="DL73" s="105">
        <f t="shared" si="567"/>
        <v>23366.401096552436</v>
      </c>
      <c r="DM73" s="105">
        <f t="shared" si="567"/>
        <v>25726.807923416403</v>
      </c>
      <c r="DN73" s="105">
        <f t="shared" si="567"/>
        <v>28741.168873649603</v>
      </c>
      <c r="DO73" s="105">
        <f t="shared" si="567"/>
        <v>31949.394091995</v>
      </c>
      <c r="DP73" s="105">
        <f t="shared" si="567"/>
        <v>35934.578342287961</v>
      </c>
      <c r="DQ73" s="105">
        <f t="shared" si="567"/>
        <v>39611.361831125396</v>
      </c>
      <c r="DR73" s="105">
        <f t="shared" si="567"/>
        <v>41178.405041231024</v>
      </c>
      <c r="DS73" s="105">
        <f t="shared" si="567"/>
        <v>41875.35059362177</v>
      </c>
      <c r="DT73" s="105">
        <f t="shared" si="567"/>
        <v>42413.392493927458</v>
      </c>
      <c r="DU73" s="105">
        <f t="shared" si="567"/>
        <v>44389.291989470126</v>
      </c>
      <c r="DV73" s="105">
        <f t="shared" si="567"/>
        <v>48333.648836580243</v>
      </c>
      <c r="DW73" s="105">
        <f t="shared" si="567"/>
        <v>53330.286483368007</v>
      </c>
      <c r="DX73" s="105">
        <f t="shared" ref="DX73:EM73" si="568">+DX68*DX71</f>
        <v>58591.337233964608</v>
      </c>
      <c r="DY73" s="105">
        <f t="shared" si="568"/>
        <v>62379.206619347548</v>
      </c>
      <c r="DZ73" s="105">
        <f t="shared" si="568"/>
        <v>64810.461460012193</v>
      </c>
      <c r="EA73" s="105">
        <f t="shared" si="568"/>
        <v>66403.261192083271</v>
      </c>
      <c r="EB73" s="105">
        <f t="shared" si="568"/>
        <v>67340.144433849156</v>
      </c>
      <c r="EC73" s="105">
        <f t="shared" si="568"/>
        <v>68244.894742944889</v>
      </c>
      <c r="ED73" s="105">
        <f t="shared" si="568"/>
        <v>69078.68345663471</v>
      </c>
      <c r="EE73" s="105">
        <f t="shared" si="568"/>
        <v>69889.193716800903</v>
      </c>
      <c r="EF73" s="105">
        <f t="shared" si="568"/>
        <v>70689.289059314382</v>
      </c>
      <c r="EG73" s="105">
        <f t="shared" si="568"/>
        <v>71475.586671084966</v>
      </c>
      <c r="EH73" s="105">
        <f t="shared" si="568"/>
        <v>72353.116026831398</v>
      </c>
      <c r="EI73" s="105">
        <f t="shared" si="568"/>
        <v>73329.110692345974</v>
      </c>
      <c r="EJ73" s="105">
        <f t="shared" si="568"/>
        <v>74308.945431978427</v>
      </c>
      <c r="EK73" s="105">
        <f t="shared" si="568"/>
        <v>75294.383478797186</v>
      </c>
      <c r="EL73" s="105">
        <f t="shared" si="568"/>
        <v>76277.719082222276</v>
      </c>
      <c r="EM73" s="105">
        <f t="shared" si="568"/>
        <v>77258.427642171591</v>
      </c>
      <c r="EN73" s="115"/>
      <c r="EO73" s="115"/>
      <c r="EP73" s="115"/>
      <c r="EQ73" s="115"/>
      <c r="ER73" s="115"/>
      <c r="ES73" s="115"/>
      <c r="ET73" s="115"/>
    </row>
    <row r="74" spans="1:158">
      <c r="D74" s="109">
        <v>17</v>
      </c>
      <c r="E74" s="78" t="s">
        <v>49</v>
      </c>
      <c r="F74" s="109"/>
      <c r="G74" s="104">
        <f>+G73+F74</f>
        <v>6859.9877925209476</v>
      </c>
      <c r="H74" s="104">
        <f>+H73+G74</f>
        <v>56379.38275483156</v>
      </c>
      <c r="I74" s="104">
        <f>I73+H74</f>
        <v>146046.72191969462</v>
      </c>
      <c r="J74" s="104">
        <f>J73+I74</f>
        <v>146046.72191969462</v>
      </c>
      <c r="K74" s="104">
        <f>+K73+J74</f>
        <v>146046.72191969462</v>
      </c>
      <c r="L74" s="104">
        <f>+L73+K74</f>
        <v>146046.72191969462</v>
      </c>
      <c r="M74" s="104">
        <f>M73+L74</f>
        <v>146046.72191969462</v>
      </c>
      <c r="N74" s="104">
        <f>N73+M74</f>
        <v>351252.31226458319</v>
      </c>
      <c r="O74" s="104">
        <f>O73+N74</f>
        <v>776710.71575638279</v>
      </c>
      <c r="P74" s="104">
        <f>P73+O74</f>
        <v>1571296.1768526188</v>
      </c>
      <c r="Q74" s="104">
        <f>Q73+P74</f>
        <v>1947764.7631801344</v>
      </c>
      <c r="R74" s="104"/>
      <c r="S74" s="105">
        <v>0</v>
      </c>
      <c r="T74" s="105">
        <f>+T73+S74</f>
        <v>0</v>
      </c>
      <c r="U74" s="105">
        <f t="shared" ref="U74:W74" si="569">+U73+T74</f>
        <v>0</v>
      </c>
      <c r="V74" s="105">
        <f t="shared" si="569"/>
        <v>0</v>
      </c>
      <c r="W74" s="105">
        <f t="shared" si="569"/>
        <v>0</v>
      </c>
      <c r="X74" s="105">
        <f>+X73+W74</f>
        <v>50.067250070424727</v>
      </c>
      <c r="Y74" s="105">
        <f>+Y73+X74</f>
        <v>156.25376672198223</v>
      </c>
      <c r="Z74" s="105">
        <f t="shared" ref="Z74:BB74" si="570">+Z73+Y74</f>
        <v>301.18862476682091</v>
      </c>
      <c r="AA74" s="105">
        <f t="shared" si="570"/>
        <v>1054.9149840423843</v>
      </c>
      <c r="AB74" s="105">
        <f t="shared" si="570"/>
        <v>2523.857911965481</v>
      </c>
      <c r="AC74" s="105">
        <f t="shared" si="570"/>
        <v>4452.3474441575254</v>
      </c>
      <c r="AD74" s="105">
        <f t="shared" si="570"/>
        <v>6859.9877925209476</v>
      </c>
      <c r="AE74" s="105">
        <f t="shared" si="570"/>
        <v>9541.4699906511651</v>
      </c>
      <c r="AF74" s="105">
        <f t="shared" si="570"/>
        <v>12430.550261854049</v>
      </c>
      <c r="AG74" s="105">
        <f t="shared" si="570"/>
        <v>15562.080604501683</v>
      </c>
      <c r="AH74" s="105">
        <f t="shared" si="570"/>
        <v>18989.354632414834</v>
      </c>
      <c r="AI74" s="105">
        <f t="shared" si="570"/>
        <v>22699.421733327443</v>
      </c>
      <c r="AJ74" s="105">
        <f t="shared" si="570"/>
        <v>26681.444491669852</v>
      </c>
      <c r="AK74" s="105">
        <f t="shared" si="570"/>
        <v>30943.245939623022</v>
      </c>
      <c r="AL74" s="105">
        <f t="shared" si="570"/>
        <v>35489.51840616743</v>
      </c>
      <c r="AM74" s="105">
        <f t="shared" si="570"/>
        <v>40321.387575350811</v>
      </c>
      <c r="AN74" s="105">
        <f t="shared" si="570"/>
        <v>45425.484471684846</v>
      </c>
      <c r="AO74" s="105">
        <f t="shared" si="570"/>
        <v>50770.533076600354</v>
      </c>
      <c r="AP74" s="105">
        <f t="shared" si="570"/>
        <v>56379.382754831553</v>
      </c>
      <c r="AQ74" s="105">
        <f t="shared" si="570"/>
        <v>62245.936061181841</v>
      </c>
      <c r="AR74" s="105">
        <f t="shared" si="570"/>
        <v>68341.311497453848</v>
      </c>
      <c r="AS74" s="105">
        <f t="shared" si="570"/>
        <v>74680.941417736918</v>
      </c>
      <c r="AT74" s="105">
        <f t="shared" si="570"/>
        <v>81267.419441178077</v>
      </c>
      <c r="AU74" s="105">
        <f t="shared" si="570"/>
        <v>88123.5965999248</v>
      </c>
      <c r="AV74" s="105">
        <f t="shared" si="570"/>
        <v>95300.761430082202</v>
      </c>
      <c r="AW74" s="105">
        <f t="shared" si="570"/>
        <v>102931.05285145965</v>
      </c>
      <c r="AX74" s="105">
        <f t="shared" si="570"/>
        <v>111007.3198752944</v>
      </c>
      <c r="AY74" s="105">
        <f t="shared" si="570"/>
        <v>119394.66445845086</v>
      </c>
      <c r="AZ74" s="105">
        <f t="shared" si="570"/>
        <v>128036.03264030843</v>
      </c>
      <c r="BA74" s="105">
        <f t="shared" si="570"/>
        <v>136911.67428152522</v>
      </c>
      <c r="BB74" s="105">
        <f t="shared" si="570"/>
        <v>146046.72191969457</v>
      </c>
      <c r="BC74" s="105">
        <f t="shared" ref="BC74" si="571">+BC73+BB74</f>
        <v>146046.72191969457</v>
      </c>
      <c r="BD74" s="105">
        <f t="shared" ref="BD74" si="572">+BD73+BC74</f>
        <v>146046.72191969457</v>
      </c>
      <c r="BE74" s="105">
        <f t="shared" ref="BE74" si="573">+BE73+BD74</f>
        <v>146046.72191969457</v>
      </c>
      <c r="BF74" s="105">
        <f t="shared" ref="BF74" si="574">+BF73+BE74</f>
        <v>146046.72191969457</v>
      </c>
      <c r="BG74" s="105">
        <f t="shared" ref="BG74" si="575">+BG73+BF74</f>
        <v>146046.72191969457</v>
      </c>
      <c r="BH74" s="105">
        <f t="shared" ref="BH74" si="576">+BH73+BG74</f>
        <v>146046.72191969457</v>
      </c>
      <c r="BI74" s="105">
        <f t="shared" ref="BI74" si="577">+BI73+BH74</f>
        <v>146046.72191969457</v>
      </c>
      <c r="BJ74" s="105">
        <f t="shared" ref="BJ74" si="578">+BJ73+BI74</f>
        <v>146046.72191969457</v>
      </c>
      <c r="BK74" s="105">
        <f t="shared" ref="BK74" si="579">+BK73+BJ74</f>
        <v>146046.72191969457</v>
      </c>
      <c r="BL74" s="105">
        <f t="shared" ref="BL74" si="580">+BL73+BK74</f>
        <v>146046.72191969457</v>
      </c>
      <c r="BM74" s="105">
        <f t="shared" ref="BM74" si="581">+BM73+BL74</f>
        <v>146046.72191969457</v>
      </c>
      <c r="BN74" s="105">
        <f t="shared" ref="BN74" si="582">+BN73+BM74</f>
        <v>146046.72191969457</v>
      </c>
      <c r="BO74" s="105">
        <f t="shared" ref="BO74" si="583">+BO73+BN74</f>
        <v>146046.72191969457</v>
      </c>
      <c r="BP74" s="105">
        <f t="shared" ref="BP74" si="584">+BP73+BO74</f>
        <v>146046.72191969457</v>
      </c>
      <c r="BQ74" s="105">
        <f t="shared" ref="BQ74" si="585">+BQ73+BP74</f>
        <v>146046.72191969457</v>
      </c>
      <c r="BR74" s="105">
        <f t="shared" ref="BR74" si="586">+BR73+BQ74</f>
        <v>146046.72191969457</v>
      </c>
      <c r="BS74" s="105">
        <f t="shared" ref="BS74" si="587">+BS73+BR74</f>
        <v>146046.72191969457</v>
      </c>
      <c r="BT74" s="105">
        <f t="shared" ref="BT74" si="588">+BT73+BS74</f>
        <v>146046.72191969457</v>
      </c>
      <c r="BU74" s="105">
        <f t="shared" ref="BU74" si="589">+BU73+BT74</f>
        <v>146046.72191969457</v>
      </c>
      <c r="BV74" s="105">
        <f t="shared" ref="BV74" si="590">+BV73+BU74</f>
        <v>146046.72191969457</v>
      </c>
      <c r="BW74" s="105">
        <f t="shared" ref="BW74" si="591">+BW73+BV74</f>
        <v>146046.72191969457</v>
      </c>
      <c r="BX74" s="105">
        <f t="shared" ref="BX74" si="592">+BX73+BW74</f>
        <v>146046.72191969457</v>
      </c>
      <c r="BY74" s="105">
        <f t="shared" ref="BY74" si="593">+BY73+BX74</f>
        <v>146046.72191969457</v>
      </c>
      <c r="BZ74" s="105">
        <f t="shared" ref="BZ74" si="594">+BZ73+BY74</f>
        <v>146046.72191969457</v>
      </c>
      <c r="CA74" s="105">
        <f t="shared" ref="CA74" si="595">+CA73+BZ74</f>
        <v>146046.72191969457</v>
      </c>
      <c r="CB74" s="105">
        <f t="shared" ref="CB74" si="596">+CB73+CA74</f>
        <v>146046.72191969457</v>
      </c>
      <c r="CC74" s="105">
        <f t="shared" ref="CC74" si="597">+CC73+CB74</f>
        <v>146046.72191969457</v>
      </c>
      <c r="CD74" s="105">
        <f t="shared" ref="CD74" si="598">+CD73+CC74</f>
        <v>146046.72191969457</v>
      </c>
      <c r="CE74" s="105">
        <f t="shared" ref="CE74" si="599">+CE73+CD74</f>
        <v>146046.72191969457</v>
      </c>
      <c r="CF74" s="105">
        <f t="shared" ref="CF74" si="600">+CF73+CE74</f>
        <v>146046.72191969457</v>
      </c>
      <c r="CG74" s="105">
        <f t="shared" ref="CG74" si="601">+CG73+CF74</f>
        <v>146046.72191969457</v>
      </c>
      <c r="CH74" s="105">
        <f t="shared" ref="CH74" si="602">+CH73+CG74</f>
        <v>146046.72191969457</v>
      </c>
      <c r="CI74" s="105">
        <f t="shared" ref="CI74" si="603">+CI73+CH74</f>
        <v>146046.72191969457</v>
      </c>
      <c r="CJ74" s="105">
        <f t="shared" ref="CJ74" si="604">+CJ73+CI74</f>
        <v>146046.72191969457</v>
      </c>
      <c r="CK74" s="105">
        <f t="shared" ref="CK74" si="605">+CK73+CJ74</f>
        <v>146046.72191969457</v>
      </c>
      <c r="CL74" s="105">
        <f t="shared" ref="CL74" si="606">+CL73+CK74</f>
        <v>146046.72191969457</v>
      </c>
      <c r="CM74" s="105">
        <f t="shared" ref="CM74" si="607">+CM73+CL74</f>
        <v>146046.72191969457</v>
      </c>
      <c r="CN74" s="105">
        <f t="shared" ref="CN74" si="608">+CN73+CM74</f>
        <v>146046.72191969457</v>
      </c>
      <c r="CO74" s="105">
        <f t="shared" ref="CO74" si="609">+CO73+CN74</f>
        <v>146046.72191969457</v>
      </c>
      <c r="CP74" s="105">
        <f t="shared" ref="CP74" si="610">+CP73+CO74</f>
        <v>146046.72191969457</v>
      </c>
      <c r="CQ74" s="105">
        <f t="shared" ref="CQ74" si="611">+CQ73+CP74</f>
        <v>146046.72191969457</v>
      </c>
      <c r="CR74" s="105">
        <f t="shared" ref="CR74" si="612">+CR73+CQ74</f>
        <v>146046.72191969457</v>
      </c>
      <c r="CS74" s="105">
        <f t="shared" ref="CS74" si="613">+CS73+CR74</f>
        <v>146046.72191969457</v>
      </c>
      <c r="CT74" s="105">
        <f t="shared" ref="CT74" si="614">+CT73+CS74</f>
        <v>146046.72191969457</v>
      </c>
      <c r="CU74" s="105">
        <f t="shared" ref="CU74" si="615">+CU73+CT74</f>
        <v>146046.72191969457</v>
      </c>
      <c r="CV74" s="105">
        <f t="shared" ref="CV74" si="616">+CV73+CU74</f>
        <v>146046.72191969457</v>
      </c>
      <c r="CW74" s="105">
        <f t="shared" ref="CW74" si="617">+CW73+CV74</f>
        <v>146046.72191969457</v>
      </c>
      <c r="CX74" s="105">
        <f t="shared" ref="CX74" si="618">+CX73+CW74</f>
        <v>146046.72191969457</v>
      </c>
      <c r="CY74" s="105">
        <f t="shared" ref="CY74" si="619">+CY73+CX74</f>
        <v>158465.83263017013</v>
      </c>
      <c r="CZ74" s="105">
        <f t="shared" ref="CZ74" si="620">+CZ73+CY74</f>
        <v>171134.33420013366</v>
      </c>
      <c r="DA74" s="105">
        <f t="shared" ref="DA74" si="621">+DA73+CZ74</f>
        <v>184052.86956924023</v>
      </c>
      <c r="DB74" s="105">
        <f t="shared" ref="DB74" si="622">+DB73+DA74</f>
        <v>197244.86219317079</v>
      </c>
      <c r="DC74" s="105">
        <f t="shared" ref="DC74" si="623">+DC73+DB74</f>
        <v>210715.29599809658</v>
      </c>
      <c r="DD74" s="105">
        <f t="shared" ref="DD74" si="624">+DD73+DC74</f>
        <v>227392.10652269219</v>
      </c>
      <c r="DE74" s="105">
        <f t="shared" ref="DE74" si="625">+DE73+DD74</f>
        <v>247294.83786060376</v>
      </c>
      <c r="DF74" s="105">
        <f t="shared" ref="DF74" si="626">+DF73+DE74</f>
        <v>267494.59058637568</v>
      </c>
      <c r="DG74" s="105">
        <f t="shared" ref="DG74" si="627">+DG73+DF74</f>
        <v>287984.50166425976</v>
      </c>
      <c r="DH74" s="105">
        <f t="shared" ref="DH74" si="628">+DH73+DG74</f>
        <v>308764.95766584971</v>
      </c>
      <c r="DI74" s="105">
        <f t="shared" ref="DI74" si="629">+DI73+DH74</f>
        <v>329838.97254138207</v>
      </c>
      <c r="DJ74" s="105">
        <f t="shared" ref="DJ74" si="630">+DJ73+DI74</f>
        <v>351252.31226458307</v>
      </c>
      <c r="DK74" s="105">
        <f t="shared" ref="DK74" si="631">+DK73+DJ74</f>
        <v>373190.91464252531</v>
      </c>
      <c r="DL74" s="105">
        <f t="shared" ref="DL74" si="632">+DL73+DK74</f>
        <v>396557.31573907775</v>
      </c>
      <c r="DM74" s="105">
        <f t="shared" ref="DM74" si="633">+DM73+DL74</f>
        <v>422284.12366249412</v>
      </c>
      <c r="DN74" s="105">
        <f t="shared" ref="DN74" si="634">+DN73+DM74</f>
        <v>451025.29253614374</v>
      </c>
      <c r="DO74" s="105">
        <f t="shared" ref="DO74" si="635">+DO73+DN74</f>
        <v>482974.68662813876</v>
      </c>
      <c r="DP74" s="105">
        <f t="shared" ref="DP74" si="636">+DP73+DO74</f>
        <v>518909.26497042674</v>
      </c>
      <c r="DQ74" s="105">
        <f t="shared" ref="DQ74" si="637">+DQ73+DP74</f>
        <v>558520.62680155213</v>
      </c>
      <c r="DR74" s="105">
        <f t="shared" ref="DR74" si="638">+DR73+DQ74</f>
        <v>599699.03184278321</v>
      </c>
      <c r="DS74" s="105">
        <f t="shared" ref="DS74" si="639">+DS73+DR74</f>
        <v>641574.38243640494</v>
      </c>
      <c r="DT74" s="105">
        <f t="shared" ref="DT74" si="640">+DT73+DS74</f>
        <v>683987.77493033244</v>
      </c>
      <c r="DU74" s="105">
        <f t="shared" ref="DU74" si="641">+DU73+DT74</f>
        <v>728377.06691980257</v>
      </c>
      <c r="DV74" s="105">
        <f t="shared" ref="DV74" si="642">+DV73+DU74</f>
        <v>776710.71575638279</v>
      </c>
      <c r="DW74" s="105">
        <f t="shared" ref="DW74" si="643">+DW73+DV74</f>
        <v>830041.00223975081</v>
      </c>
      <c r="DX74" s="105">
        <f t="shared" ref="DX74" si="644">+DX73+DW74</f>
        <v>888632.3394737154</v>
      </c>
      <c r="DY74" s="105">
        <f t="shared" ref="DY74" si="645">+DY73+DX74</f>
        <v>951011.54609306296</v>
      </c>
      <c r="DZ74" s="105">
        <f t="shared" ref="DZ74" si="646">+DZ73+DY74</f>
        <v>1015822.0075530752</v>
      </c>
      <c r="EA74" s="105">
        <f t="shared" ref="EA74" si="647">+EA73+DZ74</f>
        <v>1082225.2687451586</v>
      </c>
      <c r="EB74" s="105">
        <f t="shared" ref="EB74" si="648">+EB73+EA74</f>
        <v>1149565.4131790078</v>
      </c>
      <c r="EC74" s="105">
        <f t="shared" ref="EC74" si="649">+EC73+EB74</f>
        <v>1217810.3079219528</v>
      </c>
      <c r="ED74" s="105">
        <f t="shared" ref="ED74" si="650">+ED73+EC74</f>
        <v>1286888.9913785874</v>
      </c>
      <c r="EE74" s="105">
        <f t="shared" ref="EE74" si="651">+EE73+ED74</f>
        <v>1356778.1850953884</v>
      </c>
      <c r="EF74" s="105">
        <f t="shared" ref="EF74" si="652">+EF73+EE74</f>
        <v>1427467.4741547029</v>
      </c>
      <c r="EG74" s="105">
        <f t="shared" ref="EG74" si="653">+EG73+EF74</f>
        <v>1498943.0608257877</v>
      </c>
      <c r="EH74" s="105">
        <f t="shared" ref="EH74" si="654">+EH73+EG74</f>
        <v>1571296.176852619</v>
      </c>
      <c r="EI74" s="105">
        <f t="shared" ref="EI74" si="655">+EI73+EH74</f>
        <v>1644625.287544965</v>
      </c>
      <c r="EJ74" s="105">
        <f t="shared" ref="EJ74" si="656">+EJ73+EI74</f>
        <v>1718934.2329769435</v>
      </c>
      <c r="EK74" s="105">
        <f t="shared" ref="EK74" si="657">+EK73+EJ74</f>
        <v>1794228.6164557408</v>
      </c>
      <c r="EL74" s="105">
        <f t="shared" ref="EL74" si="658">+EL73+EK74</f>
        <v>1870506.3355379631</v>
      </c>
      <c r="EM74" s="105">
        <f t="shared" ref="EM74" si="659">+EM73+EL74</f>
        <v>1947764.7631801346</v>
      </c>
      <c r="EN74" s="105">
        <f t="shared" ref="EN74" si="660">+EN73+EM74</f>
        <v>1947764.7631801346</v>
      </c>
      <c r="EO74" s="105">
        <f t="shared" ref="EO74" si="661">+EO73+EN74</f>
        <v>1947764.7631801346</v>
      </c>
      <c r="EP74" s="105">
        <f t="shared" ref="EP74" si="662">+EP73+EO74</f>
        <v>1947764.7631801346</v>
      </c>
      <c r="EQ74" s="105">
        <f t="shared" ref="EQ74" si="663">+EQ73+EP74</f>
        <v>1947764.7631801346</v>
      </c>
      <c r="ER74" s="105">
        <f t="shared" ref="ER74" si="664">+ER73+EQ74</f>
        <v>1947764.7631801346</v>
      </c>
      <c r="ES74" s="105">
        <f t="shared" ref="ES74" si="665">+ES73+ER74</f>
        <v>1947764.7631801346</v>
      </c>
      <c r="ET74" s="105">
        <f t="shared" ref="ET74" si="666">+ET73+ES74</f>
        <v>1947764.7631801346</v>
      </c>
    </row>
    <row r="75" spans="1:158">
      <c r="D75" s="109"/>
      <c r="E75" s="78"/>
      <c r="F75" s="10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</row>
    <row r="76" spans="1:158">
      <c r="C76" s="125"/>
      <c r="D76" s="109">
        <v>18</v>
      </c>
      <c r="E76" s="78" t="s">
        <v>50</v>
      </c>
      <c r="F76" s="126"/>
      <c r="G76" s="127">
        <f>'Exhibit K (3)'!$I$12</f>
        <v>2.4494538155703125E-3</v>
      </c>
      <c r="H76" s="127">
        <f>'Exhibit K (3)'!$I$12</f>
        <v>2.4494538155703125E-3</v>
      </c>
      <c r="I76" s="127">
        <f>'Exhibit K (3)'!$I$12</f>
        <v>2.4494538155703125E-3</v>
      </c>
      <c r="J76" s="127">
        <f>'Exhibit K (3)'!$I$12</f>
        <v>2.4494538155703125E-3</v>
      </c>
      <c r="K76" s="127">
        <f>'Exhibit K (3)'!$I$12</f>
        <v>2.4494538155703125E-3</v>
      </c>
      <c r="L76" s="127">
        <f>'Exhibit K (3)'!$I$12</f>
        <v>2.4494538155703125E-3</v>
      </c>
      <c r="M76" s="127">
        <f>'Exhibit K (3)'!$I$12</f>
        <v>2.4494538155703125E-3</v>
      </c>
      <c r="N76" s="127">
        <f>'Exhibit K (3)'!$I$12</f>
        <v>2.4494538155703125E-3</v>
      </c>
      <c r="O76" s="127">
        <f>'Exhibit K (3)'!$I$12</f>
        <v>2.4494538155703125E-3</v>
      </c>
      <c r="P76" s="127">
        <f>'Exhibit K (3)'!$I$12</f>
        <v>2.4494538155703125E-3</v>
      </c>
      <c r="Q76" s="127">
        <f>'Exhibit K (3)'!$I$12</f>
        <v>2.4494538155703125E-3</v>
      </c>
      <c r="R76" s="127">
        <f>'Exhibit K (3)'!$I$12</f>
        <v>2.4494538155703125E-3</v>
      </c>
      <c r="S76" s="128">
        <f>'Exhibit K (3)'!$I$12</f>
        <v>2.4494538155703125E-3</v>
      </c>
      <c r="T76" s="128">
        <f>'Exhibit K (3)'!$I$12</f>
        <v>2.4494538155703125E-3</v>
      </c>
      <c r="U76" s="128">
        <f>'Exhibit K (3)'!$I$12</f>
        <v>2.4494538155703125E-3</v>
      </c>
      <c r="V76" s="128">
        <f>'Exhibit K (3)'!$I$12</f>
        <v>2.4494538155703125E-3</v>
      </c>
      <c r="W76" s="128">
        <f>'Exhibit K (3)'!$I$12</f>
        <v>2.4494538155703125E-3</v>
      </c>
      <c r="X76" s="128">
        <f>'Exhibit K (3)'!$I$12</f>
        <v>2.4494538155703125E-3</v>
      </c>
      <c r="Y76" s="128">
        <f>'Exhibit K (3)'!$I$12</f>
        <v>2.4494538155703125E-3</v>
      </c>
      <c r="Z76" s="128">
        <f>'Exhibit K (3)'!$I$12</f>
        <v>2.4494538155703125E-3</v>
      </c>
      <c r="AA76" s="128">
        <f>'Exhibit K (3)'!$I$12</f>
        <v>2.4494538155703125E-3</v>
      </c>
      <c r="AB76" s="128">
        <f>'Exhibit K (3)'!$I$12</f>
        <v>2.4494538155703125E-3</v>
      </c>
      <c r="AC76" s="128">
        <f>'Exhibit K (3)'!$I$12</f>
        <v>2.4494538155703125E-3</v>
      </c>
      <c r="AD76" s="128">
        <f>'Exhibit K (3)'!$I$12</f>
        <v>2.4494538155703125E-3</v>
      </c>
      <c r="AE76" s="128">
        <f>'Exhibit K (3)'!$I$12</f>
        <v>2.4494538155703125E-3</v>
      </c>
      <c r="AF76" s="128">
        <f>'Exhibit K (3)'!$I$12</f>
        <v>2.4494538155703125E-3</v>
      </c>
      <c r="AG76" s="128">
        <f>'Exhibit K (3)'!$I$12</f>
        <v>2.4494538155703125E-3</v>
      </c>
      <c r="AH76" s="128">
        <f>'Exhibit K (3)'!$I$12</f>
        <v>2.4494538155703125E-3</v>
      </c>
      <c r="AI76" s="128">
        <f>'Exhibit K (3)'!$I$12</f>
        <v>2.4494538155703125E-3</v>
      </c>
      <c r="AJ76" s="128">
        <f>'Exhibit K (3)'!$I$12</f>
        <v>2.4494538155703125E-3</v>
      </c>
      <c r="AK76" s="128">
        <f>'Exhibit K (3)'!$I$12</f>
        <v>2.4494538155703125E-3</v>
      </c>
      <c r="AL76" s="128">
        <f>'Exhibit K (3)'!$I$12</f>
        <v>2.4494538155703125E-3</v>
      </c>
      <c r="AM76" s="128">
        <f>'Exhibit K (3)'!$I$12</f>
        <v>2.4494538155703125E-3</v>
      </c>
      <c r="AN76" s="128">
        <f>'Exhibit K (3)'!$I$12</f>
        <v>2.4494538155703125E-3</v>
      </c>
      <c r="AO76" s="128">
        <f>'Exhibit K (3)'!$I$12</f>
        <v>2.4494538155703125E-3</v>
      </c>
      <c r="AP76" s="128">
        <f>'Exhibit K (3)'!$I$12</f>
        <v>2.4494538155703125E-3</v>
      </c>
      <c r="AQ76" s="128">
        <f>'Exhibit K (3)'!$I$12</f>
        <v>2.4494538155703125E-3</v>
      </c>
      <c r="AR76" s="128">
        <f>'Exhibit K (3)'!$I$12</f>
        <v>2.4494538155703125E-3</v>
      </c>
      <c r="AS76" s="128">
        <f>'Exhibit K (3)'!$I$12</f>
        <v>2.4494538155703125E-3</v>
      </c>
      <c r="AT76" s="128">
        <f>'Exhibit K (3)'!$I$12</f>
        <v>2.4494538155703125E-3</v>
      </c>
      <c r="AU76" s="128">
        <f>'Exhibit K (3)'!$I$12</f>
        <v>2.4494538155703125E-3</v>
      </c>
      <c r="AV76" s="128">
        <f>'Exhibit K (3)'!$I$12</f>
        <v>2.4494538155703125E-3</v>
      </c>
      <c r="AW76" s="128">
        <f>'Exhibit K (3)'!$I$12</f>
        <v>2.4494538155703125E-3</v>
      </c>
      <c r="AX76" s="128">
        <f>'Exhibit K (3)'!$I$12</f>
        <v>2.4494538155703125E-3</v>
      </c>
      <c r="AY76" s="128">
        <f>'Exhibit K (3)'!$I$12</f>
        <v>2.4494538155703125E-3</v>
      </c>
      <c r="AZ76" s="128">
        <f>'Exhibit K (3)'!$I$12</f>
        <v>2.4494538155703125E-3</v>
      </c>
      <c r="BA76" s="128">
        <f>'Exhibit K (3)'!$I$12</f>
        <v>2.4494538155703125E-3</v>
      </c>
      <c r="BB76" s="128">
        <f>'Exhibit K (3)'!$I$12</f>
        <v>2.4494538155703125E-3</v>
      </c>
      <c r="BC76" s="128">
        <f>'Exhibit K (3)'!$I$12</f>
        <v>2.4494538155703125E-3</v>
      </c>
      <c r="BD76" s="128">
        <f>'Exhibit K (3)'!$I$12</f>
        <v>2.4494538155703125E-3</v>
      </c>
      <c r="BE76" s="128">
        <f>'Exhibit K (3)'!$I$12</f>
        <v>2.4494538155703125E-3</v>
      </c>
      <c r="BF76" s="128">
        <f>'Exhibit K (3)'!$I$12</f>
        <v>2.4494538155703125E-3</v>
      </c>
      <c r="BG76" s="128">
        <f>'Exhibit K (3)'!$I$12</f>
        <v>2.4494538155703125E-3</v>
      </c>
      <c r="BH76" s="128">
        <f>'Exhibit K (3)'!$I$12</f>
        <v>2.4494538155703125E-3</v>
      </c>
      <c r="BI76" s="128">
        <f>'Exhibit K (3)'!$I$12</f>
        <v>2.4494538155703125E-3</v>
      </c>
      <c r="BJ76" s="128">
        <f>'Exhibit K (3)'!$I$12</f>
        <v>2.4494538155703125E-3</v>
      </c>
      <c r="BK76" s="128">
        <f>'Exhibit K (3)'!$I$12</f>
        <v>2.4494538155703125E-3</v>
      </c>
      <c r="BL76" s="128">
        <f>'Exhibit K (3)'!$I$12</f>
        <v>2.4494538155703125E-3</v>
      </c>
      <c r="BM76" s="128">
        <f>'Exhibit K (3)'!$I$12</f>
        <v>2.4494538155703125E-3</v>
      </c>
      <c r="BN76" s="128">
        <f>'Exhibit K (3)'!$I$12</f>
        <v>2.4494538155703125E-3</v>
      </c>
      <c r="BO76" s="128">
        <f>'Exhibit K (3)'!$I$12</f>
        <v>2.4494538155703125E-3</v>
      </c>
      <c r="BP76" s="128">
        <f>'Exhibit K (3)'!$I$12</f>
        <v>2.4494538155703125E-3</v>
      </c>
      <c r="BQ76" s="128">
        <f>'Exhibit K (3)'!$I$12</f>
        <v>2.4494538155703125E-3</v>
      </c>
      <c r="BR76" s="128">
        <f>'Exhibit K (3)'!$I$12</f>
        <v>2.4494538155703125E-3</v>
      </c>
      <c r="BS76" s="128">
        <f>'Exhibit K (3)'!$I$12</f>
        <v>2.4494538155703125E-3</v>
      </c>
      <c r="BT76" s="128">
        <f>'Exhibit K (3)'!$I$12</f>
        <v>2.4494538155703125E-3</v>
      </c>
      <c r="BU76" s="128">
        <f>'Exhibit K (3)'!$I$12</f>
        <v>2.4494538155703125E-3</v>
      </c>
      <c r="BV76" s="128">
        <f>'Exhibit K (3)'!$I$12</f>
        <v>2.4494538155703125E-3</v>
      </c>
      <c r="BW76" s="128">
        <f>'Exhibit K (3)'!$I$12</f>
        <v>2.4494538155703125E-3</v>
      </c>
      <c r="BX76" s="128">
        <f>'Exhibit K (3)'!$I$12</f>
        <v>2.4494538155703125E-3</v>
      </c>
      <c r="BY76" s="128">
        <f>'Exhibit K (3)'!$I$12</f>
        <v>2.4494538155703125E-3</v>
      </c>
      <c r="BZ76" s="128">
        <f>'Exhibit K (3)'!$I$12</f>
        <v>2.4494538155703125E-3</v>
      </c>
      <c r="CA76" s="128">
        <f>'Exhibit K (3)'!$I$12</f>
        <v>2.4494538155703125E-3</v>
      </c>
      <c r="CB76" s="128">
        <f>'Exhibit K (3)'!$I$12</f>
        <v>2.4494538155703125E-3</v>
      </c>
      <c r="CC76" s="128">
        <f>'Exhibit K (3)'!$I$12</f>
        <v>2.4494538155703125E-3</v>
      </c>
      <c r="CD76" s="128">
        <f>'Exhibit K (3)'!$I$12</f>
        <v>2.4494538155703125E-3</v>
      </c>
      <c r="CE76" s="128">
        <f>'Exhibit K (3)'!$I$12</f>
        <v>2.4494538155703125E-3</v>
      </c>
      <c r="CF76" s="128">
        <f>'Exhibit K (3)'!$I$12</f>
        <v>2.4494538155703125E-3</v>
      </c>
      <c r="CG76" s="128">
        <f>'Exhibit K (3)'!$I$12</f>
        <v>2.4494538155703125E-3</v>
      </c>
      <c r="CH76" s="128">
        <f>'Exhibit K (3)'!$I$12</f>
        <v>2.4494538155703125E-3</v>
      </c>
      <c r="CI76" s="128">
        <f>'Exhibit K (3)'!$I$12</f>
        <v>2.4494538155703125E-3</v>
      </c>
      <c r="CJ76" s="128">
        <f>'Exhibit K (3)'!$I$12</f>
        <v>2.4494538155703125E-3</v>
      </c>
      <c r="CK76" s="128">
        <f>'Exhibit K (3)'!$I$12</f>
        <v>2.4494538155703125E-3</v>
      </c>
      <c r="CL76" s="128">
        <f>'Exhibit K (3)'!$I$12</f>
        <v>2.4494538155703125E-3</v>
      </c>
      <c r="CM76" s="128">
        <f>'Exhibit K (3)'!$I$12</f>
        <v>2.4494538155703125E-3</v>
      </c>
      <c r="CN76" s="128">
        <f>'Exhibit K (3)'!$I$12</f>
        <v>2.4494538155703125E-3</v>
      </c>
      <c r="CO76" s="128">
        <f>'Exhibit K (3)'!$I$12</f>
        <v>2.4494538155703125E-3</v>
      </c>
      <c r="CP76" s="128">
        <f>'Exhibit K (3)'!$I$12</f>
        <v>2.4494538155703125E-3</v>
      </c>
      <c r="CQ76" s="128">
        <f>'Exhibit K (3)'!$I$12</f>
        <v>2.4494538155703125E-3</v>
      </c>
      <c r="CR76" s="128">
        <f>'Exhibit K (3)'!$I$12</f>
        <v>2.4494538155703125E-3</v>
      </c>
      <c r="CS76" s="128">
        <f>'Exhibit K (3)'!$I$12</f>
        <v>2.4494538155703125E-3</v>
      </c>
      <c r="CT76" s="128">
        <f>'Exhibit K (3)'!$I$12</f>
        <v>2.4494538155703125E-3</v>
      </c>
      <c r="CU76" s="128">
        <f>'Exhibit K (3)'!$I$12</f>
        <v>2.4494538155703125E-3</v>
      </c>
      <c r="CV76" s="128">
        <f>'Exhibit K (3)'!$I$12</f>
        <v>2.4494538155703125E-3</v>
      </c>
      <c r="CW76" s="128">
        <f>'Exhibit K (3)'!$I$12</f>
        <v>2.4494538155703125E-3</v>
      </c>
      <c r="CX76" s="128">
        <f>'Exhibit K (3)'!$I$12</f>
        <v>2.4494538155703125E-3</v>
      </c>
      <c r="CY76" s="128">
        <f>'Exhibit K (3)'!$I$12</f>
        <v>2.4494538155703125E-3</v>
      </c>
      <c r="CZ76" s="128">
        <f>'Exhibit K (3)'!$I$12</f>
        <v>2.4494538155703125E-3</v>
      </c>
      <c r="DA76" s="128">
        <f>'Exhibit K (3)'!$I$12</f>
        <v>2.4494538155703125E-3</v>
      </c>
      <c r="DB76" s="128">
        <f>'Exhibit K (3)'!$I$12</f>
        <v>2.4494538155703125E-3</v>
      </c>
      <c r="DC76" s="128">
        <f>'Exhibit K (3)'!$I$12</f>
        <v>2.4494538155703125E-3</v>
      </c>
      <c r="DD76" s="128">
        <f>'Exhibit K (3)'!$I$12</f>
        <v>2.4494538155703125E-3</v>
      </c>
      <c r="DE76" s="128">
        <f>'Exhibit K (3)'!$I$12</f>
        <v>2.4494538155703125E-3</v>
      </c>
      <c r="DF76" s="128">
        <f>'Exhibit K (3)'!$I$12</f>
        <v>2.4494538155703125E-3</v>
      </c>
      <c r="DG76" s="128">
        <f>'Exhibit K (3)'!$I$12</f>
        <v>2.4494538155703125E-3</v>
      </c>
      <c r="DH76" s="128">
        <f>'Exhibit K (3)'!$I$12</f>
        <v>2.4494538155703125E-3</v>
      </c>
      <c r="DI76" s="128">
        <f>'Exhibit K (3)'!$I$12</f>
        <v>2.4494538155703125E-3</v>
      </c>
      <c r="DJ76" s="128">
        <f>'Exhibit K (3)'!$I$12</f>
        <v>2.4494538155703125E-3</v>
      </c>
      <c r="DK76" s="128">
        <f>'Exhibit K (3)'!$I$12</f>
        <v>2.4494538155703125E-3</v>
      </c>
      <c r="DL76" s="128">
        <f>'Exhibit K (3)'!$I$12</f>
        <v>2.4494538155703125E-3</v>
      </c>
      <c r="DM76" s="128">
        <f>'Exhibit K (3)'!$I$12</f>
        <v>2.4494538155703125E-3</v>
      </c>
      <c r="DN76" s="128">
        <f>'Exhibit K (3)'!$I$12</f>
        <v>2.4494538155703125E-3</v>
      </c>
      <c r="DO76" s="128">
        <f>'Exhibit K (3)'!$I$12</f>
        <v>2.4494538155703125E-3</v>
      </c>
      <c r="DP76" s="128">
        <f>'Exhibit K (3)'!$I$12</f>
        <v>2.4494538155703125E-3</v>
      </c>
      <c r="DQ76" s="128">
        <f>'Exhibit K (3)'!$I$12</f>
        <v>2.4494538155703125E-3</v>
      </c>
      <c r="DR76" s="128">
        <f>'Exhibit K (3)'!$I$12</f>
        <v>2.4494538155703125E-3</v>
      </c>
      <c r="DS76" s="128">
        <f>'Exhibit K (3)'!$I$12</f>
        <v>2.4494538155703125E-3</v>
      </c>
      <c r="DT76" s="128">
        <f>'Exhibit K (3)'!$I$12</f>
        <v>2.4494538155703125E-3</v>
      </c>
      <c r="DU76" s="128">
        <f>'Exhibit K (3)'!$I$12</f>
        <v>2.4494538155703125E-3</v>
      </c>
      <c r="DV76" s="128">
        <f>'Exhibit K (3)'!$I$12</f>
        <v>2.4494538155703125E-3</v>
      </c>
      <c r="DW76" s="128">
        <f>'Exhibit K (3)'!$I$12</f>
        <v>2.4494538155703125E-3</v>
      </c>
      <c r="DX76" s="128">
        <f>'Exhibit K (3)'!$I$12</f>
        <v>2.4494538155703125E-3</v>
      </c>
      <c r="DY76" s="128">
        <f>'Exhibit K (3)'!$I$12</f>
        <v>2.4494538155703125E-3</v>
      </c>
      <c r="DZ76" s="128">
        <f>'Exhibit K (3)'!$I$12</f>
        <v>2.4494538155703125E-3</v>
      </c>
      <c r="EA76" s="128">
        <f>'Exhibit K (3)'!$I$12</f>
        <v>2.4494538155703125E-3</v>
      </c>
      <c r="EB76" s="128">
        <f>'Exhibit K (3)'!$I$12</f>
        <v>2.4494538155703125E-3</v>
      </c>
      <c r="EC76" s="128">
        <f>'Exhibit K (3)'!$I$12</f>
        <v>2.4494538155703125E-3</v>
      </c>
      <c r="ED76" s="128">
        <f>'Exhibit K (3)'!$I$12</f>
        <v>2.4494538155703125E-3</v>
      </c>
      <c r="EE76" s="128">
        <f>'Exhibit K (3)'!$I$12</f>
        <v>2.4494538155703125E-3</v>
      </c>
      <c r="EF76" s="128">
        <f>'Exhibit K (3)'!$I$12</f>
        <v>2.4494538155703125E-3</v>
      </c>
      <c r="EG76" s="128">
        <f>'Exhibit K (3)'!$I$12</f>
        <v>2.4494538155703125E-3</v>
      </c>
      <c r="EH76" s="128">
        <f>'Exhibit K (3)'!$I$12</f>
        <v>2.4494538155703125E-3</v>
      </c>
      <c r="EI76" s="128">
        <f>'Exhibit K (3)'!$I$12</f>
        <v>2.4494538155703125E-3</v>
      </c>
      <c r="EJ76" s="128">
        <f>'Exhibit K (3)'!$I$12</f>
        <v>2.4494538155703125E-3</v>
      </c>
      <c r="EK76" s="128">
        <f>'Exhibit K (3)'!$I$12</f>
        <v>2.4494538155703125E-3</v>
      </c>
      <c r="EL76" s="128">
        <f>'Exhibit K (3)'!$I$12</f>
        <v>2.4494538155703125E-3</v>
      </c>
      <c r="EM76" s="128">
        <f>'Exhibit K (3)'!$I$12</f>
        <v>2.4494538155703125E-3</v>
      </c>
      <c r="EN76" s="128">
        <f>'Exhibit K (3)'!$I$12</f>
        <v>2.4494538155703125E-3</v>
      </c>
      <c r="EO76" s="128">
        <f>'Exhibit K (3)'!$I$12</f>
        <v>2.4494538155703125E-3</v>
      </c>
      <c r="EP76" s="128">
        <f>'Exhibit K (3)'!$I$12</f>
        <v>2.4494538155703125E-3</v>
      </c>
      <c r="EQ76" s="128">
        <f>'Exhibit K (3)'!$I$12</f>
        <v>2.4494538155703125E-3</v>
      </c>
      <c r="ER76" s="128">
        <f>'Exhibit K (3)'!$I$12</f>
        <v>2.4494538155703125E-3</v>
      </c>
      <c r="ES76" s="128">
        <f>'Exhibit K (3)'!$I$12</f>
        <v>2.4494538155703125E-3</v>
      </c>
      <c r="ET76" s="128">
        <f>'Exhibit K (3)'!$I$12</f>
        <v>2.4494538155703125E-3</v>
      </c>
    </row>
    <row r="77" spans="1:158">
      <c r="C77" s="125"/>
      <c r="D77" s="109">
        <v>19</v>
      </c>
      <c r="E77" s="78" t="s">
        <v>51</v>
      </c>
      <c r="F77" s="126"/>
      <c r="G77" s="127">
        <f>'Exhibit K (3)'!$I$13</f>
        <v>5.7153922363307299E-3</v>
      </c>
      <c r="H77" s="127">
        <f>'Exhibit K (3)'!$I$13</f>
        <v>5.7153922363307299E-3</v>
      </c>
      <c r="I77" s="127">
        <f>'Exhibit K (3)'!$I$13</f>
        <v>5.7153922363307299E-3</v>
      </c>
      <c r="J77" s="127">
        <f>'Exhibit K (3)'!$I$13</f>
        <v>5.7153922363307299E-3</v>
      </c>
      <c r="K77" s="127">
        <f>'Exhibit K (3)'!$I$13</f>
        <v>5.7153922363307299E-3</v>
      </c>
      <c r="L77" s="127">
        <f>'Exhibit K (3)'!$I$13</f>
        <v>5.7153922363307299E-3</v>
      </c>
      <c r="M77" s="127">
        <f>'Exhibit K (3)'!$I$13</f>
        <v>5.7153922363307299E-3</v>
      </c>
      <c r="N77" s="127">
        <f>'Exhibit K (3)'!$I$13</f>
        <v>5.7153922363307299E-3</v>
      </c>
      <c r="O77" s="127">
        <f>'Exhibit K (3)'!$I$13</f>
        <v>5.7153922363307299E-3</v>
      </c>
      <c r="P77" s="127">
        <f>'Exhibit K (3)'!$I$13</f>
        <v>5.7153922363307299E-3</v>
      </c>
      <c r="Q77" s="127">
        <f>'Exhibit K (3)'!$I$13</f>
        <v>5.7153922363307299E-3</v>
      </c>
      <c r="R77" s="127">
        <f>'Exhibit K (3)'!$I$13</f>
        <v>5.7153922363307299E-3</v>
      </c>
      <c r="S77" s="128">
        <f>'Exhibit K (3)'!$I$13</f>
        <v>5.7153922363307299E-3</v>
      </c>
      <c r="T77" s="128">
        <f>'Exhibit K (3)'!$I$13</f>
        <v>5.7153922363307299E-3</v>
      </c>
      <c r="U77" s="128">
        <f>'Exhibit K (3)'!$I$13</f>
        <v>5.7153922363307299E-3</v>
      </c>
      <c r="V77" s="128">
        <f>'Exhibit K (3)'!$I$13</f>
        <v>5.7153922363307299E-3</v>
      </c>
      <c r="W77" s="128">
        <f>'Exhibit K (3)'!$I$13</f>
        <v>5.7153922363307299E-3</v>
      </c>
      <c r="X77" s="128">
        <f>'Exhibit K (3)'!$I$13</f>
        <v>5.7153922363307299E-3</v>
      </c>
      <c r="Y77" s="128">
        <f>'Exhibit K (3)'!$I$13</f>
        <v>5.7153922363307299E-3</v>
      </c>
      <c r="Z77" s="128">
        <f>'Exhibit K (3)'!$I$13</f>
        <v>5.7153922363307299E-3</v>
      </c>
      <c r="AA77" s="128">
        <f>'Exhibit K (3)'!$I$13</f>
        <v>5.7153922363307299E-3</v>
      </c>
      <c r="AB77" s="128">
        <f>'Exhibit K (3)'!$I$13</f>
        <v>5.7153922363307299E-3</v>
      </c>
      <c r="AC77" s="128">
        <f>'Exhibit K (3)'!$I$13</f>
        <v>5.7153922363307299E-3</v>
      </c>
      <c r="AD77" s="128">
        <f>'Exhibit K (3)'!$I$13</f>
        <v>5.7153922363307299E-3</v>
      </c>
      <c r="AE77" s="128">
        <f>'Exhibit K (3)'!$I$13</f>
        <v>5.7153922363307299E-3</v>
      </c>
      <c r="AF77" s="128">
        <f>'Exhibit K (3)'!$I$13</f>
        <v>5.7153922363307299E-3</v>
      </c>
      <c r="AG77" s="128">
        <f>'Exhibit K (3)'!$I$13</f>
        <v>5.7153922363307299E-3</v>
      </c>
      <c r="AH77" s="128">
        <f>'Exhibit K (3)'!$I$13</f>
        <v>5.7153922363307299E-3</v>
      </c>
      <c r="AI77" s="128">
        <f>'Exhibit K (3)'!$I$13</f>
        <v>5.7153922363307299E-3</v>
      </c>
      <c r="AJ77" s="128">
        <f>'Exhibit K (3)'!$I$13</f>
        <v>5.7153922363307299E-3</v>
      </c>
      <c r="AK77" s="128">
        <f>'Exhibit K (3)'!$I$13</f>
        <v>5.7153922363307299E-3</v>
      </c>
      <c r="AL77" s="128">
        <f>'Exhibit K (3)'!$I$13</f>
        <v>5.7153922363307299E-3</v>
      </c>
      <c r="AM77" s="128">
        <f>'Exhibit K (3)'!$I$13</f>
        <v>5.7153922363307299E-3</v>
      </c>
      <c r="AN77" s="128">
        <f>'Exhibit K (3)'!$I$13</f>
        <v>5.7153922363307299E-3</v>
      </c>
      <c r="AO77" s="128">
        <f>'Exhibit K (3)'!$I$13</f>
        <v>5.7153922363307299E-3</v>
      </c>
      <c r="AP77" s="128">
        <f>'Exhibit K (3)'!$I$13</f>
        <v>5.7153922363307299E-3</v>
      </c>
      <c r="AQ77" s="128">
        <f>'Exhibit K (3)'!$I$13</f>
        <v>5.7153922363307299E-3</v>
      </c>
      <c r="AR77" s="128">
        <f>'Exhibit K (3)'!$I$13</f>
        <v>5.7153922363307299E-3</v>
      </c>
      <c r="AS77" s="128">
        <f>'Exhibit K (3)'!$I$13</f>
        <v>5.7153922363307299E-3</v>
      </c>
      <c r="AT77" s="128">
        <f>'Exhibit K (3)'!$I$13</f>
        <v>5.7153922363307299E-3</v>
      </c>
      <c r="AU77" s="128">
        <f>'Exhibit K (3)'!$I$13</f>
        <v>5.7153922363307299E-3</v>
      </c>
      <c r="AV77" s="128">
        <f>'Exhibit K (3)'!$I$13</f>
        <v>5.7153922363307299E-3</v>
      </c>
      <c r="AW77" s="128">
        <f>'Exhibit K (3)'!$I$13</f>
        <v>5.7153922363307299E-3</v>
      </c>
      <c r="AX77" s="128">
        <f>'Exhibit K (3)'!$I$13</f>
        <v>5.7153922363307299E-3</v>
      </c>
      <c r="AY77" s="128">
        <f>'Exhibit K (3)'!$I$13</f>
        <v>5.7153922363307299E-3</v>
      </c>
      <c r="AZ77" s="128">
        <f>'Exhibit K (3)'!$I$13</f>
        <v>5.7153922363307299E-3</v>
      </c>
      <c r="BA77" s="128">
        <f>'Exhibit K (3)'!$I$13</f>
        <v>5.7153922363307299E-3</v>
      </c>
      <c r="BB77" s="128">
        <f>'Exhibit K (3)'!$I$13</f>
        <v>5.7153922363307299E-3</v>
      </c>
      <c r="BC77" s="128">
        <f>'Exhibit K (3)'!$I$13</f>
        <v>5.7153922363307299E-3</v>
      </c>
      <c r="BD77" s="128">
        <f>'Exhibit K (3)'!$I$13</f>
        <v>5.7153922363307299E-3</v>
      </c>
      <c r="BE77" s="128">
        <f>'Exhibit K (3)'!$I$13</f>
        <v>5.7153922363307299E-3</v>
      </c>
      <c r="BF77" s="128">
        <f>'Exhibit K (3)'!$I$13</f>
        <v>5.7153922363307299E-3</v>
      </c>
      <c r="BG77" s="128">
        <f>'Exhibit K (3)'!$I$13</f>
        <v>5.7153922363307299E-3</v>
      </c>
      <c r="BH77" s="128">
        <f>'Exhibit K (3)'!$I$13</f>
        <v>5.7153922363307299E-3</v>
      </c>
      <c r="BI77" s="128">
        <f>'Exhibit K (3)'!$I$13</f>
        <v>5.7153922363307299E-3</v>
      </c>
      <c r="BJ77" s="128">
        <f>'Exhibit K (3)'!$I$13</f>
        <v>5.7153922363307299E-3</v>
      </c>
      <c r="BK77" s="128">
        <f>'Exhibit K (3)'!$I$13</f>
        <v>5.7153922363307299E-3</v>
      </c>
      <c r="BL77" s="128">
        <f>'Exhibit K (3)'!$I$13</f>
        <v>5.7153922363307299E-3</v>
      </c>
      <c r="BM77" s="128">
        <f>'Exhibit K (3)'!$I$13</f>
        <v>5.7153922363307299E-3</v>
      </c>
      <c r="BN77" s="128">
        <f>'Exhibit K (3)'!$I$13</f>
        <v>5.7153922363307299E-3</v>
      </c>
      <c r="BO77" s="128">
        <f>'Exhibit K (3)'!$I$13</f>
        <v>5.7153922363307299E-3</v>
      </c>
      <c r="BP77" s="128">
        <f>'Exhibit K (3)'!$I$13</f>
        <v>5.7153922363307299E-3</v>
      </c>
      <c r="BQ77" s="128">
        <f>'Exhibit K (3)'!$I$13</f>
        <v>5.7153922363307299E-3</v>
      </c>
      <c r="BR77" s="128">
        <f>'Exhibit K (3)'!$I$13</f>
        <v>5.7153922363307299E-3</v>
      </c>
      <c r="BS77" s="128">
        <f>'Exhibit K (3)'!$I$13</f>
        <v>5.7153922363307299E-3</v>
      </c>
      <c r="BT77" s="128">
        <f>'Exhibit K (3)'!$I$13</f>
        <v>5.7153922363307299E-3</v>
      </c>
      <c r="BU77" s="128">
        <f>'Exhibit K (3)'!$I$13</f>
        <v>5.7153922363307299E-3</v>
      </c>
      <c r="BV77" s="128">
        <f>'Exhibit K (3)'!$I$13</f>
        <v>5.7153922363307299E-3</v>
      </c>
      <c r="BW77" s="128">
        <f>'Exhibit K (3)'!$I$13</f>
        <v>5.7153922363307299E-3</v>
      </c>
      <c r="BX77" s="128">
        <f>'Exhibit K (3)'!$I$13</f>
        <v>5.7153922363307299E-3</v>
      </c>
      <c r="BY77" s="128">
        <f>'Exhibit K (3)'!$I$13</f>
        <v>5.7153922363307299E-3</v>
      </c>
      <c r="BZ77" s="128">
        <f>'Exhibit K (3)'!$I$13</f>
        <v>5.7153922363307299E-3</v>
      </c>
      <c r="CA77" s="128">
        <f>'Exhibit K (3)'!$I$13</f>
        <v>5.7153922363307299E-3</v>
      </c>
      <c r="CB77" s="128">
        <f>'Exhibit K (3)'!$I$13</f>
        <v>5.7153922363307299E-3</v>
      </c>
      <c r="CC77" s="128">
        <f>'Exhibit K (3)'!$I$13</f>
        <v>5.7153922363307299E-3</v>
      </c>
      <c r="CD77" s="128">
        <f>'Exhibit K (3)'!$I$13</f>
        <v>5.7153922363307299E-3</v>
      </c>
      <c r="CE77" s="128">
        <f>'Exhibit K (3)'!$I$13</f>
        <v>5.7153922363307299E-3</v>
      </c>
      <c r="CF77" s="128">
        <f>'Exhibit K (3)'!$I$13</f>
        <v>5.7153922363307299E-3</v>
      </c>
      <c r="CG77" s="128">
        <f>'Exhibit K (3)'!$I$13</f>
        <v>5.7153922363307299E-3</v>
      </c>
      <c r="CH77" s="128">
        <f>'Exhibit K (3)'!$I$13</f>
        <v>5.7153922363307299E-3</v>
      </c>
      <c r="CI77" s="128">
        <f>'Exhibit K (3)'!$I$13</f>
        <v>5.7153922363307299E-3</v>
      </c>
      <c r="CJ77" s="128">
        <f>'Exhibit K (3)'!$I$13</f>
        <v>5.7153922363307299E-3</v>
      </c>
      <c r="CK77" s="128">
        <f>'Exhibit K (3)'!$I$13</f>
        <v>5.7153922363307299E-3</v>
      </c>
      <c r="CL77" s="128">
        <f>'Exhibit K (3)'!$I$13</f>
        <v>5.7153922363307299E-3</v>
      </c>
      <c r="CM77" s="128">
        <f>'Exhibit K (3)'!$I$13</f>
        <v>5.7153922363307299E-3</v>
      </c>
      <c r="CN77" s="128">
        <f>'Exhibit K (3)'!$I$13</f>
        <v>5.7153922363307299E-3</v>
      </c>
      <c r="CO77" s="128">
        <f>'Exhibit K (3)'!$I$13</f>
        <v>5.7153922363307299E-3</v>
      </c>
      <c r="CP77" s="128">
        <f>'Exhibit K (3)'!$I$13</f>
        <v>5.7153922363307299E-3</v>
      </c>
      <c r="CQ77" s="128">
        <f>'Exhibit K (3)'!$I$13</f>
        <v>5.7153922363307299E-3</v>
      </c>
      <c r="CR77" s="128">
        <f>'Exhibit K (3)'!$I$13</f>
        <v>5.7153922363307299E-3</v>
      </c>
      <c r="CS77" s="128">
        <f>'Exhibit K (3)'!$I$13</f>
        <v>5.7153922363307299E-3</v>
      </c>
      <c r="CT77" s="128">
        <f>'Exhibit K (3)'!$I$13</f>
        <v>5.7153922363307299E-3</v>
      </c>
      <c r="CU77" s="128">
        <f>'Exhibit K (3)'!$I$13</f>
        <v>5.7153922363307299E-3</v>
      </c>
      <c r="CV77" s="128">
        <f>'Exhibit K (3)'!$I$13</f>
        <v>5.7153922363307299E-3</v>
      </c>
      <c r="CW77" s="128">
        <f>'Exhibit K (3)'!$I$13</f>
        <v>5.7153922363307299E-3</v>
      </c>
      <c r="CX77" s="128">
        <f>'Exhibit K (3)'!$I$13</f>
        <v>5.7153922363307299E-3</v>
      </c>
      <c r="CY77" s="128">
        <f>'Exhibit K (3)'!$I$13</f>
        <v>5.7153922363307299E-3</v>
      </c>
      <c r="CZ77" s="128">
        <f>'Exhibit K (3)'!$I$13</f>
        <v>5.7153922363307299E-3</v>
      </c>
      <c r="DA77" s="128">
        <f>'Exhibit K (3)'!$I$13</f>
        <v>5.7153922363307299E-3</v>
      </c>
      <c r="DB77" s="128">
        <f>'Exhibit K (3)'!$I$13</f>
        <v>5.7153922363307299E-3</v>
      </c>
      <c r="DC77" s="128">
        <f>'Exhibit K (3)'!$I$13</f>
        <v>5.7153922363307299E-3</v>
      </c>
      <c r="DD77" s="128">
        <f>'Exhibit K (3)'!$I$13</f>
        <v>5.7153922363307299E-3</v>
      </c>
      <c r="DE77" s="128">
        <f>'Exhibit K (3)'!$I$13</f>
        <v>5.7153922363307299E-3</v>
      </c>
      <c r="DF77" s="128">
        <f>'Exhibit K (3)'!$I$13</f>
        <v>5.7153922363307299E-3</v>
      </c>
      <c r="DG77" s="128">
        <f>'Exhibit K (3)'!$I$13</f>
        <v>5.7153922363307299E-3</v>
      </c>
      <c r="DH77" s="128">
        <f>'Exhibit K (3)'!$I$13</f>
        <v>5.7153922363307299E-3</v>
      </c>
      <c r="DI77" s="128">
        <f>'Exhibit K (3)'!$I$13</f>
        <v>5.7153922363307299E-3</v>
      </c>
      <c r="DJ77" s="128">
        <f>'Exhibit K (3)'!$I$13</f>
        <v>5.7153922363307299E-3</v>
      </c>
      <c r="DK77" s="128">
        <f>'Exhibit K (3)'!$I$13</f>
        <v>5.7153922363307299E-3</v>
      </c>
      <c r="DL77" s="128">
        <f>'Exhibit K (3)'!$I$13</f>
        <v>5.7153922363307299E-3</v>
      </c>
      <c r="DM77" s="128">
        <f>'Exhibit K (3)'!$I$13</f>
        <v>5.7153922363307299E-3</v>
      </c>
      <c r="DN77" s="128">
        <f>'Exhibit K (3)'!$I$13</f>
        <v>5.7153922363307299E-3</v>
      </c>
      <c r="DO77" s="128">
        <f>'Exhibit K (3)'!$I$13</f>
        <v>5.7153922363307299E-3</v>
      </c>
      <c r="DP77" s="128">
        <f>'Exhibit K (3)'!$I$13</f>
        <v>5.7153922363307299E-3</v>
      </c>
      <c r="DQ77" s="128">
        <f>'Exhibit K (3)'!$I$13</f>
        <v>5.7153922363307299E-3</v>
      </c>
      <c r="DR77" s="128">
        <f>'Exhibit K (3)'!$I$13</f>
        <v>5.7153922363307299E-3</v>
      </c>
      <c r="DS77" s="128">
        <f>'Exhibit K (3)'!$I$13</f>
        <v>5.7153922363307299E-3</v>
      </c>
      <c r="DT77" s="128">
        <f>'Exhibit K (3)'!$I$13</f>
        <v>5.7153922363307299E-3</v>
      </c>
      <c r="DU77" s="128">
        <f>'Exhibit K (3)'!$I$13</f>
        <v>5.7153922363307299E-3</v>
      </c>
      <c r="DV77" s="128">
        <f>'Exhibit K (3)'!$I$13</f>
        <v>5.7153922363307299E-3</v>
      </c>
      <c r="DW77" s="128">
        <f>'Exhibit K (3)'!$I$13</f>
        <v>5.7153922363307299E-3</v>
      </c>
      <c r="DX77" s="128">
        <f>'Exhibit K (3)'!$I$13</f>
        <v>5.7153922363307299E-3</v>
      </c>
      <c r="DY77" s="128">
        <f>'Exhibit K (3)'!$I$13</f>
        <v>5.7153922363307299E-3</v>
      </c>
      <c r="DZ77" s="128">
        <f>'Exhibit K (3)'!$I$13</f>
        <v>5.7153922363307299E-3</v>
      </c>
      <c r="EA77" s="128">
        <f>'Exhibit K (3)'!$I$13</f>
        <v>5.7153922363307299E-3</v>
      </c>
      <c r="EB77" s="128">
        <f>'Exhibit K (3)'!$I$13</f>
        <v>5.7153922363307299E-3</v>
      </c>
      <c r="EC77" s="128">
        <f>'Exhibit K (3)'!$I$13</f>
        <v>5.7153922363307299E-3</v>
      </c>
      <c r="ED77" s="128">
        <f>'Exhibit K (3)'!$I$13</f>
        <v>5.7153922363307299E-3</v>
      </c>
      <c r="EE77" s="128">
        <f>'Exhibit K (3)'!$I$13</f>
        <v>5.7153922363307299E-3</v>
      </c>
      <c r="EF77" s="128">
        <f>'Exhibit K (3)'!$I$13</f>
        <v>5.7153922363307299E-3</v>
      </c>
      <c r="EG77" s="128">
        <f>'Exhibit K (3)'!$I$13</f>
        <v>5.7153922363307299E-3</v>
      </c>
      <c r="EH77" s="128">
        <f>'Exhibit K (3)'!$I$13</f>
        <v>5.7153922363307299E-3</v>
      </c>
      <c r="EI77" s="128">
        <f>'Exhibit K (3)'!$I$13</f>
        <v>5.7153922363307299E-3</v>
      </c>
      <c r="EJ77" s="128">
        <f>'Exhibit K (3)'!$I$13</f>
        <v>5.7153922363307299E-3</v>
      </c>
      <c r="EK77" s="128">
        <f>'Exhibit K (3)'!$I$13</f>
        <v>5.7153922363307299E-3</v>
      </c>
      <c r="EL77" s="128">
        <f>'Exhibit K (3)'!$I$13</f>
        <v>5.7153922363307299E-3</v>
      </c>
      <c r="EM77" s="128">
        <f>'Exhibit K (3)'!$I$13</f>
        <v>5.7153922363307299E-3</v>
      </c>
      <c r="EN77" s="128">
        <f>'Exhibit K (3)'!$I$13</f>
        <v>5.7153922363307299E-3</v>
      </c>
      <c r="EO77" s="128">
        <f>'Exhibit K (3)'!$I$13</f>
        <v>5.7153922363307299E-3</v>
      </c>
      <c r="EP77" s="128">
        <f>'Exhibit K (3)'!$I$13</f>
        <v>5.7153922363307299E-3</v>
      </c>
      <c r="EQ77" s="128">
        <f>'Exhibit K (3)'!$I$13</f>
        <v>5.7153922363307299E-3</v>
      </c>
      <c r="ER77" s="128">
        <f>'Exhibit K (3)'!$I$13</f>
        <v>5.7153922363307299E-3</v>
      </c>
      <c r="ES77" s="128">
        <f>'Exhibit K (3)'!$I$13</f>
        <v>5.7153922363307299E-3</v>
      </c>
      <c r="ET77" s="128">
        <f>'Exhibit K (3)'!$I$13</f>
        <v>5.7153922363307299E-3</v>
      </c>
    </row>
    <row r="78" spans="1:158">
      <c r="D78" s="109"/>
      <c r="E78" s="78"/>
      <c r="F78" s="10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129"/>
      <c r="AD78" s="129"/>
      <c r="AE78" s="130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130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130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</row>
    <row r="79" spans="1:158">
      <c r="D79" s="109">
        <v>20</v>
      </c>
      <c r="E79" s="78" t="s">
        <v>52</v>
      </c>
      <c r="F79" s="109"/>
      <c r="G79" s="104">
        <f t="shared" ref="G79:Q80" si="667">SUMIF($S$7:$ET$7,G$10,$S79:$ET79)</f>
        <v>2057.9963377562844</v>
      </c>
      <c r="H79" s="104">
        <f t="shared" si="667"/>
        <v>14855.818488693181</v>
      </c>
      <c r="I79" s="104">
        <f t="shared" si="667"/>
        <v>26900.201749458913</v>
      </c>
      <c r="J79" s="104">
        <f t="shared" si="667"/>
        <v>0</v>
      </c>
      <c r="K79" s="104">
        <f t="shared" si="667"/>
        <v>0</v>
      </c>
      <c r="L79" s="104">
        <f t="shared" si="667"/>
        <v>0</v>
      </c>
      <c r="M79" s="104">
        <f t="shared" si="667"/>
        <v>0</v>
      </c>
      <c r="N79" s="104">
        <f t="shared" si="667"/>
        <v>61561.677103466551</v>
      </c>
      <c r="O79" s="104">
        <f t="shared" si="667"/>
        <v>127637.52104753989</v>
      </c>
      <c r="P79" s="104">
        <f t="shared" si="667"/>
        <v>238375.63832887076</v>
      </c>
      <c r="Q79" s="104">
        <f t="shared" si="667"/>
        <v>112940.57589825464</v>
      </c>
      <c r="R79" s="104">
        <f>SUM(G79:Q79)</f>
        <v>584329.42895404017</v>
      </c>
      <c r="S79" s="105">
        <f t="shared" ref="S79:W79" si="668">S68*S76</f>
        <v>0</v>
      </c>
      <c r="T79" s="105">
        <f t="shared" si="668"/>
        <v>0</v>
      </c>
      <c r="U79" s="105">
        <f t="shared" si="668"/>
        <v>0</v>
      </c>
      <c r="V79" s="105">
        <f t="shared" si="668"/>
        <v>0</v>
      </c>
      <c r="W79" s="105">
        <f t="shared" si="668"/>
        <v>0</v>
      </c>
      <c r="X79" s="105">
        <f>X68*X76</f>
        <v>15.020175021127416</v>
      </c>
      <c r="Y79" s="105">
        <f t="shared" ref="Y79:BA79" si="669">Y68*Y76</f>
        <v>31.855954995467254</v>
      </c>
      <c r="Z79" s="105">
        <f t="shared" si="669"/>
        <v>43.480457413451589</v>
      </c>
      <c r="AA79" s="105">
        <f t="shared" si="669"/>
        <v>226.11790778266894</v>
      </c>
      <c r="AB79" s="105">
        <f t="shared" si="669"/>
        <v>440.68287837692901</v>
      </c>
      <c r="AC79" s="105">
        <f t="shared" si="669"/>
        <v>578.54685965761314</v>
      </c>
      <c r="AD79" s="105">
        <f t="shared" si="669"/>
        <v>722.29210450902679</v>
      </c>
      <c r="AE79" s="105">
        <f t="shared" si="669"/>
        <v>804.44465943906516</v>
      </c>
      <c r="AF79" s="105">
        <f t="shared" si="669"/>
        <v>866.72408136086494</v>
      </c>
      <c r="AG79" s="105">
        <f t="shared" si="669"/>
        <v>939.45910279429063</v>
      </c>
      <c r="AH79" s="105">
        <f t="shared" si="669"/>
        <v>1028.1822083739451</v>
      </c>
      <c r="AI79" s="105">
        <f t="shared" si="669"/>
        <v>1113.020130273783</v>
      </c>
      <c r="AJ79" s="105">
        <f t="shared" si="669"/>
        <v>1194.6068275027226</v>
      </c>
      <c r="AK79" s="105">
        <f t="shared" si="669"/>
        <v>1278.5404343859511</v>
      </c>
      <c r="AL79" s="105">
        <f t="shared" si="669"/>
        <v>1363.8817399633226</v>
      </c>
      <c r="AM79" s="105">
        <f t="shared" si="669"/>
        <v>1449.5607507550144</v>
      </c>
      <c r="AN79" s="105">
        <f t="shared" si="669"/>
        <v>1531.2290689002116</v>
      </c>
      <c r="AO79" s="105">
        <f t="shared" si="669"/>
        <v>1603.5145814746518</v>
      </c>
      <c r="AP79" s="105">
        <f t="shared" si="669"/>
        <v>1682.6549034693596</v>
      </c>
      <c r="AQ79" s="105">
        <f t="shared" si="669"/>
        <v>1759.9659919050864</v>
      </c>
      <c r="AR79" s="105">
        <f t="shared" si="669"/>
        <v>1828.6126308816026</v>
      </c>
      <c r="AS79" s="105">
        <f t="shared" si="669"/>
        <v>1901.8889760849206</v>
      </c>
      <c r="AT79" s="105">
        <f t="shared" si="669"/>
        <v>1975.9434070323484</v>
      </c>
      <c r="AU79" s="105">
        <f t="shared" si="669"/>
        <v>2056.8531476240164</v>
      </c>
      <c r="AV79" s="105">
        <f t="shared" si="669"/>
        <v>2153.1494490472205</v>
      </c>
      <c r="AW79" s="105">
        <f t="shared" si="669"/>
        <v>2289.0874264132331</v>
      </c>
      <c r="AX79" s="105">
        <f t="shared" si="669"/>
        <v>2422.880107150424</v>
      </c>
      <c r="AY79" s="105">
        <f t="shared" si="669"/>
        <v>2516.2033749469406</v>
      </c>
      <c r="AZ79" s="105">
        <f t="shared" si="669"/>
        <v>2592.4104545572723</v>
      </c>
      <c r="BA79" s="105">
        <f t="shared" si="669"/>
        <v>2662.692492365039</v>
      </c>
      <c r="BB79" s="105">
        <f t="shared" ref="BB79" si="670">BB68*BB76</f>
        <v>2740.514291450806</v>
      </c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05">
        <f t="shared" ref="CY79:DU79" si="671">CY68*CY76</f>
        <v>3725.733213142672</v>
      </c>
      <c r="CZ79" s="105">
        <f t="shared" si="671"/>
        <v>3800.5504709890552</v>
      </c>
      <c r="DA79" s="105">
        <f t="shared" si="671"/>
        <v>3875.5606107319672</v>
      </c>
      <c r="DB79" s="105">
        <f t="shared" si="671"/>
        <v>3957.5977871791661</v>
      </c>
      <c r="DC79" s="105">
        <f t="shared" si="671"/>
        <v>4041.1301414777417</v>
      </c>
      <c r="DD79" s="105">
        <f t="shared" si="671"/>
        <v>5003.0431573786818</v>
      </c>
      <c r="DE79" s="105">
        <f t="shared" si="671"/>
        <v>5970.8194013734737</v>
      </c>
      <c r="DF79" s="105">
        <f t="shared" si="671"/>
        <v>6059.9258177315714</v>
      </c>
      <c r="DG79" s="105">
        <f t="shared" si="671"/>
        <v>6146.9733233652241</v>
      </c>
      <c r="DH79" s="105">
        <f t="shared" si="671"/>
        <v>6234.1368004769865</v>
      </c>
      <c r="DI79" s="105">
        <f t="shared" si="671"/>
        <v>6322.2044626597144</v>
      </c>
      <c r="DJ79" s="105">
        <f t="shared" si="671"/>
        <v>6424.0019169603065</v>
      </c>
      <c r="DK79" s="105">
        <f t="shared" si="671"/>
        <v>6581.5807133826729</v>
      </c>
      <c r="DL79" s="105">
        <f t="shared" si="671"/>
        <v>7009.9203289657298</v>
      </c>
      <c r="DM79" s="105">
        <f t="shared" si="671"/>
        <v>7718.0423770249208</v>
      </c>
      <c r="DN79" s="105">
        <f t="shared" si="671"/>
        <v>8622.350662094881</v>
      </c>
      <c r="DO79" s="105">
        <f t="shared" si="671"/>
        <v>9584.8182275985</v>
      </c>
      <c r="DP79" s="105">
        <f t="shared" si="671"/>
        <v>10780.373502686387</v>
      </c>
      <c r="DQ79" s="105">
        <f t="shared" si="671"/>
        <v>11883.408549337619</v>
      </c>
      <c r="DR79" s="105">
        <f t="shared" si="671"/>
        <v>12353.521512369305</v>
      </c>
      <c r="DS79" s="105">
        <f t="shared" si="671"/>
        <v>12562.605178086529</v>
      </c>
      <c r="DT79" s="105">
        <f t="shared" si="671"/>
        <v>12724.017748178238</v>
      </c>
      <c r="DU79" s="105">
        <f t="shared" si="671"/>
        <v>13316.787596841037</v>
      </c>
      <c r="DV79" s="105">
        <f t="shared" ref="DV79" si="672">DV68*DV76</f>
        <v>14500.094650974072</v>
      </c>
      <c r="DW79" s="105">
        <f t="shared" ref="DW79:EG79" si="673">DW68*DW76</f>
        <v>15999.085945010402</v>
      </c>
      <c r="DX79" s="105">
        <f t="shared" si="673"/>
        <v>17577.40117018938</v>
      </c>
      <c r="DY79" s="105">
        <f t="shared" si="673"/>
        <v>18713.761985804264</v>
      </c>
      <c r="DZ79" s="105">
        <f t="shared" si="673"/>
        <v>19443.138438003658</v>
      </c>
      <c r="EA79" s="105">
        <f t="shared" si="673"/>
        <v>19920.978357624983</v>
      </c>
      <c r="EB79" s="105">
        <f t="shared" si="673"/>
        <v>20202.043330154742</v>
      </c>
      <c r="EC79" s="105">
        <f t="shared" si="673"/>
        <v>20473.468422883467</v>
      </c>
      <c r="ED79" s="105">
        <f t="shared" si="673"/>
        <v>20723.605036990411</v>
      </c>
      <c r="EE79" s="105">
        <f t="shared" si="673"/>
        <v>20966.758115040269</v>
      </c>
      <c r="EF79" s="105">
        <f t="shared" si="673"/>
        <v>21206.786717794315</v>
      </c>
      <c r="EG79" s="105">
        <f t="shared" si="673"/>
        <v>21442.676001325486</v>
      </c>
      <c r="EH79" s="105">
        <f t="shared" ref="EH79" si="674">EH68*EH76</f>
        <v>21705.934808049416</v>
      </c>
      <c r="EI79" s="105">
        <f t="shared" ref="EI79:ET79" si="675">EI68*EI76</f>
        <v>21998.73320770379</v>
      </c>
      <c r="EJ79" s="105">
        <f t="shared" si="675"/>
        <v>22292.683629593528</v>
      </c>
      <c r="EK79" s="105">
        <f t="shared" si="675"/>
        <v>22588.315043639155</v>
      </c>
      <c r="EL79" s="105">
        <f t="shared" si="675"/>
        <v>22883.315724666681</v>
      </c>
      <c r="EM79" s="105">
        <f t="shared" si="675"/>
        <v>23177.528292651477</v>
      </c>
      <c r="EN79" s="105">
        <f t="shared" si="675"/>
        <v>0</v>
      </c>
      <c r="EO79" s="105">
        <f t="shared" si="675"/>
        <v>0</v>
      </c>
      <c r="EP79" s="105">
        <f t="shared" si="675"/>
        <v>0</v>
      </c>
      <c r="EQ79" s="105">
        <f t="shared" si="675"/>
        <v>0</v>
      </c>
      <c r="ER79" s="105">
        <f t="shared" si="675"/>
        <v>0</v>
      </c>
      <c r="ES79" s="105">
        <f t="shared" si="675"/>
        <v>0</v>
      </c>
      <c r="ET79" s="105">
        <f t="shared" si="675"/>
        <v>0</v>
      </c>
    </row>
    <row r="80" spans="1:158">
      <c r="D80" s="109">
        <v>21</v>
      </c>
      <c r="E80" s="78" t="s">
        <v>53</v>
      </c>
      <c r="F80" s="109"/>
      <c r="G80" s="104">
        <f t="shared" si="667"/>
        <v>4801.9914547646631</v>
      </c>
      <c r="H80" s="104">
        <f t="shared" si="667"/>
        <v>34663.576473617431</v>
      </c>
      <c r="I80" s="104">
        <f t="shared" si="667"/>
        <v>62767.137415404126</v>
      </c>
      <c r="J80" s="104">
        <f t="shared" si="667"/>
        <v>0</v>
      </c>
      <c r="K80" s="104">
        <f t="shared" si="667"/>
        <v>0</v>
      </c>
      <c r="L80" s="104">
        <f t="shared" si="667"/>
        <v>0</v>
      </c>
      <c r="M80" s="104">
        <f t="shared" si="667"/>
        <v>0</v>
      </c>
      <c r="N80" s="104">
        <f t="shared" si="667"/>
        <v>143643.91324142201</v>
      </c>
      <c r="O80" s="104">
        <f t="shared" si="667"/>
        <v>297820.88244425983</v>
      </c>
      <c r="P80" s="104">
        <f t="shared" si="667"/>
        <v>556209.82276736526</v>
      </c>
      <c r="Q80" s="104">
        <f t="shared" si="667"/>
        <v>263528.01042926084</v>
      </c>
      <c r="R80" s="104">
        <f>SUM(G80:Q80)</f>
        <v>1363435.3342260942</v>
      </c>
      <c r="S80" s="105">
        <f t="shared" ref="S80:W80" si="676">S68*S77</f>
        <v>0</v>
      </c>
      <c r="T80" s="105">
        <f t="shared" si="676"/>
        <v>0</v>
      </c>
      <c r="U80" s="105">
        <f t="shared" si="676"/>
        <v>0</v>
      </c>
      <c r="V80" s="105">
        <f t="shared" si="676"/>
        <v>0</v>
      </c>
      <c r="W80" s="105">
        <f t="shared" si="676"/>
        <v>0</v>
      </c>
      <c r="X80" s="105">
        <f>X68*X77</f>
        <v>35.047075049297305</v>
      </c>
      <c r="Y80" s="105">
        <f t="shared" ref="Y80:BA80" si="677">Y68*Y77</f>
        <v>74.330561656090268</v>
      </c>
      <c r="Z80" s="105">
        <f t="shared" si="677"/>
        <v>101.45440063138705</v>
      </c>
      <c r="AA80" s="105">
        <f t="shared" si="677"/>
        <v>527.60845149289423</v>
      </c>
      <c r="AB80" s="105">
        <f t="shared" si="677"/>
        <v>1028.2600495461677</v>
      </c>
      <c r="AC80" s="105">
        <f t="shared" si="677"/>
        <v>1349.9426725344308</v>
      </c>
      <c r="AD80" s="105">
        <f t="shared" si="677"/>
        <v>1685.3482438543958</v>
      </c>
      <c r="AE80" s="105">
        <f t="shared" si="677"/>
        <v>1877.0375386911523</v>
      </c>
      <c r="AF80" s="105">
        <f t="shared" si="677"/>
        <v>2022.3561898420185</v>
      </c>
      <c r="AG80" s="105">
        <f t="shared" si="677"/>
        <v>2192.0712398533451</v>
      </c>
      <c r="AH80" s="105">
        <f t="shared" si="677"/>
        <v>2399.0918195392055</v>
      </c>
      <c r="AI80" s="105">
        <f t="shared" si="677"/>
        <v>2597.0469706388271</v>
      </c>
      <c r="AJ80" s="105">
        <f t="shared" si="677"/>
        <v>2787.4159308396866</v>
      </c>
      <c r="AK80" s="105">
        <f t="shared" si="677"/>
        <v>2983.2610135672198</v>
      </c>
      <c r="AL80" s="105">
        <f t="shared" si="677"/>
        <v>3182.3907265810863</v>
      </c>
      <c r="AM80" s="105">
        <f t="shared" si="677"/>
        <v>3382.3084184283675</v>
      </c>
      <c r="AN80" s="105">
        <f t="shared" si="677"/>
        <v>3572.8678274338272</v>
      </c>
      <c r="AO80" s="105">
        <f t="shared" si="677"/>
        <v>3741.5340234408545</v>
      </c>
      <c r="AP80" s="105">
        <f t="shared" si="677"/>
        <v>3926.1947747618397</v>
      </c>
      <c r="AQ80" s="105">
        <f t="shared" si="677"/>
        <v>4106.5873144452016</v>
      </c>
      <c r="AR80" s="105">
        <f t="shared" si="677"/>
        <v>4266.7628053904064</v>
      </c>
      <c r="AS80" s="105">
        <f t="shared" si="677"/>
        <v>4437.7409441981481</v>
      </c>
      <c r="AT80" s="105">
        <f t="shared" si="677"/>
        <v>4610.5346164088141</v>
      </c>
      <c r="AU80" s="105">
        <f t="shared" si="677"/>
        <v>4799.3240111227051</v>
      </c>
      <c r="AV80" s="105">
        <f t="shared" si="677"/>
        <v>5024.0153811101818</v>
      </c>
      <c r="AW80" s="105">
        <f t="shared" si="677"/>
        <v>5341.2039949642112</v>
      </c>
      <c r="AX80" s="105">
        <f t="shared" si="677"/>
        <v>5653.3869166843233</v>
      </c>
      <c r="AY80" s="105">
        <f t="shared" si="677"/>
        <v>5871.1412082095285</v>
      </c>
      <c r="AZ80" s="105">
        <f t="shared" si="677"/>
        <v>6048.9577273003024</v>
      </c>
      <c r="BA80" s="105">
        <f t="shared" si="677"/>
        <v>6212.9491488517588</v>
      </c>
      <c r="BB80" s="105">
        <f t="shared" ref="BB80" si="678">BB68*BB77</f>
        <v>6394.5333467185483</v>
      </c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05">
        <f t="shared" ref="CY80:DU80" si="679">CY68*CY77</f>
        <v>8693.3774973329018</v>
      </c>
      <c r="CZ80" s="105">
        <f t="shared" si="679"/>
        <v>8867.9510989744631</v>
      </c>
      <c r="DA80" s="105">
        <f t="shared" si="679"/>
        <v>9042.9747583745902</v>
      </c>
      <c r="DB80" s="105">
        <f t="shared" si="679"/>
        <v>9234.3948367513894</v>
      </c>
      <c r="DC80" s="105">
        <f t="shared" si="679"/>
        <v>9429.303663448065</v>
      </c>
      <c r="DD80" s="105">
        <f t="shared" si="679"/>
        <v>11673.767367216924</v>
      </c>
      <c r="DE80" s="105">
        <f t="shared" si="679"/>
        <v>13931.911936538107</v>
      </c>
      <c r="DF80" s="105">
        <f t="shared" si="679"/>
        <v>14139.826908040333</v>
      </c>
      <c r="DG80" s="105">
        <f t="shared" si="679"/>
        <v>14342.937754518856</v>
      </c>
      <c r="DH80" s="105">
        <f t="shared" si="679"/>
        <v>14546.31920111297</v>
      </c>
      <c r="DI80" s="105">
        <f t="shared" si="679"/>
        <v>14751.81041287267</v>
      </c>
      <c r="DJ80" s="105">
        <f t="shared" si="679"/>
        <v>14989.337806240717</v>
      </c>
      <c r="DK80" s="105">
        <f t="shared" si="679"/>
        <v>15357.02166455957</v>
      </c>
      <c r="DL80" s="105">
        <f t="shared" si="679"/>
        <v>16356.480767586705</v>
      </c>
      <c r="DM80" s="105">
        <f t="shared" si="679"/>
        <v>18008.765546391485</v>
      </c>
      <c r="DN80" s="105">
        <f t="shared" si="679"/>
        <v>20118.818211554724</v>
      </c>
      <c r="DO80" s="105">
        <f t="shared" si="679"/>
        <v>22364.575864396502</v>
      </c>
      <c r="DP80" s="105">
        <f t="shared" si="679"/>
        <v>25154.204839601571</v>
      </c>
      <c r="DQ80" s="105">
        <f t="shared" si="679"/>
        <v>27727.953281787781</v>
      </c>
      <c r="DR80" s="105">
        <f t="shared" si="679"/>
        <v>28824.883528861716</v>
      </c>
      <c r="DS80" s="105">
        <f t="shared" si="679"/>
        <v>29312.745415535239</v>
      </c>
      <c r="DT80" s="105">
        <f t="shared" si="679"/>
        <v>29689.374745749225</v>
      </c>
      <c r="DU80" s="105">
        <f t="shared" si="679"/>
        <v>31072.504392629089</v>
      </c>
      <c r="DV80" s="105">
        <f t="shared" ref="DV80" si="680">DV68*DV77</f>
        <v>33833.554185606175</v>
      </c>
      <c r="DW80" s="105">
        <f t="shared" ref="DW80:EG80" si="681">DW68*DW77</f>
        <v>37331.200538357603</v>
      </c>
      <c r="DX80" s="105">
        <f t="shared" si="681"/>
        <v>41013.936063775225</v>
      </c>
      <c r="DY80" s="105">
        <f t="shared" si="681"/>
        <v>43665.444633543288</v>
      </c>
      <c r="DZ80" s="105">
        <f t="shared" si="681"/>
        <v>45367.323022008539</v>
      </c>
      <c r="EA80" s="105">
        <f t="shared" si="681"/>
        <v>46482.282834458296</v>
      </c>
      <c r="EB80" s="105">
        <f t="shared" si="681"/>
        <v>47138.101103694404</v>
      </c>
      <c r="EC80" s="105">
        <f t="shared" si="681"/>
        <v>47771.426320061422</v>
      </c>
      <c r="ED80" s="105">
        <f t="shared" si="681"/>
        <v>48355.078419644298</v>
      </c>
      <c r="EE80" s="105">
        <f t="shared" si="681"/>
        <v>48922.435601760633</v>
      </c>
      <c r="EF80" s="105">
        <f t="shared" si="681"/>
        <v>49482.50234152007</v>
      </c>
      <c r="EG80" s="105">
        <f t="shared" si="681"/>
        <v>50032.910669759476</v>
      </c>
      <c r="EH80" s="105">
        <f t="shared" ref="EH80" si="682">EH68*EH77</f>
        <v>50647.181218781974</v>
      </c>
      <c r="EI80" s="105">
        <f t="shared" ref="EI80:ET80" si="683">EI68*EI77</f>
        <v>51330.37748464218</v>
      </c>
      <c r="EJ80" s="105">
        <f t="shared" si="683"/>
        <v>52016.261802384906</v>
      </c>
      <c r="EK80" s="105">
        <f t="shared" si="683"/>
        <v>52706.068435158035</v>
      </c>
      <c r="EL80" s="105">
        <f t="shared" si="683"/>
        <v>53394.403357555595</v>
      </c>
      <c r="EM80" s="105">
        <f t="shared" si="683"/>
        <v>54080.899349520114</v>
      </c>
      <c r="EN80" s="105">
        <f t="shared" si="683"/>
        <v>0</v>
      </c>
      <c r="EO80" s="105">
        <f t="shared" si="683"/>
        <v>0</v>
      </c>
      <c r="EP80" s="105">
        <f t="shared" si="683"/>
        <v>0</v>
      </c>
      <c r="EQ80" s="105">
        <f t="shared" si="683"/>
        <v>0</v>
      </c>
      <c r="ER80" s="105">
        <f t="shared" si="683"/>
        <v>0</v>
      </c>
      <c r="ES80" s="105">
        <f t="shared" si="683"/>
        <v>0</v>
      </c>
      <c r="ET80" s="105">
        <f t="shared" si="683"/>
        <v>0</v>
      </c>
    </row>
    <row r="81" spans="1:150">
      <c r="D81" s="109">
        <v>22</v>
      </c>
      <c r="E81" s="131" t="s">
        <v>54</v>
      </c>
      <c r="F81" s="109"/>
      <c r="G81" s="104">
        <f t="shared" ref="G81:Q81" si="684">SUM(G79:G80)</f>
        <v>6859.9877925209476</v>
      </c>
      <c r="H81" s="104">
        <f t="shared" si="684"/>
        <v>49519.394962310616</v>
      </c>
      <c r="I81" s="104">
        <f t="shared" si="684"/>
        <v>89667.339164863035</v>
      </c>
      <c r="J81" s="104">
        <f t="shared" si="684"/>
        <v>0</v>
      </c>
      <c r="K81" s="104">
        <f t="shared" si="684"/>
        <v>0</v>
      </c>
      <c r="L81" s="104">
        <f t="shared" si="684"/>
        <v>0</v>
      </c>
      <c r="M81" s="104">
        <f t="shared" si="684"/>
        <v>0</v>
      </c>
      <c r="N81" s="104">
        <f t="shared" si="684"/>
        <v>205205.59034488857</v>
      </c>
      <c r="O81" s="104">
        <f t="shared" si="684"/>
        <v>425458.40349179972</v>
      </c>
      <c r="P81" s="104">
        <f t="shared" si="684"/>
        <v>794585.46109623602</v>
      </c>
      <c r="Q81" s="104">
        <f t="shared" si="684"/>
        <v>376468.58632751548</v>
      </c>
      <c r="R81" s="104">
        <f>SUM(G81:Q81)</f>
        <v>1947764.7631801344</v>
      </c>
      <c r="S81" s="105">
        <f>SUM(S79:S80)</f>
        <v>0</v>
      </c>
      <c r="T81" s="105">
        <f t="shared" ref="T81:ET81" si="685">SUM(T79:T80)</f>
        <v>0</v>
      </c>
      <c r="U81" s="105">
        <f t="shared" si="685"/>
        <v>0</v>
      </c>
      <c r="V81" s="105">
        <f t="shared" si="685"/>
        <v>0</v>
      </c>
      <c r="W81" s="105">
        <f t="shared" si="685"/>
        <v>0</v>
      </c>
      <c r="X81" s="105">
        <f t="shared" si="685"/>
        <v>50.06725007042472</v>
      </c>
      <c r="Y81" s="105">
        <f t="shared" si="685"/>
        <v>106.18651665155753</v>
      </c>
      <c r="Z81" s="105">
        <f t="shared" si="685"/>
        <v>144.93485804483862</v>
      </c>
      <c r="AA81" s="105">
        <f t="shared" si="685"/>
        <v>753.72635927556314</v>
      </c>
      <c r="AB81" s="105">
        <f t="shared" si="685"/>
        <v>1468.9429279230967</v>
      </c>
      <c r="AC81" s="105">
        <f t="shared" si="685"/>
        <v>1928.489532192044</v>
      </c>
      <c r="AD81" s="105">
        <f t="shared" si="685"/>
        <v>2407.6403483634226</v>
      </c>
      <c r="AE81" s="105">
        <f t="shared" si="685"/>
        <v>2681.4821981302175</v>
      </c>
      <c r="AF81" s="105">
        <f t="shared" si="685"/>
        <v>2889.0802712028835</v>
      </c>
      <c r="AG81" s="105">
        <f t="shared" si="685"/>
        <v>3131.5303426476357</v>
      </c>
      <c r="AH81" s="105">
        <f t="shared" si="685"/>
        <v>3427.2740279131503</v>
      </c>
      <c r="AI81" s="105">
        <f t="shared" si="685"/>
        <v>3710.0671009126099</v>
      </c>
      <c r="AJ81" s="105">
        <f t="shared" si="685"/>
        <v>3982.0227583424094</v>
      </c>
      <c r="AK81" s="105">
        <f t="shared" si="685"/>
        <v>4261.8014479531712</v>
      </c>
      <c r="AL81" s="105">
        <f t="shared" si="685"/>
        <v>4546.2724665444093</v>
      </c>
      <c r="AM81" s="105">
        <f t="shared" si="685"/>
        <v>4831.8691691833819</v>
      </c>
      <c r="AN81" s="105">
        <f t="shared" si="685"/>
        <v>5104.0968963340383</v>
      </c>
      <c r="AO81" s="105">
        <f t="shared" si="685"/>
        <v>5345.0486049155061</v>
      </c>
      <c r="AP81" s="105">
        <f t="shared" si="685"/>
        <v>5608.8496782311995</v>
      </c>
      <c r="AQ81" s="105">
        <f t="shared" si="685"/>
        <v>5866.553306350288</v>
      </c>
      <c r="AR81" s="105">
        <f t="shared" si="685"/>
        <v>6095.3754362720092</v>
      </c>
      <c r="AS81" s="105">
        <f t="shared" si="685"/>
        <v>6339.6299202830687</v>
      </c>
      <c r="AT81" s="105">
        <f t="shared" si="685"/>
        <v>6586.4780234411628</v>
      </c>
      <c r="AU81" s="105">
        <f t="shared" si="685"/>
        <v>6856.177158746721</v>
      </c>
      <c r="AV81" s="105">
        <f t="shared" si="685"/>
        <v>7177.1648301574023</v>
      </c>
      <c r="AW81" s="105">
        <f t="shared" si="685"/>
        <v>7630.2914213774438</v>
      </c>
      <c r="AX81" s="105">
        <f t="shared" si="685"/>
        <v>8076.2670238347473</v>
      </c>
      <c r="AY81" s="105">
        <f t="shared" si="685"/>
        <v>8387.3445831564695</v>
      </c>
      <c r="AZ81" s="105">
        <f t="shared" si="685"/>
        <v>8641.3681818575751</v>
      </c>
      <c r="BA81" s="105">
        <f t="shared" si="685"/>
        <v>8875.6416412167982</v>
      </c>
      <c r="BB81" s="105">
        <f t="shared" si="685"/>
        <v>9135.0476381693552</v>
      </c>
      <c r="BC81" s="105">
        <f t="shared" ref="BC81:CL81" si="686">SUM(BC79:BC80)</f>
        <v>0</v>
      </c>
      <c r="BD81" s="105">
        <f t="shared" si="686"/>
        <v>0</v>
      </c>
      <c r="BE81" s="105">
        <f t="shared" si="686"/>
        <v>0</v>
      </c>
      <c r="BF81" s="105">
        <f t="shared" si="686"/>
        <v>0</v>
      </c>
      <c r="BG81" s="105">
        <f t="shared" si="686"/>
        <v>0</v>
      </c>
      <c r="BH81" s="105">
        <f t="shared" si="686"/>
        <v>0</v>
      </c>
      <c r="BI81" s="105">
        <f t="shared" si="686"/>
        <v>0</v>
      </c>
      <c r="BJ81" s="105">
        <f t="shared" si="686"/>
        <v>0</v>
      </c>
      <c r="BK81" s="105">
        <f t="shared" si="686"/>
        <v>0</v>
      </c>
      <c r="BL81" s="105">
        <f t="shared" si="686"/>
        <v>0</v>
      </c>
      <c r="BM81" s="105">
        <f t="shared" si="686"/>
        <v>0</v>
      </c>
      <c r="BN81" s="105">
        <f t="shared" si="686"/>
        <v>0</v>
      </c>
      <c r="BO81" s="105">
        <f t="shared" si="686"/>
        <v>0</v>
      </c>
      <c r="BP81" s="105">
        <f t="shared" si="686"/>
        <v>0</v>
      </c>
      <c r="BQ81" s="105">
        <f t="shared" si="686"/>
        <v>0</v>
      </c>
      <c r="BR81" s="105">
        <f t="shared" si="686"/>
        <v>0</v>
      </c>
      <c r="BS81" s="105">
        <f t="shared" si="686"/>
        <v>0</v>
      </c>
      <c r="BT81" s="105">
        <f t="shared" si="686"/>
        <v>0</v>
      </c>
      <c r="BU81" s="105">
        <f t="shared" si="686"/>
        <v>0</v>
      </c>
      <c r="BV81" s="105">
        <f t="shared" si="686"/>
        <v>0</v>
      </c>
      <c r="BW81" s="105">
        <f t="shared" si="686"/>
        <v>0</v>
      </c>
      <c r="BX81" s="105">
        <f t="shared" si="686"/>
        <v>0</v>
      </c>
      <c r="BY81" s="105">
        <f t="shared" si="686"/>
        <v>0</v>
      </c>
      <c r="BZ81" s="105">
        <f t="shared" si="686"/>
        <v>0</v>
      </c>
      <c r="CA81" s="105">
        <f t="shared" si="686"/>
        <v>0</v>
      </c>
      <c r="CB81" s="105">
        <f t="shared" si="686"/>
        <v>0</v>
      </c>
      <c r="CC81" s="105">
        <f t="shared" si="686"/>
        <v>0</v>
      </c>
      <c r="CD81" s="105">
        <f t="shared" si="686"/>
        <v>0</v>
      </c>
      <c r="CE81" s="105">
        <f t="shared" si="686"/>
        <v>0</v>
      </c>
      <c r="CF81" s="105">
        <f t="shared" si="686"/>
        <v>0</v>
      </c>
      <c r="CG81" s="105">
        <f t="shared" si="686"/>
        <v>0</v>
      </c>
      <c r="CH81" s="105">
        <f t="shared" si="686"/>
        <v>0</v>
      </c>
      <c r="CI81" s="105">
        <f t="shared" si="686"/>
        <v>0</v>
      </c>
      <c r="CJ81" s="105">
        <f t="shared" si="686"/>
        <v>0</v>
      </c>
      <c r="CK81" s="105">
        <f t="shared" si="686"/>
        <v>0</v>
      </c>
      <c r="CL81" s="105">
        <f t="shared" si="686"/>
        <v>0</v>
      </c>
      <c r="CM81" s="105">
        <f t="shared" ref="CM81:DV81" si="687">SUM(CM79:CM80)</f>
        <v>0</v>
      </c>
      <c r="CN81" s="105">
        <f t="shared" si="687"/>
        <v>0</v>
      </c>
      <c r="CO81" s="105">
        <f t="shared" si="687"/>
        <v>0</v>
      </c>
      <c r="CP81" s="105">
        <f t="shared" si="687"/>
        <v>0</v>
      </c>
      <c r="CQ81" s="105">
        <f t="shared" si="687"/>
        <v>0</v>
      </c>
      <c r="CR81" s="105">
        <f t="shared" si="687"/>
        <v>0</v>
      </c>
      <c r="CS81" s="105">
        <f t="shared" si="687"/>
        <v>0</v>
      </c>
      <c r="CT81" s="105">
        <f t="shared" si="687"/>
        <v>0</v>
      </c>
      <c r="CU81" s="105">
        <f t="shared" si="687"/>
        <v>0</v>
      </c>
      <c r="CV81" s="105">
        <f t="shared" si="687"/>
        <v>0</v>
      </c>
      <c r="CW81" s="105">
        <f t="shared" si="687"/>
        <v>0</v>
      </c>
      <c r="CX81" s="105">
        <f t="shared" si="687"/>
        <v>0</v>
      </c>
      <c r="CY81" s="105">
        <f t="shared" si="687"/>
        <v>12419.110710475574</v>
      </c>
      <c r="CZ81" s="105">
        <f t="shared" si="687"/>
        <v>12668.501569963519</v>
      </c>
      <c r="DA81" s="105">
        <f t="shared" si="687"/>
        <v>12918.535369106557</v>
      </c>
      <c r="DB81" s="105">
        <f t="shared" si="687"/>
        <v>13191.992623930555</v>
      </c>
      <c r="DC81" s="105">
        <f t="shared" si="687"/>
        <v>13470.433804925808</v>
      </c>
      <c r="DD81" s="105">
        <f t="shared" si="687"/>
        <v>16676.810524595607</v>
      </c>
      <c r="DE81" s="105">
        <f t="shared" si="687"/>
        <v>19902.73133791158</v>
      </c>
      <c r="DF81" s="105">
        <f t="shared" si="687"/>
        <v>20199.752725771905</v>
      </c>
      <c r="DG81" s="105">
        <f t="shared" si="687"/>
        <v>20489.91107788408</v>
      </c>
      <c r="DH81" s="105">
        <f t="shared" si="687"/>
        <v>20780.456001589955</v>
      </c>
      <c r="DI81" s="105">
        <f t="shared" si="687"/>
        <v>21074.014875532383</v>
      </c>
      <c r="DJ81" s="105">
        <f t="shared" si="687"/>
        <v>21413.339723201025</v>
      </c>
      <c r="DK81" s="105">
        <f t="shared" si="687"/>
        <v>21938.602377942243</v>
      </c>
      <c r="DL81" s="105">
        <f t="shared" si="687"/>
        <v>23366.401096552436</v>
      </c>
      <c r="DM81" s="105">
        <f t="shared" si="687"/>
        <v>25726.807923416407</v>
      </c>
      <c r="DN81" s="105">
        <f t="shared" si="687"/>
        <v>28741.168873649607</v>
      </c>
      <c r="DO81" s="105">
        <f t="shared" si="687"/>
        <v>31949.394091995004</v>
      </c>
      <c r="DP81" s="105">
        <f t="shared" si="687"/>
        <v>35934.578342287961</v>
      </c>
      <c r="DQ81" s="105">
        <f t="shared" si="687"/>
        <v>39611.361831125396</v>
      </c>
      <c r="DR81" s="105">
        <f t="shared" si="687"/>
        <v>41178.405041231017</v>
      </c>
      <c r="DS81" s="105">
        <f t="shared" si="687"/>
        <v>41875.35059362177</v>
      </c>
      <c r="DT81" s="105">
        <f t="shared" si="687"/>
        <v>42413.392493927458</v>
      </c>
      <c r="DU81" s="105">
        <f t="shared" si="687"/>
        <v>44389.291989470126</v>
      </c>
      <c r="DV81" s="105">
        <f t="shared" si="687"/>
        <v>48333.648836580251</v>
      </c>
      <c r="DW81" s="105">
        <f t="shared" ref="DW81:EH81" si="688">SUM(DW79:DW80)</f>
        <v>53330.286483368007</v>
      </c>
      <c r="DX81" s="105">
        <f t="shared" si="688"/>
        <v>58591.337233964601</v>
      </c>
      <c r="DY81" s="105">
        <f t="shared" si="688"/>
        <v>62379.206619347548</v>
      </c>
      <c r="DZ81" s="105">
        <f t="shared" si="688"/>
        <v>64810.4614600122</v>
      </c>
      <c r="EA81" s="105">
        <f t="shared" si="688"/>
        <v>66403.261192083271</v>
      </c>
      <c r="EB81" s="105">
        <f t="shared" si="688"/>
        <v>67340.144433849142</v>
      </c>
      <c r="EC81" s="105">
        <f t="shared" si="688"/>
        <v>68244.894742944889</v>
      </c>
      <c r="ED81" s="105">
        <f t="shared" si="688"/>
        <v>69078.68345663471</v>
      </c>
      <c r="EE81" s="105">
        <f t="shared" si="688"/>
        <v>69889.193716800903</v>
      </c>
      <c r="EF81" s="105">
        <f t="shared" si="688"/>
        <v>70689.289059314382</v>
      </c>
      <c r="EG81" s="105">
        <f t="shared" si="688"/>
        <v>71475.586671084966</v>
      </c>
      <c r="EH81" s="105">
        <f t="shared" si="688"/>
        <v>72353.116026831383</v>
      </c>
      <c r="EI81" s="105">
        <f t="shared" si="685"/>
        <v>73329.110692345974</v>
      </c>
      <c r="EJ81" s="105">
        <f t="shared" si="685"/>
        <v>74308.945431978442</v>
      </c>
      <c r="EK81" s="105">
        <f t="shared" si="685"/>
        <v>75294.383478797186</v>
      </c>
      <c r="EL81" s="105">
        <f t="shared" si="685"/>
        <v>76277.719082222276</v>
      </c>
      <c r="EM81" s="105">
        <f t="shared" si="685"/>
        <v>77258.427642171591</v>
      </c>
      <c r="EN81" s="105">
        <f t="shared" si="685"/>
        <v>0</v>
      </c>
      <c r="EO81" s="105">
        <f t="shared" si="685"/>
        <v>0</v>
      </c>
      <c r="EP81" s="105">
        <f t="shared" si="685"/>
        <v>0</v>
      </c>
      <c r="EQ81" s="105">
        <f t="shared" si="685"/>
        <v>0</v>
      </c>
      <c r="ER81" s="105">
        <f t="shared" si="685"/>
        <v>0</v>
      </c>
      <c r="ES81" s="105">
        <f t="shared" si="685"/>
        <v>0</v>
      </c>
      <c r="ET81" s="105">
        <f t="shared" si="685"/>
        <v>0</v>
      </c>
    </row>
    <row r="83" spans="1:150">
      <c r="D83" s="109">
        <v>23</v>
      </c>
      <c r="E83" s="131" t="s">
        <v>55</v>
      </c>
      <c r="F83" s="109"/>
      <c r="G83" s="104">
        <f t="shared" ref="G83:Q83" si="689">G74+G66</f>
        <v>315602.147014521</v>
      </c>
      <c r="H83" s="104">
        <f t="shared" si="689"/>
        <v>708092.57341483166</v>
      </c>
      <c r="I83" s="104">
        <f t="shared" si="689"/>
        <v>1140000.8014054878</v>
      </c>
      <c r="J83" s="104">
        <f t="shared" si="689"/>
        <v>1270175.819315488</v>
      </c>
      <c r="K83" s="104">
        <f t="shared" si="689"/>
        <v>1325418.357575488</v>
      </c>
      <c r="L83" s="104">
        <f t="shared" si="689"/>
        <v>1366864.0512354882</v>
      </c>
      <c r="M83" s="104">
        <f t="shared" si="689"/>
        <v>1511823.2915663559</v>
      </c>
      <c r="N83" s="104">
        <f t="shared" si="689"/>
        <v>2657006.9725912441</v>
      </c>
      <c r="O83" s="104">
        <f t="shared" si="689"/>
        <v>6217609.6216217112</v>
      </c>
      <c r="P83" s="104">
        <f t="shared" si="689"/>
        <v>8957669.3422823884</v>
      </c>
      <c r="Q83" s="104">
        <f t="shared" si="689"/>
        <v>9658118.774674071</v>
      </c>
      <c r="R83" s="104"/>
      <c r="S83" s="105">
        <f t="shared" ref="S83:ET83" si="690">S74+S66</f>
        <v>0</v>
      </c>
      <c r="T83" s="105">
        <f t="shared" si="690"/>
        <v>0</v>
      </c>
      <c r="U83" s="105">
        <f t="shared" si="690"/>
        <v>0</v>
      </c>
      <c r="V83" s="105">
        <f t="shared" si="690"/>
        <v>0</v>
      </c>
      <c r="W83" s="105">
        <f t="shared" si="690"/>
        <v>0</v>
      </c>
      <c r="X83" s="105">
        <f t="shared" si="690"/>
        <v>12314.168680070426</v>
      </c>
      <c r="Y83" s="105">
        <f t="shared" si="690"/>
        <v>13802.677676721985</v>
      </c>
      <c r="Z83" s="105">
        <f t="shared" si="690"/>
        <v>21844.422714766824</v>
      </c>
      <c r="AA83" s="105">
        <f t="shared" si="690"/>
        <v>163536.5102040424</v>
      </c>
      <c r="AB83" s="105">
        <f t="shared" si="690"/>
        <v>197753.7737719655</v>
      </c>
      <c r="AC83" s="105">
        <f t="shared" si="690"/>
        <v>276563.17720415752</v>
      </c>
      <c r="AD83" s="105">
        <f t="shared" si="690"/>
        <v>315602.14701452095</v>
      </c>
      <c r="AE83" s="105">
        <f t="shared" si="690"/>
        <v>343915.28312065121</v>
      </c>
      <c r="AF83" s="105">
        <f t="shared" si="690"/>
        <v>366661.42600185412</v>
      </c>
      <c r="AG83" s="105">
        <f t="shared" si="690"/>
        <v>403546.50057450176</v>
      </c>
      <c r="AH83" s="105">
        <f t="shared" si="690"/>
        <v>439400.34458241489</v>
      </c>
      <c r="AI83" s="105">
        <f t="shared" si="690"/>
        <v>473100.18282332754</v>
      </c>
      <c r="AJ83" s="105">
        <f t="shared" si="690"/>
        <v>506288.53665166994</v>
      </c>
      <c r="AK83" s="105">
        <f t="shared" si="690"/>
        <v>541912.46973962313</v>
      </c>
      <c r="AL83" s="105">
        <f t="shared" si="690"/>
        <v>576254.91392616753</v>
      </c>
      <c r="AM83" s="105">
        <f t="shared" si="690"/>
        <v>612155.71189535095</v>
      </c>
      <c r="AN83" s="105">
        <f t="shared" si="690"/>
        <v>643210.02224168507</v>
      </c>
      <c r="AO83" s="105">
        <f t="shared" si="690"/>
        <v>671418.40315660054</v>
      </c>
      <c r="AP83" s="105">
        <f t="shared" si="690"/>
        <v>708092.57341483166</v>
      </c>
      <c r="AQ83" s="105">
        <f t="shared" si="690"/>
        <v>734801.27203118196</v>
      </c>
      <c r="AR83" s="105">
        <f t="shared" si="690"/>
        <v>764371.96366745397</v>
      </c>
      <c r="AS83" s="105">
        <f t="shared" si="690"/>
        <v>794876.28938773705</v>
      </c>
      <c r="AT83" s="105">
        <f t="shared" si="690"/>
        <v>825084.88831117819</v>
      </c>
      <c r="AU83" s="105">
        <f t="shared" si="690"/>
        <v>861209.48404792498</v>
      </c>
      <c r="AV83" s="105">
        <f t="shared" si="690"/>
        <v>904032.6300867754</v>
      </c>
      <c r="AW83" s="105">
        <f t="shared" si="690"/>
        <v>972657.13235815288</v>
      </c>
      <c r="AX83" s="105">
        <f t="shared" si="690"/>
        <v>1013721.474353845</v>
      </c>
      <c r="AY83" s="105">
        <f t="shared" si="690"/>
        <v>1049167.4566256944</v>
      </c>
      <c r="AZ83" s="105">
        <f t="shared" si="690"/>
        <v>1076199.2305462454</v>
      </c>
      <c r="BA83" s="105">
        <f t="shared" si="690"/>
        <v>1106787.6153473186</v>
      </c>
      <c r="BB83" s="105">
        <f t="shared" si="690"/>
        <v>1140000.8014054878</v>
      </c>
      <c r="BC83" s="105">
        <f t="shared" ref="BC83:CL83" si="691">BC74+BC66</f>
        <v>1147611.1747354879</v>
      </c>
      <c r="BD83" s="105">
        <f t="shared" si="691"/>
        <v>1153863.3902154877</v>
      </c>
      <c r="BE83" s="105">
        <f t="shared" si="691"/>
        <v>1180859.6201054878</v>
      </c>
      <c r="BF83" s="105">
        <f t="shared" si="691"/>
        <v>1193170.2814054878</v>
      </c>
      <c r="BG83" s="105">
        <f t="shared" si="691"/>
        <v>1202783.1212154878</v>
      </c>
      <c r="BH83" s="105">
        <f t="shared" si="691"/>
        <v>1222428.1391954878</v>
      </c>
      <c r="BI83" s="105">
        <f t="shared" si="691"/>
        <v>1231899.7304854877</v>
      </c>
      <c r="BJ83" s="105">
        <f t="shared" si="691"/>
        <v>1237639.1786754876</v>
      </c>
      <c r="BK83" s="105">
        <f t="shared" si="691"/>
        <v>1241434.7791554877</v>
      </c>
      <c r="BL83" s="105">
        <f t="shared" si="691"/>
        <v>1250456.6882754876</v>
      </c>
      <c r="BM83" s="105">
        <f t="shared" si="691"/>
        <v>1259485.5070254877</v>
      </c>
      <c r="BN83" s="105">
        <f t="shared" si="691"/>
        <v>1270175.8193154875</v>
      </c>
      <c r="BO83" s="105">
        <f t="shared" si="691"/>
        <v>1281344.4219354875</v>
      </c>
      <c r="BP83" s="105">
        <f t="shared" si="691"/>
        <v>1286928.9989754874</v>
      </c>
      <c r="BQ83" s="105">
        <f t="shared" si="691"/>
        <v>1290490.5422754874</v>
      </c>
      <c r="BR83" s="105">
        <f t="shared" si="691"/>
        <v>1295842.0287654875</v>
      </c>
      <c r="BS83" s="105">
        <f t="shared" si="691"/>
        <v>1299746.4961854876</v>
      </c>
      <c r="BT83" s="105">
        <f t="shared" si="691"/>
        <v>1302131.0974254874</v>
      </c>
      <c r="BU83" s="105">
        <f t="shared" si="691"/>
        <v>1306538.2731354875</v>
      </c>
      <c r="BV83" s="105">
        <f t="shared" si="691"/>
        <v>1310587.0225254875</v>
      </c>
      <c r="BW83" s="105">
        <f t="shared" si="691"/>
        <v>1314675.4461654876</v>
      </c>
      <c r="BX83" s="105">
        <f t="shared" si="691"/>
        <v>1319252.5041054874</v>
      </c>
      <c r="BY83" s="105">
        <f t="shared" si="691"/>
        <v>1322628.3916554875</v>
      </c>
      <c r="BZ83" s="105">
        <f t="shared" si="691"/>
        <v>1325418.3575754878</v>
      </c>
      <c r="CA83" s="105">
        <f t="shared" si="691"/>
        <v>1330396.3298754878</v>
      </c>
      <c r="CB83" s="105">
        <f t="shared" si="691"/>
        <v>1332467.5063254875</v>
      </c>
      <c r="CC83" s="105">
        <f t="shared" si="691"/>
        <v>1338013.3917054879</v>
      </c>
      <c r="CD83" s="105">
        <f t="shared" si="691"/>
        <v>1340656.2570354878</v>
      </c>
      <c r="CE83" s="105">
        <f t="shared" si="691"/>
        <v>1344269.5535754878</v>
      </c>
      <c r="CF83" s="105">
        <f t="shared" si="691"/>
        <v>1349973.1785654877</v>
      </c>
      <c r="CG83" s="105">
        <f t="shared" si="691"/>
        <v>1352924.0723154875</v>
      </c>
      <c r="CH83" s="105">
        <f t="shared" si="691"/>
        <v>1355513.6978154876</v>
      </c>
      <c r="CI83" s="105">
        <f t="shared" si="691"/>
        <v>1357609.6983654876</v>
      </c>
      <c r="CJ83" s="105">
        <f t="shared" si="691"/>
        <v>1360866.1750854878</v>
      </c>
      <c r="CK83" s="105">
        <f t="shared" si="691"/>
        <v>1363366.2927054875</v>
      </c>
      <c r="CL83" s="105">
        <f t="shared" si="691"/>
        <v>1366864.0512354877</v>
      </c>
      <c r="CM83" s="105">
        <f t="shared" ref="CM83:DV83" si="692">CM74+CM66</f>
        <v>1369790.2783854874</v>
      </c>
      <c r="CN83" s="105">
        <f t="shared" si="692"/>
        <v>1377206.5877054874</v>
      </c>
      <c r="CO83" s="105">
        <f t="shared" si="692"/>
        <v>1385847.1262554876</v>
      </c>
      <c r="CP83" s="105">
        <f t="shared" si="692"/>
        <v>1396268.6655654875</v>
      </c>
      <c r="CQ83" s="105">
        <f t="shared" si="692"/>
        <v>1404319.3586354875</v>
      </c>
      <c r="CR83" s="105">
        <f t="shared" si="692"/>
        <v>1415224.0002154876</v>
      </c>
      <c r="CS83" s="105">
        <f t="shared" si="692"/>
        <v>1423940.1381354872</v>
      </c>
      <c r="CT83" s="105">
        <f t="shared" si="692"/>
        <v>1440344.0306054875</v>
      </c>
      <c r="CU83" s="105">
        <f t="shared" si="692"/>
        <v>1450504.7098054872</v>
      </c>
      <c r="CV83" s="105">
        <f t="shared" si="692"/>
        <v>1468616.6829295834</v>
      </c>
      <c r="CW83" s="105">
        <f t="shared" si="692"/>
        <v>1489219.7820116784</v>
      </c>
      <c r="CX83" s="105">
        <f t="shared" si="692"/>
        <v>1511823.2915663552</v>
      </c>
      <c r="CY83" s="105">
        <f t="shared" si="692"/>
        <v>1542688.8681818305</v>
      </c>
      <c r="CZ83" s="105">
        <f t="shared" si="692"/>
        <v>1573161.613656794</v>
      </c>
      <c r="DA83" s="105">
        <f t="shared" si="692"/>
        <v>1604185.3229309006</v>
      </c>
      <c r="DB83" s="105">
        <f t="shared" si="692"/>
        <v>1640419.1274598311</v>
      </c>
      <c r="DC83" s="105">
        <f t="shared" si="692"/>
        <v>1672668.646169757</v>
      </c>
      <c r="DD83" s="105">
        <f t="shared" si="692"/>
        <v>2429035.7125993529</v>
      </c>
      <c r="DE83" s="105">
        <f t="shared" si="692"/>
        <v>2466092.1513122646</v>
      </c>
      <c r="DF83" s="105">
        <f t="shared" si="692"/>
        <v>2502088.8854130367</v>
      </c>
      <c r="DG83" s="105">
        <f t="shared" si="692"/>
        <v>2537457.3428659206</v>
      </c>
      <c r="DH83" s="105">
        <f t="shared" si="692"/>
        <v>2573549.1552425101</v>
      </c>
      <c r="DI83" s="105">
        <f t="shared" si="692"/>
        <v>2609658.9014930427</v>
      </c>
      <c r="DJ83" s="105">
        <f t="shared" si="692"/>
        <v>2657006.9725912437</v>
      </c>
      <c r="DK83" s="105">
        <f t="shared" si="692"/>
        <v>2738848.5998033527</v>
      </c>
      <c r="DL83" s="105">
        <f t="shared" si="692"/>
        <v>3008177.7326674052</v>
      </c>
      <c r="DM83" s="105">
        <f t="shared" si="692"/>
        <v>3319396.7181583215</v>
      </c>
      <c r="DN83" s="105">
        <f t="shared" si="692"/>
        <v>3749567.5463994709</v>
      </c>
      <c r="DO83" s="105">
        <f t="shared" si="692"/>
        <v>4108467.9462922993</v>
      </c>
      <c r="DP83" s="105">
        <f t="shared" si="692"/>
        <v>4729733.8429354206</v>
      </c>
      <c r="DQ83" s="105">
        <f t="shared" si="692"/>
        <v>5012782.2838673797</v>
      </c>
      <c r="DR83" s="105">
        <f t="shared" si="692"/>
        <v>5115152.1431427775</v>
      </c>
      <c r="DS83" s="105">
        <f t="shared" si="692"/>
        <v>5184197.8315735664</v>
      </c>
      <c r="DT83" s="105">
        <f t="shared" si="692"/>
        <v>5247484.9297046605</v>
      </c>
      <c r="DU83" s="105">
        <f t="shared" si="692"/>
        <v>5670175.3847396309</v>
      </c>
      <c r="DV83" s="105">
        <f t="shared" si="692"/>
        <v>6217609.6216217112</v>
      </c>
      <c r="DW83" s="105">
        <f t="shared" ref="DW83:EH83" si="693">DW74+DW66</f>
        <v>6899111.2405972462</v>
      </c>
      <c r="DX83" s="105">
        <f t="shared" si="693"/>
        <v>7511578.5591233773</v>
      </c>
      <c r="DY83" s="105">
        <f t="shared" si="693"/>
        <v>7830747.4395909999</v>
      </c>
      <c r="DZ83" s="105">
        <f t="shared" si="693"/>
        <v>8109551.9283431796</v>
      </c>
      <c r="EA83" s="105">
        <f t="shared" si="693"/>
        <v>8222500.6224940959</v>
      </c>
      <c r="EB83" s="105">
        <f t="shared" si="693"/>
        <v>8339980.7666837778</v>
      </c>
      <c r="EC83" s="105">
        <f t="shared" si="693"/>
        <v>8445026.2835575566</v>
      </c>
      <c r="ED83" s="105">
        <f t="shared" si="693"/>
        <v>8545053.2411950249</v>
      </c>
      <c r="EE83" s="105">
        <f t="shared" si="693"/>
        <v>8644373.3626676593</v>
      </c>
      <c r="EF83" s="105">
        <f t="shared" si="693"/>
        <v>8741838.7445728071</v>
      </c>
      <c r="EG83" s="105">
        <f t="shared" si="693"/>
        <v>8837765.2787497249</v>
      </c>
      <c r="EH83" s="105">
        <f t="shared" si="693"/>
        <v>8957669.3422823902</v>
      </c>
      <c r="EI83" s="105">
        <f t="shared" si="690"/>
        <v>9077813.6721623875</v>
      </c>
      <c r="EJ83" s="105">
        <f t="shared" si="690"/>
        <v>9198662.2117820177</v>
      </c>
      <c r="EK83" s="105">
        <f t="shared" si="690"/>
        <v>9320184.6894484665</v>
      </c>
      <c r="EL83" s="105">
        <f t="shared" si="690"/>
        <v>9440516.1277183406</v>
      </c>
      <c r="EM83" s="105">
        <f t="shared" si="690"/>
        <v>9561392.4772981647</v>
      </c>
      <c r="EN83" s="105">
        <f t="shared" si="690"/>
        <v>9579798.1045758165</v>
      </c>
      <c r="EO83" s="105">
        <f t="shared" si="690"/>
        <v>9592183.8237634674</v>
      </c>
      <c r="EP83" s="105">
        <f t="shared" si="690"/>
        <v>9604293.9179511201</v>
      </c>
      <c r="EQ83" s="105">
        <f t="shared" si="690"/>
        <v>9617055.0121387709</v>
      </c>
      <c r="ER83" s="105">
        <f t="shared" si="690"/>
        <v>9632493.1386564225</v>
      </c>
      <c r="ES83" s="105">
        <f t="shared" si="690"/>
        <v>9649945.9120040741</v>
      </c>
      <c r="ET83" s="105">
        <f t="shared" si="690"/>
        <v>9658118.7746740747</v>
      </c>
    </row>
    <row r="85" spans="1:150"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  <c r="DI85" s="144"/>
      <c r="DJ85" s="144"/>
      <c r="DK85" s="144"/>
      <c r="DL85" s="144"/>
      <c r="DM85" s="144"/>
      <c r="DN85" s="144"/>
      <c r="DO85" s="144"/>
      <c r="DP85" s="144"/>
      <c r="DQ85" s="144"/>
      <c r="DR85" s="144"/>
      <c r="DS85" s="144"/>
      <c r="DT85" s="144"/>
      <c r="DU85" s="144"/>
      <c r="DV85" s="144"/>
      <c r="DW85" s="144"/>
      <c r="DX85" s="144"/>
      <c r="DY85" s="144"/>
      <c r="DZ85" s="144"/>
      <c r="EA85" s="144"/>
      <c r="EB85" s="144"/>
      <c r="EC85" s="144"/>
      <c r="ED85" s="144"/>
      <c r="EE85" s="144"/>
      <c r="EF85" s="144"/>
      <c r="EG85" s="144"/>
      <c r="EH85" s="144"/>
      <c r="EI85" s="144"/>
      <c r="EJ85" s="144"/>
      <c r="EK85" s="144"/>
      <c r="EL85" s="144"/>
      <c r="EM85" s="144"/>
      <c r="EN85" s="144"/>
      <c r="EO85" s="144"/>
      <c r="EP85" s="144"/>
      <c r="EQ85" s="144"/>
      <c r="ER85" s="144"/>
      <c r="ES85" s="144"/>
      <c r="ET85" s="144"/>
    </row>
    <row r="86" spans="1:150">
      <c r="D86" s="73" t="s">
        <v>0</v>
      </c>
    </row>
    <row r="87" spans="1:150">
      <c r="D87" s="68" t="s">
        <v>74</v>
      </c>
      <c r="E87" s="68"/>
      <c r="F87" s="68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71"/>
      <c r="T87" s="72"/>
      <c r="U87" s="72"/>
      <c r="Y87" s="177"/>
      <c r="Z87" s="177"/>
      <c r="AA87" s="177"/>
      <c r="AD87" s="72"/>
      <c r="AE87" s="72"/>
      <c r="AF87" s="72"/>
      <c r="AG87" s="72"/>
      <c r="AH87" s="72"/>
      <c r="AI87" s="72"/>
      <c r="AJ87" s="72"/>
      <c r="AK87" s="74"/>
      <c r="AL87" s="74"/>
      <c r="AM87" s="74"/>
      <c r="AN87" s="71"/>
      <c r="AO87" s="72"/>
      <c r="AP87" s="72"/>
      <c r="AQ87" s="72"/>
      <c r="AR87" s="72"/>
      <c r="AS87" s="72"/>
      <c r="AT87" s="72"/>
      <c r="AU87" s="72"/>
      <c r="AV87" s="72"/>
      <c r="AW87" s="74"/>
      <c r="AX87" s="74"/>
      <c r="AY87" s="74"/>
      <c r="AZ87" s="75"/>
      <c r="BA87" s="75"/>
      <c r="BB87" s="75"/>
      <c r="BC87" s="72"/>
      <c r="BD87" s="72"/>
      <c r="BE87" s="72"/>
      <c r="BF87" s="72"/>
      <c r="BG87" s="72"/>
      <c r="BH87" s="72"/>
      <c r="BI87" s="74"/>
      <c r="BJ87" s="74"/>
      <c r="BK87" s="74"/>
      <c r="BL87" s="75"/>
      <c r="BM87" s="75"/>
      <c r="BN87" s="75"/>
      <c r="BO87" s="72"/>
      <c r="BP87" s="72"/>
      <c r="BQ87" s="72"/>
      <c r="BR87" s="72"/>
      <c r="BS87" s="72"/>
      <c r="BT87" s="72"/>
      <c r="BU87" s="74"/>
      <c r="BV87" s="74"/>
      <c r="BW87" s="74"/>
      <c r="BX87" s="71"/>
      <c r="BY87" s="72"/>
      <c r="BZ87" s="72"/>
      <c r="CA87" s="72"/>
      <c r="CB87" s="72"/>
      <c r="CC87" s="72"/>
      <c r="CD87" s="72"/>
      <c r="CE87" s="72"/>
      <c r="CF87" s="72"/>
      <c r="CG87" s="74"/>
      <c r="CH87" s="74"/>
      <c r="CI87" s="74"/>
      <c r="CJ87" s="75"/>
      <c r="CK87" s="75"/>
      <c r="CL87" s="75"/>
      <c r="CM87" s="72"/>
      <c r="CN87" s="72"/>
      <c r="CO87" s="72"/>
      <c r="CP87" s="72"/>
      <c r="CQ87" s="72"/>
      <c r="CR87" s="72"/>
      <c r="CS87" s="74"/>
      <c r="CT87" s="74"/>
      <c r="CU87" s="74"/>
      <c r="CV87" s="75"/>
      <c r="CW87" s="75"/>
      <c r="CX87" s="75"/>
      <c r="CY87" s="72"/>
      <c r="CZ87" s="72"/>
      <c r="DA87" s="72"/>
      <c r="DB87" s="72"/>
      <c r="DC87" s="72"/>
      <c r="DD87" s="72"/>
      <c r="DE87" s="74"/>
      <c r="DF87" s="74"/>
      <c r="DG87" s="74"/>
      <c r="DH87" s="71"/>
      <c r="DI87" s="72"/>
      <c r="DJ87" s="72"/>
      <c r="DK87" s="72"/>
      <c r="DL87" s="72"/>
      <c r="DM87" s="72"/>
      <c r="DN87" s="72"/>
      <c r="DO87" s="72"/>
      <c r="DP87" s="72"/>
      <c r="DQ87" s="74"/>
      <c r="DR87" s="74"/>
      <c r="DS87" s="74"/>
      <c r="DT87" s="75"/>
      <c r="DU87" s="75"/>
      <c r="DV87" s="75"/>
      <c r="DW87" s="72"/>
      <c r="DX87" s="72"/>
      <c r="DY87" s="72"/>
      <c r="DZ87" s="72"/>
      <c r="EA87" s="72"/>
      <c r="EB87" s="72"/>
      <c r="EC87" s="74"/>
      <c r="ED87" s="74"/>
      <c r="EE87" s="74"/>
      <c r="EF87" s="75"/>
      <c r="EG87" s="75"/>
      <c r="EH87" s="75"/>
      <c r="EI87" s="75"/>
      <c r="EJ87" s="75"/>
      <c r="EK87" s="75"/>
      <c r="EL87" s="75"/>
      <c r="EM87" s="75"/>
      <c r="EN87" s="75"/>
      <c r="EO87" s="74"/>
      <c r="EP87" s="74"/>
      <c r="EQ87" s="74"/>
      <c r="ER87" s="75"/>
      <c r="ES87" s="75"/>
      <c r="ET87" s="75"/>
    </row>
    <row r="88" spans="1:150">
      <c r="D88" s="78" t="s">
        <v>66</v>
      </c>
      <c r="E88" s="68"/>
      <c r="F88" s="68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72"/>
      <c r="T88" s="72"/>
      <c r="U88" s="72"/>
      <c r="Y88" s="177"/>
      <c r="Z88" s="177"/>
      <c r="AA88" s="177"/>
      <c r="AD88" s="72"/>
      <c r="AE88" s="72"/>
      <c r="AF88" s="72"/>
      <c r="AG88" s="72"/>
      <c r="AH88" s="72"/>
      <c r="AI88" s="72"/>
      <c r="AJ88" s="72"/>
      <c r="AK88" s="74"/>
      <c r="AL88" s="74"/>
      <c r="AM88" s="74"/>
      <c r="AN88" s="72"/>
      <c r="AO88" s="72"/>
      <c r="AP88" s="72"/>
      <c r="AQ88" s="72"/>
      <c r="AR88" s="72"/>
      <c r="AS88" s="72"/>
      <c r="AT88" s="72"/>
      <c r="AU88" s="72"/>
      <c r="AV88" s="72"/>
      <c r="AW88" s="74"/>
      <c r="AX88" s="74"/>
      <c r="AY88" s="74"/>
      <c r="AZ88" s="75"/>
      <c r="BA88" s="75"/>
      <c r="BB88" s="75"/>
      <c r="BC88" s="72"/>
      <c r="BD88" s="72"/>
      <c r="BE88" s="72"/>
      <c r="BF88" s="72"/>
      <c r="BG88" s="72"/>
      <c r="BH88" s="72"/>
      <c r="BI88" s="74"/>
      <c r="BJ88" s="74"/>
      <c r="BK88" s="74"/>
      <c r="BL88" s="75"/>
      <c r="BM88" s="75"/>
      <c r="BN88" s="75"/>
      <c r="BO88" s="72"/>
      <c r="BP88" s="72"/>
      <c r="BQ88" s="72"/>
      <c r="BR88" s="72"/>
      <c r="BS88" s="72"/>
      <c r="BT88" s="72"/>
      <c r="BU88" s="74"/>
      <c r="BV88" s="74"/>
      <c r="BW88" s="74"/>
      <c r="BX88" s="72"/>
      <c r="BY88" s="72"/>
      <c r="BZ88" s="72"/>
      <c r="CA88" s="72"/>
      <c r="CB88" s="72"/>
      <c r="CC88" s="72"/>
      <c r="CD88" s="72"/>
      <c r="CE88" s="72"/>
      <c r="CF88" s="72"/>
      <c r="CG88" s="74"/>
      <c r="CH88" s="74"/>
      <c r="CI88" s="74"/>
      <c r="CJ88" s="75"/>
      <c r="CK88" s="75"/>
      <c r="CL88" s="75"/>
      <c r="CM88" s="72"/>
      <c r="CN88" s="72"/>
      <c r="CO88" s="72"/>
      <c r="CP88" s="72"/>
      <c r="CQ88" s="72"/>
      <c r="CR88" s="72"/>
      <c r="CS88" s="74"/>
      <c r="CT88" s="74"/>
      <c r="CU88" s="74"/>
      <c r="CV88" s="75"/>
      <c r="CW88" s="75"/>
      <c r="CX88" s="75"/>
      <c r="CY88" s="72"/>
      <c r="CZ88" s="72"/>
      <c r="DA88" s="72"/>
      <c r="DB88" s="72"/>
      <c r="DC88" s="72"/>
      <c r="DD88" s="72"/>
      <c r="DE88" s="74"/>
      <c r="DF88" s="74"/>
      <c r="DG88" s="74"/>
      <c r="DH88" s="72"/>
      <c r="DI88" s="72"/>
      <c r="DJ88" s="72"/>
      <c r="DK88" s="72"/>
      <c r="DL88" s="72"/>
      <c r="DM88" s="72"/>
      <c r="DN88" s="72"/>
      <c r="DO88" s="72"/>
      <c r="DP88" s="72"/>
      <c r="DQ88" s="74"/>
      <c r="DR88" s="74"/>
      <c r="DS88" s="74"/>
      <c r="DT88" s="75"/>
      <c r="DU88" s="75"/>
      <c r="DV88" s="75"/>
      <c r="DW88" s="72"/>
      <c r="DX88" s="72"/>
      <c r="DY88" s="72"/>
      <c r="DZ88" s="72"/>
      <c r="EA88" s="72"/>
      <c r="EB88" s="72"/>
      <c r="EC88" s="74"/>
      <c r="ED88" s="74"/>
      <c r="EE88" s="74"/>
      <c r="EF88" s="75"/>
      <c r="EG88" s="75"/>
      <c r="EH88" s="75"/>
      <c r="EI88" s="75"/>
      <c r="EJ88" s="75"/>
      <c r="EK88" s="75"/>
      <c r="EL88" s="75"/>
      <c r="EM88" s="75"/>
      <c r="EN88" s="75"/>
      <c r="EO88" s="74"/>
      <c r="EP88" s="74"/>
      <c r="EQ88" s="74"/>
      <c r="ER88" s="75"/>
      <c r="ES88" s="75"/>
      <c r="ET88" s="75"/>
    </row>
    <row r="89" spans="1:150">
      <c r="D89" s="3" t="s">
        <v>1</v>
      </c>
      <c r="E89" s="3"/>
      <c r="F89" s="3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72"/>
      <c r="T89" s="72"/>
      <c r="U89" s="72"/>
      <c r="Y89" s="177"/>
      <c r="Z89" s="177"/>
      <c r="AA89" s="177"/>
      <c r="AD89" s="72"/>
      <c r="AE89" s="72"/>
      <c r="AF89" s="72"/>
      <c r="AG89" s="72"/>
      <c r="AH89" s="72"/>
      <c r="AI89" s="72"/>
      <c r="AJ89" s="72"/>
      <c r="AK89" s="74"/>
      <c r="AL89" s="74"/>
      <c r="AM89" s="74"/>
      <c r="AN89" s="72"/>
      <c r="AO89" s="72"/>
      <c r="AP89" s="72"/>
      <c r="AQ89" s="72"/>
      <c r="AR89" s="72"/>
      <c r="AS89" s="72"/>
      <c r="AT89" s="72"/>
      <c r="AU89" s="72"/>
      <c r="AV89" s="72"/>
      <c r="AW89" s="74"/>
      <c r="AX89" s="74"/>
      <c r="AY89" s="74"/>
      <c r="AZ89" s="75"/>
      <c r="BA89" s="75"/>
      <c r="BB89" s="75"/>
      <c r="BC89" s="72"/>
      <c r="BD89" s="72"/>
      <c r="BE89" s="72"/>
      <c r="BF89" s="72"/>
      <c r="BG89" s="72"/>
      <c r="BH89" s="72"/>
      <c r="BI89" s="74"/>
      <c r="BJ89" s="74"/>
      <c r="BK89" s="74"/>
      <c r="BL89" s="75"/>
      <c r="BM89" s="75"/>
      <c r="BN89" s="75"/>
      <c r="BO89" s="72"/>
      <c r="BP89" s="72"/>
      <c r="BQ89" s="72"/>
      <c r="BR89" s="72"/>
      <c r="BS89" s="72"/>
      <c r="BT89" s="72"/>
      <c r="BU89" s="74"/>
      <c r="BV89" s="74"/>
      <c r="BW89" s="74"/>
      <c r="BX89" s="72"/>
      <c r="BY89" s="72"/>
      <c r="BZ89" s="72"/>
      <c r="CA89" s="72"/>
      <c r="CB89" s="72"/>
      <c r="CC89" s="72"/>
      <c r="CD89" s="72"/>
      <c r="CE89" s="72"/>
      <c r="CF89" s="72"/>
      <c r="CG89" s="74"/>
      <c r="CH89" s="74"/>
      <c r="CI89" s="74"/>
      <c r="CJ89" s="75"/>
      <c r="CK89" s="75"/>
      <c r="CL89" s="75"/>
      <c r="CM89" s="72"/>
      <c r="CN89" s="72"/>
      <c r="CO89" s="72"/>
      <c r="CP89" s="72"/>
      <c r="CQ89" s="72"/>
      <c r="CR89" s="72"/>
      <c r="CS89" s="74"/>
      <c r="CT89" s="74"/>
      <c r="CU89" s="74"/>
      <c r="CV89" s="75"/>
      <c r="CW89" s="75"/>
      <c r="CX89" s="75"/>
      <c r="CY89" s="72"/>
      <c r="CZ89" s="72"/>
      <c r="DA89" s="72"/>
      <c r="DB89" s="72"/>
      <c r="DC89" s="72"/>
      <c r="DD89" s="72"/>
      <c r="DE89" s="74"/>
      <c r="DF89" s="74"/>
      <c r="DG89" s="74"/>
      <c r="DH89" s="72"/>
      <c r="DI89" s="72"/>
      <c r="DJ89" s="72"/>
      <c r="DK89" s="72"/>
      <c r="DL89" s="72"/>
      <c r="DM89" s="72"/>
      <c r="DN89" s="72"/>
      <c r="DO89" s="72"/>
      <c r="DP89" s="72"/>
      <c r="DQ89" s="74"/>
      <c r="DR89" s="74"/>
      <c r="DS89" s="74"/>
      <c r="DT89" s="75"/>
      <c r="DU89" s="75"/>
      <c r="DV89" s="75"/>
      <c r="DW89" s="72"/>
      <c r="DX89" s="72"/>
      <c r="DY89" s="72"/>
      <c r="DZ89" s="72"/>
      <c r="EA89" s="72"/>
      <c r="EB89" s="72"/>
      <c r="EC89" s="74"/>
      <c r="ED89" s="74"/>
      <c r="EE89" s="74"/>
      <c r="EF89" s="75"/>
      <c r="EG89" s="75"/>
      <c r="EH89" s="75"/>
      <c r="EI89" s="75"/>
      <c r="EJ89" s="75"/>
      <c r="EK89" s="75"/>
      <c r="EL89" s="75"/>
      <c r="EM89" s="75"/>
      <c r="EN89" s="75"/>
      <c r="EO89" s="74"/>
      <c r="EP89" s="74"/>
      <c r="EQ89" s="74"/>
      <c r="ER89" s="75"/>
      <c r="ES89" s="75"/>
      <c r="ET89" s="75"/>
    </row>
    <row r="90" spans="1:150">
      <c r="D90" s="3" t="s">
        <v>2</v>
      </c>
      <c r="E90" s="3"/>
      <c r="F90" s="3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72"/>
      <c r="T90" s="72"/>
      <c r="U90" s="72"/>
      <c r="Y90" s="74"/>
      <c r="Z90" s="74"/>
      <c r="AA90" s="74"/>
      <c r="AD90" s="72"/>
      <c r="AE90" s="72"/>
      <c r="AF90" s="72"/>
      <c r="AG90" s="72"/>
      <c r="AH90" s="72"/>
      <c r="AI90" s="72"/>
      <c r="AJ90" s="72"/>
      <c r="AK90" s="74"/>
      <c r="AL90" s="74"/>
      <c r="AM90" s="74"/>
      <c r="AN90" s="72"/>
      <c r="AO90" s="72"/>
      <c r="AP90" s="72"/>
      <c r="AQ90" s="72"/>
      <c r="AR90" s="72"/>
      <c r="AS90" s="72"/>
      <c r="AT90" s="72"/>
      <c r="AU90" s="72"/>
      <c r="AV90" s="72"/>
      <c r="AW90" s="74"/>
      <c r="AX90" s="74"/>
      <c r="AY90" s="74"/>
      <c r="AZ90" s="75"/>
      <c r="BA90" s="75"/>
      <c r="BB90" s="75"/>
      <c r="BC90" s="72"/>
      <c r="BD90" s="72"/>
      <c r="BE90" s="72"/>
      <c r="BF90" s="72"/>
      <c r="BG90" s="72"/>
      <c r="BH90" s="72"/>
      <c r="BI90" s="74"/>
      <c r="BJ90" s="74"/>
      <c r="BK90" s="74"/>
      <c r="BL90" s="75"/>
      <c r="BM90" s="75"/>
      <c r="BN90" s="75"/>
      <c r="BO90" s="72"/>
      <c r="BP90" s="72"/>
      <c r="BQ90" s="72"/>
      <c r="BR90" s="72"/>
      <c r="BS90" s="72"/>
      <c r="BT90" s="72"/>
      <c r="BU90" s="74"/>
      <c r="BV90" s="74"/>
      <c r="BW90" s="74"/>
      <c r="BX90" s="72"/>
      <c r="BY90" s="72"/>
      <c r="BZ90" s="72"/>
      <c r="CA90" s="72"/>
      <c r="CB90" s="72"/>
      <c r="CC90" s="72"/>
      <c r="CD90" s="72"/>
      <c r="CE90" s="72"/>
      <c r="CF90" s="72"/>
      <c r="CG90" s="74"/>
      <c r="CH90" s="74"/>
      <c r="CI90" s="74"/>
      <c r="CJ90" s="75"/>
      <c r="CK90" s="75"/>
      <c r="CL90" s="75"/>
      <c r="CM90" s="72"/>
      <c r="CN90" s="72"/>
      <c r="CO90" s="72"/>
      <c r="CP90" s="72"/>
      <c r="CQ90" s="72"/>
      <c r="CR90" s="72"/>
      <c r="CS90" s="74"/>
      <c r="CT90" s="74"/>
      <c r="CU90" s="74"/>
      <c r="CV90" s="75"/>
      <c r="CW90" s="75"/>
      <c r="CX90" s="75"/>
      <c r="CY90" s="72"/>
      <c r="CZ90" s="72"/>
      <c r="DA90" s="72"/>
      <c r="DB90" s="72"/>
      <c r="DC90" s="72"/>
      <c r="DD90" s="72"/>
      <c r="DE90" s="74"/>
      <c r="DF90" s="74"/>
      <c r="DG90" s="74"/>
      <c r="DH90" s="72"/>
      <c r="DI90" s="72"/>
      <c r="DJ90" s="72"/>
      <c r="DK90" s="72"/>
      <c r="DL90" s="72"/>
      <c r="DM90" s="72"/>
      <c r="DN90" s="72"/>
      <c r="DO90" s="72"/>
      <c r="DP90" s="72"/>
      <c r="DQ90" s="74"/>
      <c r="DR90" s="74"/>
      <c r="DS90" s="74"/>
      <c r="DT90" s="75"/>
      <c r="DU90" s="75"/>
      <c r="DV90" s="75"/>
      <c r="DW90" s="72"/>
      <c r="DX90" s="72"/>
      <c r="DY90" s="72"/>
      <c r="DZ90" s="72"/>
      <c r="EA90" s="72"/>
      <c r="EB90" s="72"/>
      <c r="EC90" s="74"/>
      <c r="ED90" s="74"/>
      <c r="EE90" s="74"/>
      <c r="EF90" s="75"/>
      <c r="EG90" s="75"/>
      <c r="EH90" s="75"/>
      <c r="EI90" s="75"/>
      <c r="EJ90" s="75"/>
      <c r="EK90" s="75"/>
      <c r="EL90" s="75"/>
      <c r="EM90" s="75"/>
      <c r="EN90" s="75"/>
      <c r="EO90" s="74"/>
      <c r="EP90" s="74"/>
      <c r="EQ90" s="74"/>
      <c r="ER90" s="75"/>
      <c r="ES90" s="75"/>
      <c r="ET90" s="75"/>
    </row>
    <row r="91" spans="1:150">
      <c r="D91" s="72" t="s">
        <v>65</v>
      </c>
      <c r="E91" s="72"/>
      <c r="F91" s="72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72"/>
      <c r="T91" s="72"/>
      <c r="U91" s="72"/>
      <c r="Y91" s="177"/>
      <c r="Z91" s="177"/>
      <c r="AA91" s="177"/>
      <c r="AD91" s="72"/>
      <c r="AE91" s="72"/>
      <c r="AF91" s="72"/>
      <c r="AG91" s="72"/>
      <c r="AH91" s="72"/>
      <c r="AI91" s="72"/>
      <c r="AJ91" s="72"/>
      <c r="AK91" s="74"/>
      <c r="AL91" s="74"/>
      <c r="AM91" s="74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5"/>
      <c r="BA91" s="75"/>
      <c r="BB91" s="75"/>
      <c r="BC91" s="72"/>
      <c r="BD91" s="72"/>
      <c r="BE91" s="72"/>
      <c r="BF91" s="72"/>
      <c r="BG91" s="72"/>
      <c r="BH91" s="72"/>
      <c r="BI91" s="72"/>
      <c r="BJ91" s="72"/>
      <c r="BK91" s="72"/>
      <c r="BL91" s="75"/>
      <c r="BM91" s="75"/>
      <c r="BN91" s="75"/>
      <c r="BO91" s="72"/>
      <c r="BP91" s="72"/>
      <c r="BQ91" s="72"/>
      <c r="BR91" s="72"/>
      <c r="BS91" s="72"/>
      <c r="BT91" s="72"/>
      <c r="BU91" s="74"/>
      <c r="BV91" s="74"/>
      <c r="BW91" s="74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5"/>
      <c r="CK91" s="75"/>
      <c r="CL91" s="75"/>
      <c r="CM91" s="72"/>
      <c r="CN91" s="72"/>
      <c r="CO91" s="72"/>
      <c r="CP91" s="72"/>
      <c r="CQ91" s="72"/>
      <c r="CR91" s="72"/>
      <c r="CS91" s="72"/>
      <c r="CT91" s="72"/>
      <c r="CU91" s="72"/>
      <c r="CV91" s="75"/>
      <c r="CW91" s="75"/>
      <c r="CX91" s="75"/>
      <c r="CY91" s="72"/>
      <c r="CZ91" s="72"/>
      <c r="DA91" s="72"/>
      <c r="DB91" s="72"/>
      <c r="DC91" s="72"/>
      <c r="DD91" s="72"/>
      <c r="DE91" s="74"/>
      <c r="DF91" s="74"/>
      <c r="DG91" s="74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5"/>
      <c r="DU91" s="75"/>
      <c r="DV91" s="75"/>
      <c r="DW91" s="72"/>
      <c r="DX91" s="72"/>
      <c r="DY91" s="72"/>
      <c r="DZ91" s="72"/>
      <c r="EA91" s="72"/>
      <c r="EB91" s="72"/>
      <c r="EC91" s="72"/>
      <c r="ED91" s="72"/>
      <c r="EE91" s="72"/>
      <c r="EF91" s="75"/>
      <c r="EG91" s="75"/>
      <c r="EH91" s="75"/>
      <c r="EI91" s="75"/>
      <c r="EJ91" s="75"/>
      <c r="EK91" s="75"/>
      <c r="EL91" s="75"/>
      <c r="EM91" s="75"/>
      <c r="EN91" s="75"/>
      <c r="EO91" s="74"/>
      <c r="EP91" s="74"/>
      <c r="EQ91" s="74"/>
      <c r="ER91" s="75"/>
      <c r="ES91" s="75"/>
      <c r="ET91" s="75"/>
    </row>
    <row r="92" spans="1:150">
      <c r="D92" s="72"/>
      <c r="E92" s="72"/>
      <c r="F92" s="72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72"/>
      <c r="T92" s="72"/>
      <c r="U92" s="72"/>
      <c r="V92" s="72"/>
      <c r="W92" s="72"/>
      <c r="X92" s="72"/>
      <c r="Y92" s="74"/>
      <c r="Z92" s="74"/>
      <c r="AA92" s="74"/>
      <c r="AB92" s="72"/>
      <c r="AC92" s="72"/>
      <c r="AD92" s="72"/>
      <c r="AE92" s="72"/>
      <c r="AF92" s="72"/>
      <c r="AG92" s="72"/>
      <c r="AH92" s="72"/>
      <c r="AI92" s="72"/>
      <c r="AJ92" s="72"/>
      <c r="AK92" s="74"/>
      <c r="AL92" s="74"/>
      <c r="AM92" s="74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5"/>
      <c r="BA92" s="75"/>
      <c r="BB92" s="75"/>
      <c r="BC92" s="72"/>
      <c r="BD92" s="72"/>
      <c r="BE92" s="72"/>
      <c r="BF92" s="72"/>
      <c r="BG92" s="72"/>
      <c r="BH92" s="72"/>
      <c r="BI92" s="72"/>
      <c r="BJ92" s="72"/>
      <c r="BK92" s="72"/>
      <c r="BL92" s="75"/>
      <c r="BM92" s="75"/>
      <c r="BN92" s="75"/>
      <c r="BO92" s="72"/>
      <c r="BP92" s="72"/>
      <c r="BQ92" s="72"/>
      <c r="BR92" s="72"/>
      <c r="BS92" s="72"/>
      <c r="BT92" s="72"/>
      <c r="BU92" s="74"/>
      <c r="BV92" s="74"/>
      <c r="BW92" s="74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5"/>
      <c r="CK92" s="75"/>
      <c r="CL92" s="75"/>
      <c r="CM92" s="72"/>
      <c r="CN92" s="72"/>
      <c r="CO92" s="72"/>
      <c r="CP92" s="72"/>
      <c r="CQ92" s="72"/>
      <c r="CR92" s="72"/>
      <c r="CS92" s="72"/>
      <c r="CT92" s="72"/>
      <c r="CU92" s="72"/>
      <c r="CV92" s="75"/>
      <c r="CW92" s="75"/>
      <c r="CX92" s="75"/>
      <c r="CY92" s="72"/>
      <c r="CZ92" s="72"/>
      <c r="DA92" s="72"/>
      <c r="DB92" s="72"/>
      <c r="DC92" s="72"/>
      <c r="DD92" s="72"/>
      <c r="DE92" s="74"/>
      <c r="DF92" s="74"/>
      <c r="DG92" s="74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5"/>
      <c r="DU92" s="75"/>
      <c r="DV92" s="75"/>
      <c r="DW92" s="72"/>
      <c r="DX92" s="72"/>
      <c r="DY92" s="72"/>
      <c r="DZ92" s="72"/>
      <c r="EA92" s="72"/>
      <c r="EB92" s="72"/>
      <c r="EC92" s="72"/>
      <c r="ED92" s="72"/>
      <c r="EE92" s="72"/>
      <c r="EF92" s="75"/>
      <c r="EG92" s="75"/>
      <c r="EH92" s="75"/>
      <c r="EI92" s="75"/>
      <c r="EJ92" s="75"/>
      <c r="EK92" s="75"/>
      <c r="EL92" s="75"/>
      <c r="EM92" s="75"/>
      <c r="EN92" s="141" t="s">
        <v>21</v>
      </c>
      <c r="EO92" s="74"/>
      <c r="EP92" s="74"/>
      <c r="EQ92" s="74"/>
      <c r="ER92" s="75"/>
      <c r="ES92" s="75"/>
      <c r="ET92" s="75"/>
    </row>
    <row r="93" spans="1:150" s="88" customFormat="1">
      <c r="A93" s="89"/>
      <c r="B93" s="111"/>
      <c r="C93" s="84"/>
      <c r="D93" s="85" t="s">
        <v>33</v>
      </c>
      <c r="E93" s="79"/>
      <c r="F93" s="72"/>
      <c r="G93" s="178" t="s">
        <v>34</v>
      </c>
      <c r="H93" s="178"/>
      <c r="I93" s="178"/>
      <c r="J93" s="178"/>
      <c r="K93" s="178"/>
      <c r="L93" s="178"/>
      <c r="M93" s="178"/>
      <c r="N93" s="178"/>
      <c r="O93" s="178"/>
      <c r="P93" s="178"/>
      <c r="Q93" s="178"/>
      <c r="R93" s="86"/>
      <c r="S93" s="87" t="str">
        <f>S$9</f>
        <v>Actuals</v>
      </c>
      <c r="T93" s="87" t="str">
        <f t="shared" ref="T93:ET93" si="694">T$9</f>
        <v>Actuals</v>
      </c>
      <c r="U93" s="87" t="str">
        <f t="shared" si="694"/>
        <v>Actuals</v>
      </c>
      <c r="V93" s="87" t="str">
        <f t="shared" si="694"/>
        <v>Actuals</v>
      </c>
      <c r="W93" s="87" t="str">
        <f t="shared" si="694"/>
        <v>Actuals</v>
      </c>
      <c r="X93" s="87" t="str">
        <f t="shared" si="694"/>
        <v>Actuals</v>
      </c>
      <c r="Y93" s="87" t="str">
        <f t="shared" si="694"/>
        <v>Actuals</v>
      </c>
      <c r="Z93" s="87" t="str">
        <f t="shared" si="694"/>
        <v>Actuals</v>
      </c>
      <c r="AA93" s="87" t="str">
        <f t="shared" si="694"/>
        <v>Actuals</v>
      </c>
      <c r="AB93" s="87" t="str">
        <f t="shared" si="694"/>
        <v>Actuals</v>
      </c>
      <c r="AC93" s="87" t="str">
        <f t="shared" si="694"/>
        <v>Actuals</v>
      </c>
      <c r="AD93" s="87" t="str">
        <f t="shared" si="694"/>
        <v>Actuals</v>
      </c>
      <c r="AE93" s="87" t="str">
        <f t="shared" si="694"/>
        <v>Actuals</v>
      </c>
      <c r="AF93" s="87" t="str">
        <f t="shared" si="694"/>
        <v>Actuals</v>
      </c>
      <c r="AG93" s="87" t="str">
        <f t="shared" si="694"/>
        <v>Actuals</v>
      </c>
      <c r="AH93" s="87" t="str">
        <f t="shared" si="694"/>
        <v>Actuals</v>
      </c>
      <c r="AI93" s="87" t="str">
        <f t="shared" si="694"/>
        <v>Actuals</v>
      </c>
      <c r="AJ93" s="87" t="str">
        <f t="shared" si="694"/>
        <v>Actuals</v>
      </c>
      <c r="AK93" s="87" t="str">
        <f t="shared" si="694"/>
        <v>Actuals</v>
      </c>
      <c r="AL93" s="87" t="str">
        <f t="shared" si="694"/>
        <v>Actuals</v>
      </c>
      <c r="AM93" s="87" t="str">
        <f t="shared" si="694"/>
        <v>Actuals</v>
      </c>
      <c r="AN93" s="87" t="str">
        <f t="shared" si="694"/>
        <v>Actuals</v>
      </c>
      <c r="AO93" s="87" t="str">
        <f t="shared" si="694"/>
        <v>Actuals</v>
      </c>
      <c r="AP93" s="87" t="str">
        <f t="shared" si="694"/>
        <v>Actuals</v>
      </c>
      <c r="AQ93" s="87" t="str">
        <f t="shared" si="694"/>
        <v>Actuals</v>
      </c>
      <c r="AR93" s="87" t="str">
        <f t="shared" si="694"/>
        <v>Actuals</v>
      </c>
      <c r="AS93" s="87" t="str">
        <f t="shared" si="694"/>
        <v>Actuals</v>
      </c>
      <c r="AT93" s="87" t="str">
        <f t="shared" si="694"/>
        <v>Actuals</v>
      </c>
      <c r="AU93" s="87" t="str">
        <f t="shared" si="694"/>
        <v>Actuals</v>
      </c>
      <c r="AV93" s="87" t="str">
        <f t="shared" si="694"/>
        <v>Actuals</v>
      </c>
      <c r="AW93" s="87" t="str">
        <f t="shared" si="694"/>
        <v>Actuals</v>
      </c>
      <c r="AX93" s="87" t="str">
        <f t="shared" si="694"/>
        <v>Actuals</v>
      </c>
      <c r="AY93" s="87" t="str">
        <f t="shared" si="694"/>
        <v>Actuals</v>
      </c>
      <c r="AZ93" s="87" t="str">
        <f t="shared" si="694"/>
        <v>Actuals</v>
      </c>
      <c r="BA93" s="87" t="str">
        <f t="shared" si="694"/>
        <v>Actuals</v>
      </c>
      <c r="BB93" s="87" t="str">
        <f t="shared" si="694"/>
        <v>Actuals</v>
      </c>
      <c r="BC93" s="87" t="str">
        <f t="shared" si="694"/>
        <v>Actuals</v>
      </c>
      <c r="BD93" s="87" t="str">
        <f t="shared" si="694"/>
        <v>Actuals</v>
      </c>
      <c r="BE93" s="87" t="str">
        <f t="shared" si="694"/>
        <v>Actuals</v>
      </c>
      <c r="BF93" s="87" t="str">
        <f t="shared" si="694"/>
        <v>Actuals</v>
      </c>
      <c r="BG93" s="87" t="str">
        <f t="shared" si="694"/>
        <v>Actuals</v>
      </c>
      <c r="BH93" s="87" t="str">
        <f t="shared" si="694"/>
        <v>Actuals</v>
      </c>
      <c r="BI93" s="87" t="str">
        <f t="shared" si="694"/>
        <v>Actuals</v>
      </c>
      <c r="BJ93" s="87" t="str">
        <f t="shared" si="694"/>
        <v>Actuals</v>
      </c>
      <c r="BK93" s="87" t="str">
        <f t="shared" si="694"/>
        <v>Actuals</v>
      </c>
      <c r="BL93" s="87" t="str">
        <f t="shared" si="694"/>
        <v>Actuals</v>
      </c>
      <c r="BM93" s="87" t="str">
        <f t="shared" si="694"/>
        <v>Actuals</v>
      </c>
      <c r="BN93" s="87" t="str">
        <f t="shared" si="694"/>
        <v>Actuals</v>
      </c>
      <c r="BO93" s="87" t="str">
        <f t="shared" si="694"/>
        <v>Actuals</v>
      </c>
      <c r="BP93" s="87" t="str">
        <f t="shared" si="694"/>
        <v>Actuals</v>
      </c>
      <c r="BQ93" s="87" t="str">
        <f t="shared" si="694"/>
        <v>Actuals</v>
      </c>
      <c r="BR93" s="87" t="str">
        <f t="shared" si="694"/>
        <v>Actuals</v>
      </c>
      <c r="BS93" s="87" t="str">
        <f t="shared" si="694"/>
        <v>Actuals</v>
      </c>
      <c r="BT93" s="87" t="str">
        <f t="shared" si="694"/>
        <v>Actuals</v>
      </c>
      <c r="BU93" s="87" t="str">
        <f t="shared" si="694"/>
        <v>Actuals</v>
      </c>
      <c r="BV93" s="87" t="str">
        <f t="shared" si="694"/>
        <v>Actuals</v>
      </c>
      <c r="BW93" s="87" t="str">
        <f t="shared" si="694"/>
        <v>Actuals</v>
      </c>
      <c r="BX93" s="87" t="str">
        <f t="shared" si="694"/>
        <v>Actuals</v>
      </c>
      <c r="BY93" s="87" t="str">
        <f t="shared" si="694"/>
        <v>Actuals</v>
      </c>
      <c r="BZ93" s="87" t="str">
        <f t="shared" si="694"/>
        <v>Actuals</v>
      </c>
      <c r="CA93" s="87" t="str">
        <f t="shared" si="694"/>
        <v>Actuals</v>
      </c>
      <c r="CB93" s="87" t="str">
        <f t="shared" si="694"/>
        <v>Actuals</v>
      </c>
      <c r="CC93" s="87" t="str">
        <f t="shared" si="694"/>
        <v>Actuals</v>
      </c>
      <c r="CD93" s="87" t="str">
        <f t="shared" si="694"/>
        <v>Actuals</v>
      </c>
      <c r="CE93" s="87" t="str">
        <f t="shared" si="694"/>
        <v>Actuals</v>
      </c>
      <c r="CF93" s="87" t="str">
        <f t="shared" si="694"/>
        <v>Actuals</v>
      </c>
      <c r="CG93" s="87" t="str">
        <f t="shared" si="694"/>
        <v>Actuals</v>
      </c>
      <c r="CH93" s="87" t="str">
        <f t="shared" si="694"/>
        <v>Actuals</v>
      </c>
      <c r="CI93" s="87" t="str">
        <f t="shared" si="694"/>
        <v>Actuals</v>
      </c>
      <c r="CJ93" s="87" t="str">
        <f t="shared" si="694"/>
        <v>Actuals</v>
      </c>
      <c r="CK93" s="87" t="str">
        <f t="shared" si="694"/>
        <v>Actuals</v>
      </c>
      <c r="CL93" s="87" t="str">
        <f t="shared" si="694"/>
        <v>Actuals</v>
      </c>
      <c r="CM93" s="87" t="str">
        <f t="shared" si="694"/>
        <v>Actuals</v>
      </c>
      <c r="CN93" s="87" t="str">
        <f t="shared" si="694"/>
        <v>Actuals</v>
      </c>
      <c r="CO93" s="87" t="str">
        <f t="shared" si="694"/>
        <v>Actuals</v>
      </c>
      <c r="CP93" s="87" t="str">
        <f t="shared" si="694"/>
        <v>Actuals</v>
      </c>
      <c r="CQ93" s="87" t="str">
        <f t="shared" si="694"/>
        <v>Actuals</v>
      </c>
      <c r="CR93" s="87" t="str">
        <f t="shared" si="694"/>
        <v>Actuals</v>
      </c>
      <c r="CS93" s="87" t="str">
        <f t="shared" si="694"/>
        <v>Actuals</v>
      </c>
      <c r="CT93" s="87" t="str">
        <f t="shared" si="694"/>
        <v>Actuals</v>
      </c>
      <c r="CU93" s="87" t="str">
        <f t="shared" si="694"/>
        <v>Actuals</v>
      </c>
      <c r="CV93" s="87" t="str">
        <f t="shared" si="694"/>
        <v>Actuals</v>
      </c>
      <c r="CW93" s="87" t="str">
        <f t="shared" si="694"/>
        <v>Forecast</v>
      </c>
      <c r="CX93" s="87" t="str">
        <f t="shared" si="694"/>
        <v>Forecast</v>
      </c>
      <c r="CY93" s="87" t="str">
        <f t="shared" si="694"/>
        <v>Forecast</v>
      </c>
      <c r="CZ93" s="87" t="str">
        <f t="shared" si="694"/>
        <v>Forecast</v>
      </c>
      <c r="DA93" s="87" t="str">
        <f t="shared" si="694"/>
        <v>Forecast</v>
      </c>
      <c r="DB93" s="87" t="str">
        <f t="shared" si="694"/>
        <v>Forecast</v>
      </c>
      <c r="DC93" s="87" t="str">
        <f t="shared" si="694"/>
        <v>Forecast</v>
      </c>
      <c r="DD93" s="87" t="str">
        <f t="shared" si="694"/>
        <v>Forecast</v>
      </c>
      <c r="DE93" s="87" t="str">
        <f t="shared" si="694"/>
        <v>Forecast</v>
      </c>
      <c r="DF93" s="87" t="str">
        <f t="shared" si="694"/>
        <v>Forecast</v>
      </c>
      <c r="DG93" s="87" t="str">
        <f t="shared" si="694"/>
        <v>Forecast</v>
      </c>
      <c r="DH93" s="87" t="str">
        <f t="shared" si="694"/>
        <v>Forecast</v>
      </c>
      <c r="DI93" s="87" t="str">
        <f t="shared" si="694"/>
        <v>Forecast</v>
      </c>
      <c r="DJ93" s="87" t="str">
        <f t="shared" si="694"/>
        <v>Forecast</v>
      </c>
      <c r="DK93" s="87" t="str">
        <f t="shared" si="694"/>
        <v>Forecast</v>
      </c>
      <c r="DL93" s="87" t="str">
        <f t="shared" si="694"/>
        <v>Forecast</v>
      </c>
      <c r="DM93" s="87" t="str">
        <f t="shared" si="694"/>
        <v>Forecast</v>
      </c>
      <c r="DN93" s="87" t="str">
        <f t="shared" si="694"/>
        <v>Forecast</v>
      </c>
      <c r="DO93" s="87" t="str">
        <f t="shared" si="694"/>
        <v>Forecast</v>
      </c>
      <c r="DP93" s="87" t="str">
        <f t="shared" si="694"/>
        <v>Forecast</v>
      </c>
      <c r="DQ93" s="87" t="str">
        <f t="shared" si="694"/>
        <v>Forecast</v>
      </c>
      <c r="DR93" s="87" t="str">
        <f t="shared" si="694"/>
        <v>Forecast</v>
      </c>
      <c r="DS93" s="87" t="str">
        <f t="shared" si="694"/>
        <v>Forecast</v>
      </c>
      <c r="DT93" s="87" t="str">
        <f t="shared" si="694"/>
        <v>Forecast</v>
      </c>
      <c r="DU93" s="87" t="str">
        <f t="shared" si="694"/>
        <v>Forecast</v>
      </c>
      <c r="DV93" s="87" t="str">
        <f t="shared" si="694"/>
        <v>Forecast</v>
      </c>
      <c r="DW93" s="87" t="str">
        <f t="shared" si="694"/>
        <v>Forecast</v>
      </c>
      <c r="DX93" s="87" t="str">
        <f t="shared" si="694"/>
        <v>Forecast</v>
      </c>
      <c r="DY93" s="87" t="str">
        <f t="shared" si="694"/>
        <v>Forecast</v>
      </c>
      <c r="DZ93" s="87" t="str">
        <f t="shared" si="694"/>
        <v>Forecast</v>
      </c>
      <c r="EA93" s="87" t="str">
        <f t="shared" si="694"/>
        <v>Forecast</v>
      </c>
      <c r="EB93" s="87" t="str">
        <f t="shared" si="694"/>
        <v>Forecast</v>
      </c>
      <c r="EC93" s="87" t="str">
        <f t="shared" si="694"/>
        <v>Forecast</v>
      </c>
      <c r="ED93" s="87" t="str">
        <f t="shared" si="694"/>
        <v>Forecast</v>
      </c>
      <c r="EE93" s="87" t="str">
        <f t="shared" si="694"/>
        <v>Forecast</v>
      </c>
      <c r="EF93" s="87" t="str">
        <f t="shared" si="694"/>
        <v>Forecast</v>
      </c>
      <c r="EG93" s="87" t="str">
        <f t="shared" si="694"/>
        <v>Forecast</v>
      </c>
      <c r="EH93" s="87" t="str">
        <f t="shared" si="694"/>
        <v>Forecast</v>
      </c>
      <c r="EI93" s="87" t="str">
        <f t="shared" si="694"/>
        <v>Forecast</v>
      </c>
      <c r="EJ93" s="87" t="str">
        <f t="shared" si="694"/>
        <v>Forecast</v>
      </c>
      <c r="EK93" s="87" t="str">
        <f t="shared" si="694"/>
        <v>Forecast</v>
      </c>
      <c r="EL93" s="87" t="str">
        <f t="shared" si="694"/>
        <v>Forecast</v>
      </c>
      <c r="EM93" s="87" t="str">
        <f t="shared" si="694"/>
        <v>Forecast</v>
      </c>
      <c r="EN93" s="87" t="str">
        <f t="shared" si="694"/>
        <v>Forecast</v>
      </c>
      <c r="EO93" s="87" t="str">
        <f t="shared" si="694"/>
        <v>Forecast</v>
      </c>
      <c r="EP93" s="87" t="str">
        <f t="shared" si="694"/>
        <v>Forecast</v>
      </c>
      <c r="EQ93" s="87" t="str">
        <f t="shared" si="694"/>
        <v>Forecast</v>
      </c>
      <c r="ER93" s="87" t="str">
        <f t="shared" si="694"/>
        <v>Forecast</v>
      </c>
      <c r="ES93" s="87" t="str">
        <f t="shared" si="694"/>
        <v>Forecast</v>
      </c>
      <c r="ET93" s="87" t="str">
        <f t="shared" si="694"/>
        <v>Forecast</v>
      </c>
    </row>
    <row r="94" spans="1:150" s="96" customFormat="1">
      <c r="A94" s="135" t="s">
        <v>56</v>
      </c>
      <c r="B94" s="90" t="s">
        <v>35</v>
      </c>
      <c r="C94" s="91"/>
      <c r="D94" s="92" t="s">
        <v>36</v>
      </c>
      <c r="E94" s="93" t="s">
        <v>37</v>
      </c>
      <c r="F94" s="93" t="s">
        <v>38</v>
      </c>
      <c r="G94" s="94">
        <v>2018</v>
      </c>
      <c r="H94" s="94">
        <v>2019</v>
      </c>
      <c r="I94" s="94">
        <v>2020</v>
      </c>
      <c r="J94" s="94">
        <v>2021</v>
      </c>
      <c r="K94" s="94">
        <v>2022</v>
      </c>
      <c r="L94" s="94">
        <v>2023</v>
      </c>
      <c r="M94" s="94">
        <v>2024</v>
      </c>
      <c r="N94" s="94">
        <v>2025</v>
      </c>
      <c r="O94" s="94">
        <v>2026</v>
      </c>
      <c r="P94" s="94">
        <v>2027</v>
      </c>
      <c r="Q94" s="94">
        <v>2028</v>
      </c>
      <c r="R94" s="94" t="s">
        <v>39</v>
      </c>
      <c r="S94" s="95">
        <v>43131</v>
      </c>
      <c r="T94" s="95">
        <f>EOMONTH(S94,1)</f>
        <v>43159</v>
      </c>
      <c r="U94" s="95">
        <f t="shared" ref="U94:Z94" si="695">EOMONTH(T94,1)</f>
        <v>43190</v>
      </c>
      <c r="V94" s="95">
        <f t="shared" si="695"/>
        <v>43220</v>
      </c>
      <c r="W94" s="95">
        <f t="shared" si="695"/>
        <v>43251</v>
      </c>
      <c r="X94" s="95">
        <f t="shared" si="695"/>
        <v>43281</v>
      </c>
      <c r="Y94" s="95">
        <f t="shared" si="695"/>
        <v>43312</v>
      </c>
      <c r="Z94" s="95">
        <f t="shared" si="695"/>
        <v>43343</v>
      </c>
      <c r="AA94" s="95">
        <f t="shared" ref="AA94" si="696">EOMONTH(Z94,1)</f>
        <v>43373</v>
      </c>
      <c r="AB94" s="95">
        <f t="shared" ref="AB94" si="697">EOMONTH(AA94,1)</f>
        <v>43404</v>
      </c>
      <c r="AC94" s="95">
        <f t="shared" ref="AC94" si="698">EOMONTH(AB94,1)</f>
        <v>43434</v>
      </c>
      <c r="AD94" s="95">
        <f t="shared" ref="AD94" si="699">EOMONTH(AC94,1)</f>
        <v>43465</v>
      </c>
      <c r="AE94" s="95">
        <f t="shared" ref="AE94" si="700">EOMONTH(AD94,1)</f>
        <v>43496</v>
      </c>
      <c r="AF94" s="95">
        <f t="shared" ref="AF94" si="701">EOMONTH(AE94,1)</f>
        <v>43524</v>
      </c>
      <c r="AG94" s="95">
        <f t="shared" ref="AG94" si="702">EOMONTH(AF94,1)</f>
        <v>43555</v>
      </c>
      <c r="AH94" s="95">
        <f t="shared" ref="AH94" si="703">EOMONTH(AG94,1)</f>
        <v>43585</v>
      </c>
      <c r="AI94" s="95">
        <f t="shared" ref="AI94" si="704">EOMONTH(AH94,1)</f>
        <v>43616</v>
      </c>
      <c r="AJ94" s="95">
        <f t="shared" ref="AJ94" si="705">EOMONTH(AI94,1)</f>
        <v>43646</v>
      </c>
      <c r="AK94" s="95">
        <f t="shared" ref="AK94" si="706">EOMONTH(AJ94,1)</f>
        <v>43677</v>
      </c>
      <c r="AL94" s="95">
        <f t="shared" ref="AL94" si="707">EOMONTH(AK94,1)</f>
        <v>43708</v>
      </c>
      <c r="AM94" s="95">
        <f t="shared" ref="AM94" si="708">EOMONTH(AL94,1)</f>
        <v>43738</v>
      </c>
      <c r="AN94" s="95">
        <f t="shared" ref="AN94" si="709">EOMONTH(AM94,1)</f>
        <v>43769</v>
      </c>
      <c r="AO94" s="95">
        <f t="shared" ref="AO94" si="710">EOMONTH(AN94,1)</f>
        <v>43799</v>
      </c>
      <c r="AP94" s="95">
        <f t="shared" ref="AP94" si="711">EOMONTH(AO94,1)</f>
        <v>43830</v>
      </c>
      <c r="AQ94" s="95">
        <f t="shared" ref="AQ94" si="712">EOMONTH(AP94,1)</f>
        <v>43861</v>
      </c>
      <c r="AR94" s="95">
        <f t="shared" ref="AR94" si="713">EOMONTH(AQ94,1)</f>
        <v>43890</v>
      </c>
      <c r="AS94" s="95">
        <f t="shared" ref="AS94" si="714">EOMONTH(AR94,1)</f>
        <v>43921</v>
      </c>
      <c r="AT94" s="95">
        <f t="shared" ref="AT94" si="715">EOMONTH(AS94,1)</f>
        <v>43951</v>
      </c>
      <c r="AU94" s="95">
        <f t="shared" ref="AU94" si="716">EOMONTH(AT94,1)</f>
        <v>43982</v>
      </c>
      <c r="AV94" s="95">
        <f t="shared" ref="AV94" si="717">EOMONTH(AU94,1)</f>
        <v>44012</v>
      </c>
      <c r="AW94" s="95">
        <f t="shared" ref="AW94" si="718">EOMONTH(AV94,1)</f>
        <v>44043</v>
      </c>
      <c r="AX94" s="95">
        <f t="shared" ref="AX94" si="719">EOMONTH(AW94,1)</f>
        <v>44074</v>
      </c>
      <c r="AY94" s="95">
        <f t="shared" ref="AY94" si="720">EOMONTH(AX94,1)</f>
        <v>44104</v>
      </c>
      <c r="AZ94" s="95">
        <f t="shared" ref="AZ94" si="721">EOMONTH(AY94,1)</f>
        <v>44135</v>
      </c>
      <c r="BA94" s="95">
        <f t="shared" ref="BA94" si="722">EOMONTH(AZ94,1)</f>
        <v>44165</v>
      </c>
      <c r="BB94" s="95">
        <f t="shared" ref="BB94" si="723">EOMONTH(BA94,1)</f>
        <v>44196</v>
      </c>
      <c r="BC94" s="95">
        <f t="shared" ref="BC94" si="724">EOMONTH(BB94,1)</f>
        <v>44227</v>
      </c>
      <c r="BD94" s="95">
        <f t="shared" ref="BD94" si="725">EOMONTH(BC94,1)</f>
        <v>44255</v>
      </c>
      <c r="BE94" s="95">
        <f t="shared" ref="BE94" si="726">EOMONTH(BD94,1)</f>
        <v>44286</v>
      </c>
      <c r="BF94" s="95">
        <f t="shared" ref="BF94" si="727">EOMONTH(BE94,1)</f>
        <v>44316</v>
      </c>
      <c r="BG94" s="95">
        <f t="shared" ref="BG94" si="728">EOMONTH(BF94,1)</f>
        <v>44347</v>
      </c>
      <c r="BH94" s="95">
        <f t="shared" ref="BH94" si="729">EOMONTH(BG94,1)</f>
        <v>44377</v>
      </c>
      <c r="BI94" s="95">
        <f t="shared" ref="BI94" si="730">EOMONTH(BH94,1)</f>
        <v>44408</v>
      </c>
      <c r="BJ94" s="95">
        <f t="shared" ref="BJ94" si="731">EOMONTH(BI94,1)</f>
        <v>44439</v>
      </c>
      <c r="BK94" s="95">
        <f t="shared" ref="BK94" si="732">EOMONTH(BJ94,1)</f>
        <v>44469</v>
      </c>
      <c r="BL94" s="95">
        <f t="shared" ref="BL94" si="733">EOMONTH(BK94,1)</f>
        <v>44500</v>
      </c>
      <c r="BM94" s="95">
        <f t="shared" ref="BM94" si="734">EOMONTH(BL94,1)</f>
        <v>44530</v>
      </c>
      <c r="BN94" s="95">
        <f t="shared" ref="BN94" si="735">EOMONTH(BM94,1)</f>
        <v>44561</v>
      </c>
      <c r="BO94" s="95">
        <f t="shared" ref="BO94" si="736">EOMONTH(BN94,1)</f>
        <v>44592</v>
      </c>
      <c r="BP94" s="95">
        <f t="shared" ref="BP94" si="737">EOMONTH(BO94,1)</f>
        <v>44620</v>
      </c>
      <c r="BQ94" s="95">
        <f t="shared" ref="BQ94" si="738">EOMONTH(BP94,1)</f>
        <v>44651</v>
      </c>
      <c r="BR94" s="95">
        <f t="shared" ref="BR94" si="739">EOMONTH(BQ94,1)</f>
        <v>44681</v>
      </c>
      <c r="BS94" s="95">
        <f t="shared" ref="BS94" si="740">EOMONTH(BR94,1)</f>
        <v>44712</v>
      </c>
      <c r="BT94" s="95">
        <f t="shared" ref="BT94" si="741">EOMONTH(BS94,1)</f>
        <v>44742</v>
      </c>
      <c r="BU94" s="95">
        <f t="shared" ref="BU94" si="742">EOMONTH(BT94,1)</f>
        <v>44773</v>
      </c>
      <c r="BV94" s="95">
        <f t="shared" ref="BV94" si="743">EOMONTH(BU94,1)</f>
        <v>44804</v>
      </c>
      <c r="BW94" s="95">
        <f t="shared" ref="BW94" si="744">EOMONTH(BV94,1)</f>
        <v>44834</v>
      </c>
      <c r="BX94" s="95">
        <f t="shared" ref="BX94" si="745">EOMONTH(BW94,1)</f>
        <v>44865</v>
      </c>
      <c r="BY94" s="95">
        <f t="shared" ref="BY94" si="746">EOMONTH(BX94,1)</f>
        <v>44895</v>
      </c>
      <c r="BZ94" s="95">
        <f t="shared" ref="BZ94" si="747">EOMONTH(BY94,1)</f>
        <v>44926</v>
      </c>
      <c r="CA94" s="95">
        <f t="shared" ref="CA94" si="748">EOMONTH(BZ94,1)</f>
        <v>44957</v>
      </c>
      <c r="CB94" s="95">
        <f t="shared" ref="CB94" si="749">EOMONTH(CA94,1)</f>
        <v>44985</v>
      </c>
      <c r="CC94" s="95">
        <f t="shared" ref="CC94" si="750">EOMONTH(CB94,1)</f>
        <v>45016</v>
      </c>
      <c r="CD94" s="95">
        <f t="shared" ref="CD94" si="751">EOMONTH(CC94,1)</f>
        <v>45046</v>
      </c>
      <c r="CE94" s="95">
        <f t="shared" ref="CE94" si="752">EOMONTH(CD94,1)</f>
        <v>45077</v>
      </c>
      <c r="CF94" s="95">
        <f t="shared" ref="CF94" si="753">EOMONTH(CE94,1)</f>
        <v>45107</v>
      </c>
      <c r="CG94" s="95">
        <f t="shared" ref="CG94" si="754">EOMONTH(CF94,1)</f>
        <v>45138</v>
      </c>
      <c r="CH94" s="95">
        <f t="shared" ref="CH94" si="755">EOMONTH(CG94,1)</f>
        <v>45169</v>
      </c>
      <c r="CI94" s="95">
        <f t="shared" ref="CI94" si="756">EOMONTH(CH94,1)</f>
        <v>45199</v>
      </c>
      <c r="CJ94" s="95">
        <f t="shared" ref="CJ94" si="757">EOMONTH(CI94,1)</f>
        <v>45230</v>
      </c>
      <c r="CK94" s="95">
        <f t="shared" ref="CK94" si="758">EOMONTH(CJ94,1)</f>
        <v>45260</v>
      </c>
      <c r="CL94" s="95">
        <f t="shared" ref="CL94" si="759">EOMONTH(CK94,1)</f>
        <v>45291</v>
      </c>
      <c r="CM94" s="95">
        <f t="shared" ref="CM94" si="760">EOMONTH(CL94,1)</f>
        <v>45322</v>
      </c>
      <c r="CN94" s="95">
        <f t="shared" ref="CN94" si="761">EOMONTH(CM94,1)</f>
        <v>45351</v>
      </c>
      <c r="CO94" s="95">
        <f t="shared" ref="CO94" si="762">EOMONTH(CN94,1)</f>
        <v>45382</v>
      </c>
      <c r="CP94" s="95">
        <f t="shared" ref="CP94" si="763">EOMONTH(CO94,1)</f>
        <v>45412</v>
      </c>
      <c r="CQ94" s="95">
        <f t="shared" ref="CQ94" si="764">EOMONTH(CP94,1)</f>
        <v>45443</v>
      </c>
      <c r="CR94" s="95">
        <f t="shared" ref="CR94" si="765">EOMONTH(CQ94,1)</f>
        <v>45473</v>
      </c>
      <c r="CS94" s="95">
        <f t="shared" ref="CS94" si="766">EOMONTH(CR94,1)</f>
        <v>45504</v>
      </c>
      <c r="CT94" s="95">
        <f t="shared" ref="CT94" si="767">EOMONTH(CS94,1)</f>
        <v>45535</v>
      </c>
      <c r="CU94" s="95">
        <f t="shared" ref="CU94" si="768">EOMONTH(CT94,1)</f>
        <v>45565</v>
      </c>
      <c r="CV94" s="95">
        <f t="shared" ref="CV94" si="769">EOMONTH(CU94,1)</f>
        <v>45596</v>
      </c>
      <c r="CW94" s="95">
        <f t="shared" ref="CW94" si="770">EOMONTH(CV94,1)</f>
        <v>45626</v>
      </c>
      <c r="CX94" s="95">
        <f t="shared" ref="CX94" si="771">EOMONTH(CW94,1)</f>
        <v>45657</v>
      </c>
      <c r="CY94" s="95">
        <f t="shared" ref="CY94" si="772">EOMONTH(CX94,1)</f>
        <v>45688</v>
      </c>
      <c r="CZ94" s="95">
        <f t="shared" ref="CZ94" si="773">EOMONTH(CY94,1)</f>
        <v>45716</v>
      </c>
      <c r="DA94" s="95">
        <f t="shared" ref="DA94" si="774">EOMONTH(CZ94,1)</f>
        <v>45747</v>
      </c>
      <c r="DB94" s="95">
        <f t="shared" ref="DB94" si="775">EOMONTH(DA94,1)</f>
        <v>45777</v>
      </c>
      <c r="DC94" s="95">
        <f t="shared" ref="DC94" si="776">EOMONTH(DB94,1)</f>
        <v>45808</v>
      </c>
      <c r="DD94" s="95">
        <f t="shared" ref="DD94" si="777">EOMONTH(DC94,1)</f>
        <v>45838</v>
      </c>
      <c r="DE94" s="95">
        <f t="shared" ref="DE94" si="778">EOMONTH(DD94,1)</f>
        <v>45869</v>
      </c>
      <c r="DF94" s="95">
        <f t="shared" ref="DF94" si="779">EOMONTH(DE94,1)</f>
        <v>45900</v>
      </c>
      <c r="DG94" s="95">
        <f t="shared" ref="DG94" si="780">EOMONTH(DF94,1)</f>
        <v>45930</v>
      </c>
      <c r="DH94" s="95">
        <f t="shared" ref="DH94" si="781">EOMONTH(DG94,1)</f>
        <v>45961</v>
      </c>
      <c r="DI94" s="95">
        <f t="shared" ref="DI94" si="782">EOMONTH(DH94,1)</f>
        <v>45991</v>
      </c>
      <c r="DJ94" s="95">
        <f t="shared" ref="DJ94" si="783">EOMONTH(DI94,1)</f>
        <v>46022</v>
      </c>
      <c r="DK94" s="95">
        <f t="shared" ref="DK94" si="784">EOMONTH(DJ94,1)</f>
        <v>46053</v>
      </c>
      <c r="DL94" s="95">
        <f t="shared" ref="DL94" si="785">EOMONTH(DK94,1)</f>
        <v>46081</v>
      </c>
      <c r="DM94" s="95">
        <f t="shared" ref="DM94" si="786">EOMONTH(DL94,1)</f>
        <v>46112</v>
      </c>
      <c r="DN94" s="95">
        <f t="shared" ref="DN94" si="787">EOMONTH(DM94,1)</f>
        <v>46142</v>
      </c>
      <c r="DO94" s="95">
        <f t="shared" ref="DO94" si="788">EOMONTH(DN94,1)</f>
        <v>46173</v>
      </c>
      <c r="DP94" s="95">
        <f t="shared" ref="DP94" si="789">EOMONTH(DO94,1)</f>
        <v>46203</v>
      </c>
      <c r="DQ94" s="95">
        <f t="shared" ref="DQ94" si="790">EOMONTH(DP94,1)</f>
        <v>46234</v>
      </c>
      <c r="DR94" s="95">
        <f t="shared" ref="DR94" si="791">EOMONTH(DQ94,1)</f>
        <v>46265</v>
      </c>
      <c r="DS94" s="95">
        <f t="shared" ref="DS94" si="792">EOMONTH(DR94,1)</f>
        <v>46295</v>
      </c>
      <c r="DT94" s="95">
        <f t="shared" ref="DT94" si="793">EOMONTH(DS94,1)</f>
        <v>46326</v>
      </c>
      <c r="DU94" s="95">
        <f t="shared" ref="DU94" si="794">EOMONTH(DT94,1)</f>
        <v>46356</v>
      </c>
      <c r="DV94" s="95">
        <f t="shared" ref="DV94" si="795">EOMONTH(DU94,1)</f>
        <v>46387</v>
      </c>
      <c r="DW94" s="95">
        <f t="shared" ref="DW94" si="796">EOMONTH(DV94,1)</f>
        <v>46418</v>
      </c>
      <c r="DX94" s="95">
        <f t="shared" ref="DX94" si="797">EOMONTH(DW94,1)</f>
        <v>46446</v>
      </c>
      <c r="DY94" s="95">
        <f t="shared" ref="DY94" si="798">EOMONTH(DX94,1)</f>
        <v>46477</v>
      </c>
      <c r="DZ94" s="95">
        <f t="shared" ref="DZ94" si="799">EOMONTH(DY94,1)</f>
        <v>46507</v>
      </c>
      <c r="EA94" s="95">
        <f t="shared" ref="EA94" si="800">EOMONTH(DZ94,1)</f>
        <v>46538</v>
      </c>
      <c r="EB94" s="95">
        <f t="shared" ref="EB94" si="801">EOMONTH(EA94,1)</f>
        <v>46568</v>
      </c>
      <c r="EC94" s="95">
        <f t="shared" ref="EC94" si="802">EOMONTH(EB94,1)</f>
        <v>46599</v>
      </c>
      <c r="ED94" s="95">
        <f t="shared" ref="ED94" si="803">EOMONTH(EC94,1)</f>
        <v>46630</v>
      </c>
      <c r="EE94" s="95">
        <f t="shared" ref="EE94" si="804">EOMONTH(ED94,1)</f>
        <v>46660</v>
      </c>
      <c r="EF94" s="95">
        <f t="shared" ref="EF94" si="805">EOMONTH(EE94,1)</f>
        <v>46691</v>
      </c>
      <c r="EG94" s="95">
        <f t="shared" ref="EG94" si="806">EOMONTH(EF94,1)</f>
        <v>46721</v>
      </c>
      <c r="EH94" s="95">
        <f t="shared" ref="EH94" si="807">EOMONTH(EG94,1)</f>
        <v>46752</v>
      </c>
      <c r="EI94" s="95">
        <f t="shared" ref="EI94" si="808">EOMONTH(EH94,1)</f>
        <v>46783</v>
      </c>
      <c r="EJ94" s="95">
        <f t="shared" ref="EJ94" si="809">EOMONTH(EI94,1)</f>
        <v>46812</v>
      </c>
      <c r="EK94" s="95">
        <f t="shared" ref="EK94" si="810">EOMONTH(EJ94,1)</f>
        <v>46843</v>
      </c>
      <c r="EL94" s="95">
        <f t="shared" ref="EL94" si="811">EOMONTH(EK94,1)</f>
        <v>46873</v>
      </c>
      <c r="EM94" s="95">
        <f t="shared" ref="EM94" si="812">EOMONTH(EL94,1)</f>
        <v>46904</v>
      </c>
      <c r="EN94" s="95">
        <f t="shared" ref="EN94" si="813">EOMONTH(EM94,1)</f>
        <v>46934</v>
      </c>
      <c r="EO94" s="95">
        <f t="shared" ref="EO94" si="814">EOMONTH(EN94,1)</f>
        <v>46965</v>
      </c>
      <c r="EP94" s="95">
        <f t="shared" ref="EP94" si="815">EOMONTH(EO94,1)</f>
        <v>46996</v>
      </c>
      <c r="EQ94" s="95">
        <f t="shared" ref="EQ94" si="816">EOMONTH(EP94,1)</f>
        <v>47026</v>
      </c>
      <c r="ER94" s="95">
        <f t="shared" ref="ER94" si="817">EOMONTH(EQ94,1)</f>
        <v>47057</v>
      </c>
      <c r="ES94" s="95">
        <f t="shared" ref="ES94" si="818">EOMONTH(ER94,1)</f>
        <v>47087</v>
      </c>
      <c r="ET94" s="95">
        <f t="shared" ref="ET94" si="819">EOMONTH(ES94,1)</f>
        <v>47118</v>
      </c>
    </row>
    <row r="95" spans="1:150">
      <c r="D95" s="99"/>
      <c r="E95" s="100"/>
      <c r="F95" s="100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  <c r="AP95" s="102"/>
      <c r="AQ95" s="102"/>
      <c r="AR95" s="102"/>
      <c r="AS95" s="102"/>
      <c r="AT95" s="102"/>
      <c r="AU95" s="102"/>
      <c r="AV95" s="102"/>
      <c r="AW95" s="102"/>
      <c r="AX95" s="102"/>
      <c r="AY95" s="102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2"/>
      <c r="BQ95" s="102"/>
      <c r="BR95" s="102"/>
      <c r="BS95" s="102"/>
      <c r="BT95" s="102"/>
      <c r="BU95" s="102"/>
      <c r="BV95" s="102"/>
      <c r="BW95" s="102"/>
      <c r="BX95" s="102"/>
      <c r="BY95" s="102"/>
      <c r="BZ95" s="102"/>
      <c r="CA95" s="102"/>
      <c r="CB95" s="102"/>
      <c r="CC95" s="102"/>
      <c r="CD95" s="102"/>
      <c r="CE95" s="102"/>
      <c r="CF95" s="102"/>
      <c r="CG95" s="102"/>
      <c r="CH95" s="102"/>
      <c r="CI95" s="102"/>
      <c r="CJ95" s="102"/>
      <c r="CK95" s="102"/>
      <c r="CL95" s="102"/>
      <c r="CM95" s="102"/>
      <c r="CN95" s="102"/>
      <c r="CO95" s="102"/>
      <c r="CP95" s="102"/>
      <c r="CQ95" s="102"/>
      <c r="CR95" s="102"/>
      <c r="CS95" s="102"/>
      <c r="CT95" s="102"/>
      <c r="CU95" s="102"/>
      <c r="CV95" s="102"/>
      <c r="CW95" s="102"/>
      <c r="CX95" s="102"/>
      <c r="CY95" s="102"/>
      <c r="CZ95" s="102"/>
      <c r="DA95" s="102"/>
      <c r="DB95" s="102"/>
      <c r="DC95" s="102"/>
      <c r="DD95" s="102"/>
      <c r="DE95" s="102"/>
      <c r="DF95" s="102"/>
      <c r="DG95" s="102"/>
      <c r="DH95" s="102"/>
      <c r="DI95" s="102"/>
      <c r="DJ95" s="102"/>
      <c r="DK95" s="102"/>
      <c r="DL95" s="102"/>
      <c r="DM95" s="102"/>
      <c r="DN95" s="102"/>
      <c r="DO95" s="102"/>
      <c r="DP95" s="102"/>
      <c r="DQ95" s="102"/>
      <c r="DR95" s="102"/>
      <c r="DS95" s="102"/>
      <c r="DT95" s="102"/>
      <c r="DU95" s="102"/>
      <c r="DV95" s="102"/>
      <c r="DW95" s="102"/>
      <c r="DX95" s="102"/>
      <c r="DY95" s="102"/>
      <c r="DZ95" s="102"/>
      <c r="EA95" s="102"/>
      <c r="EB95" s="102"/>
      <c r="EC95" s="102"/>
      <c r="ED95" s="102"/>
      <c r="EE95" s="102"/>
      <c r="EF95" s="102"/>
      <c r="EG95" s="102"/>
      <c r="EH95" s="102"/>
      <c r="EI95" s="102"/>
      <c r="EJ95" s="102"/>
      <c r="EK95" s="102"/>
      <c r="EL95" s="102"/>
      <c r="EM95" s="102"/>
      <c r="EN95" s="102"/>
      <c r="EO95" s="102"/>
      <c r="EP95" s="102"/>
      <c r="EQ95" s="102"/>
      <c r="ER95" s="102"/>
      <c r="ES95" s="102"/>
      <c r="ET95" s="102"/>
    </row>
    <row r="96" spans="1:150">
      <c r="A96" s="97">
        <v>124500104</v>
      </c>
      <c r="B96" s="98">
        <v>4</v>
      </c>
      <c r="D96" s="103">
        <v>1</v>
      </c>
      <c r="E96" s="78" t="s">
        <v>7</v>
      </c>
      <c r="F96" s="78"/>
      <c r="G96" s="104">
        <f t="shared" ref="G96:Q105" si="820">SUMIF($S$7:$ET$7,G$10,$S96:$ET96)</f>
        <v>0</v>
      </c>
      <c r="H96" s="104">
        <f t="shared" si="820"/>
        <v>0</v>
      </c>
      <c r="I96" s="104">
        <f t="shared" si="820"/>
        <v>0</v>
      </c>
      <c r="J96" s="104">
        <f t="shared" si="820"/>
        <v>0</v>
      </c>
      <c r="K96" s="104">
        <f t="shared" si="820"/>
        <v>0</v>
      </c>
      <c r="L96" s="104">
        <f t="shared" si="820"/>
        <v>0</v>
      </c>
      <c r="M96" s="104">
        <f t="shared" si="820"/>
        <v>0</v>
      </c>
      <c r="N96" s="104">
        <f t="shared" si="820"/>
        <v>0</v>
      </c>
      <c r="O96" s="104">
        <f t="shared" si="820"/>
        <v>2082959.2075</v>
      </c>
      <c r="P96" s="104">
        <f t="shared" si="820"/>
        <v>0</v>
      </c>
      <c r="Q96" s="104">
        <f t="shared" si="820"/>
        <v>0</v>
      </c>
      <c r="R96" s="104">
        <f t="shared" ref="R96:R105" si="821">SUM(G96:Q96)</f>
        <v>2082959.2075</v>
      </c>
      <c r="S96" s="105">
        <v>0</v>
      </c>
      <c r="T96" s="105">
        <v>0</v>
      </c>
      <c r="U96" s="105">
        <v>0</v>
      </c>
      <c r="V96" s="105">
        <v>0</v>
      </c>
      <c r="W96" s="105">
        <v>0</v>
      </c>
      <c r="X96" s="105">
        <v>0</v>
      </c>
      <c r="Y96" s="105">
        <v>0</v>
      </c>
      <c r="Z96" s="105">
        <v>0</v>
      </c>
      <c r="AA96" s="105">
        <v>0</v>
      </c>
      <c r="AB96" s="105">
        <v>0</v>
      </c>
      <c r="AC96" s="105">
        <v>0</v>
      </c>
      <c r="AD96" s="105">
        <v>0</v>
      </c>
      <c r="AE96" s="105">
        <v>0</v>
      </c>
      <c r="AF96" s="105">
        <v>0</v>
      </c>
      <c r="AG96" s="105">
        <v>0</v>
      </c>
      <c r="AH96" s="105">
        <v>0</v>
      </c>
      <c r="AI96" s="105">
        <v>0</v>
      </c>
      <c r="AJ96" s="105">
        <v>0</v>
      </c>
      <c r="AK96" s="105">
        <v>0</v>
      </c>
      <c r="AL96" s="105">
        <v>0</v>
      </c>
      <c r="AM96" s="105">
        <v>0</v>
      </c>
      <c r="AN96" s="105">
        <v>0</v>
      </c>
      <c r="AO96" s="105">
        <v>0</v>
      </c>
      <c r="AP96" s="105">
        <v>0</v>
      </c>
      <c r="AQ96" s="105">
        <v>0</v>
      </c>
      <c r="AR96" s="105">
        <v>0</v>
      </c>
      <c r="AS96" s="105">
        <v>0</v>
      </c>
      <c r="AT96" s="105">
        <v>0</v>
      </c>
      <c r="AU96" s="105">
        <v>0</v>
      </c>
      <c r="AV96" s="105">
        <v>0</v>
      </c>
      <c r="AW96" s="105">
        <v>0</v>
      </c>
      <c r="AX96" s="105">
        <v>0</v>
      </c>
      <c r="AY96" s="105">
        <v>0</v>
      </c>
      <c r="AZ96" s="105">
        <v>0</v>
      </c>
      <c r="BA96" s="105">
        <v>0</v>
      </c>
      <c r="BB96" s="105">
        <v>0</v>
      </c>
      <c r="BC96" s="105">
        <v>0</v>
      </c>
      <c r="BD96" s="105">
        <v>0</v>
      </c>
      <c r="BE96" s="105">
        <v>0</v>
      </c>
      <c r="BF96" s="105">
        <v>0</v>
      </c>
      <c r="BG96" s="105">
        <v>0</v>
      </c>
      <c r="BH96" s="105">
        <v>0</v>
      </c>
      <c r="BI96" s="105">
        <v>0</v>
      </c>
      <c r="BJ96" s="105">
        <v>0</v>
      </c>
      <c r="BK96" s="105">
        <v>0</v>
      </c>
      <c r="BL96" s="105">
        <v>0</v>
      </c>
      <c r="BM96" s="105">
        <v>0</v>
      </c>
      <c r="BN96" s="105">
        <v>0</v>
      </c>
      <c r="BO96" s="105">
        <v>0</v>
      </c>
      <c r="BP96" s="105">
        <v>0</v>
      </c>
      <c r="BQ96" s="105">
        <v>0</v>
      </c>
      <c r="BR96" s="105">
        <v>0</v>
      </c>
      <c r="BS96" s="105">
        <v>0</v>
      </c>
      <c r="BT96" s="105">
        <v>0</v>
      </c>
      <c r="BU96" s="105">
        <v>0</v>
      </c>
      <c r="BV96" s="105">
        <v>0</v>
      </c>
      <c r="BW96" s="105">
        <v>0</v>
      </c>
      <c r="BX96" s="105">
        <v>0</v>
      </c>
      <c r="BY96" s="105">
        <v>0</v>
      </c>
      <c r="BZ96" s="105">
        <v>0</v>
      </c>
      <c r="CA96" s="105">
        <v>0</v>
      </c>
      <c r="CB96" s="105">
        <v>0</v>
      </c>
      <c r="CC96" s="105">
        <v>0</v>
      </c>
      <c r="CD96" s="105">
        <v>0</v>
      </c>
      <c r="CE96" s="105">
        <v>0</v>
      </c>
      <c r="CF96" s="105">
        <v>0</v>
      </c>
      <c r="CG96" s="105">
        <v>0</v>
      </c>
      <c r="CH96" s="105">
        <v>0</v>
      </c>
      <c r="CI96" s="105">
        <v>0</v>
      </c>
      <c r="CJ96" s="105">
        <v>0</v>
      </c>
      <c r="CK96" s="105">
        <v>0</v>
      </c>
      <c r="CL96" s="105">
        <v>0</v>
      </c>
      <c r="CM96" s="105">
        <v>0</v>
      </c>
      <c r="CN96" s="105">
        <v>0</v>
      </c>
      <c r="CO96" s="105">
        <v>0</v>
      </c>
      <c r="CP96" s="105">
        <v>0</v>
      </c>
      <c r="CQ96" s="105">
        <v>0</v>
      </c>
      <c r="CR96" s="105">
        <v>0</v>
      </c>
      <c r="CS96" s="105">
        <v>0</v>
      </c>
      <c r="CT96" s="105">
        <v>0</v>
      </c>
      <c r="CU96" s="105">
        <v>0</v>
      </c>
      <c r="CV96" s="105">
        <v>0</v>
      </c>
      <c r="CW96" s="105">
        <v>0</v>
      </c>
      <c r="CX96" s="105">
        <v>0</v>
      </c>
      <c r="CY96" s="105">
        <v>0</v>
      </c>
      <c r="CZ96" s="105">
        <v>0</v>
      </c>
      <c r="DA96" s="105">
        <v>0</v>
      </c>
      <c r="DB96" s="105">
        <v>0</v>
      </c>
      <c r="DC96" s="105">
        <v>0</v>
      </c>
      <c r="DD96" s="105">
        <v>0</v>
      </c>
      <c r="DE96" s="105">
        <v>0</v>
      </c>
      <c r="DF96" s="105">
        <v>0</v>
      </c>
      <c r="DG96" s="105">
        <v>0</v>
      </c>
      <c r="DH96" s="105">
        <v>0</v>
      </c>
      <c r="DI96" s="105">
        <v>0</v>
      </c>
      <c r="DJ96" s="105">
        <v>0</v>
      </c>
      <c r="DK96" s="105">
        <v>40968.43</v>
      </c>
      <c r="DL96" s="105">
        <v>229226.43583333335</v>
      </c>
      <c r="DM96" s="105">
        <v>268012.01333333331</v>
      </c>
      <c r="DN96" s="105">
        <v>382649.13733333338</v>
      </c>
      <c r="DO96" s="105">
        <v>309012.6866666667</v>
      </c>
      <c r="DP96" s="105">
        <v>567441.45666666667</v>
      </c>
      <c r="DQ96" s="105">
        <v>224888.03166666665</v>
      </c>
      <c r="DR96" s="105">
        <v>43583.021999999997</v>
      </c>
      <c r="DS96" s="105">
        <v>7634.6640000000007</v>
      </c>
      <c r="DT96" s="105">
        <v>0</v>
      </c>
      <c r="DU96" s="105">
        <v>5725.9979999999996</v>
      </c>
      <c r="DV96" s="105">
        <v>3817.3320000000003</v>
      </c>
      <c r="DW96" s="105">
        <v>0</v>
      </c>
      <c r="DX96" s="105">
        <v>0</v>
      </c>
      <c r="DY96" s="105">
        <v>0</v>
      </c>
      <c r="DZ96" s="105">
        <v>0</v>
      </c>
      <c r="EA96" s="105">
        <v>0</v>
      </c>
      <c r="EB96" s="105">
        <v>0</v>
      </c>
      <c r="EC96" s="105">
        <v>0</v>
      </c>
      <c r="ED96" s="105">
        <v>0</v>
      </c>
      <c r="EE96" s="105">
        <v>0</v>
      </c>
      <c r="EF96" s="105">
        <v>0</v>
      </c>
      <c r="EG96" s="105">
        <v>0</v>
      </c>
      <c r="EH96" s="105">
        <v>0</v>
      </c>
      <c r="EI96" s="105">
        <v>0</v>
      </c>
      <c r="EJ96" s="105">
        <v>0</v>
      </c>
      <c r="EK96" s="105">
        <v>0</v>
      </c>
      <c r="EL96" s="105">
        <v>0</v>
      </c>
      <c r="EM96" s="105">
        <v>0</v>
      </c>
      <c r="EN96" s="105">
        <v>0</v>
      </c>
      <c r="EO96" s="105">
        <v>0</v>
      </c>
      <c r="EP96" s="105">
        <v>0</v>
      </c>
      <c r="EQ96" s="105">
        <v>0</v>
      </c>
      <c r="ER96" s="105">
        <v>0</v>
      </c>
      <c r="ES96" s="105">
        <v>0</v>
      </c>
      <c r="ET96" s="105">
        <v>0</v>
      </c>
    </row>
    <row r="97" spans="1:158">
      <c r="A97" s="97">
        <v>124500104</v>
      </c>
      <c r="B97" s="106" t="s">
        <v>40</v>
      </c>
      <c r="C97" s="107"/>
      <c r="D97" s="103">
        <v>2</v>
      </c>
      <c r="E97" s="78" t="s">
        <v>57</v>
      </c>
      <c r="F97" s="78"/>
      <c r="G97" s="104">
        <f t="shared" si="820"/>
        <v>0</v>
      </c>
      <c r="H97" s="104">
        <f t="shared" si="820"/>
        <v>0</v>
      </c>
      <c r="I97" s="104">
        <f t="shared" si="820"/>
        <v>0</v>
      </c>
      <c r="J97" s="104">
        <f t="shared" si="820"/>
        <v>0</v>
      </c>
      <c r="K97" s="104">
        <f t="shared" si="820"/>
        <v>0</v>
      </c>
      <c r="L97" s="104">
        <f t="shared" si="820"/>
        <v>0</v>
      </c>
      <c r="M97" s="104">
        <f t="shared" si="820"/>
        <v>0</v>
      </c>
      <c r="N97" s="104">
        <f t="shared" si="820"/>
        <v>0</v>
      </c>
      <c r="O97" s="104">
        <f t="shared" si="820"/>
        <v>1038076.147199065</v>
      </c>
      <c r="P97" s="104">
        <f t="shared" si="820"/>
        <v>2170512.4528009314</v>
      </c>
      <c r="Q97" s="104">
        <f t="shared" si="820"/>
        <v>0</v>
      </c>
      <c r="R97" s="104">
        <f t="shared" si="821"/>
        <v>3208588.5999999964</v>
      </c>
      <c r="S97" s="105">
        <v>0</v>
      </c>
      <c r="T97" s="105">
        <v>0</v>
      </c>
      <c r="U97" s="105">
        <v>0</v>
      </c>
      <c r="V97" s="105">
        <v>0</v>
      </c>
      <c r="W97" s="105">
        <v>0</v>
      </c>
      <c r="X97" s="105">
        <v>0</v>
      </c>
      <c r="Y97" s="105">
        <v>0</v>
      </c>
      <c r="Z97" s="105">
        <v>0</v>
      </c>
      <c r="AA97" s="105">
        <v>0</v>
      </c>
      <c r="AB97" s="105">
        <v>0</v>
      </c>
      <c r="AC97" s="105">
        <v>0</v>
      </c>
      <c r="AD97" s="105">
        <v>0</v>
      </c>
      <c r="AE97" s="105">
        <v>0</v>
      </c>
      <c r="AF97" s="105">
        <v>0</v>
      </c>
      <c r="AG97" s="105">
        <v>0</v>
      </c>
      <c r="AH97" s="105">
        <v>0</v>
      </c>
      <c r="AI97" s="105">
        <v>0</v>
      </c>
      <c r="AJ97" s="105">
        <v>0</v>
      </c>
      <c r="AK97" s="105">
        <v>0</v>
      </c>
      <c r="AL97" s="105">
        <v>0</v>
      </c>
      <c r="AM97" s="105">
        <v>0</v>
      </c>
      <c r="AN97" s="105">
        <v>0</v>
      </c>
      <c r="AO97" s="105">
        <v>0</v>
      </c>
      <c r="AP97" s="105">
        <v>0</v>
      </c>
      <c r="AQ97" s="105">
        <v>0</v>
      </c>
      <c r="AR97" s="105">
        <v>0</v>
      </c>
      <c r="AS97" s="105">
        <v>0</v>
      </c>
      <c r="AT97" s="105">
        <v>0</v>
      </c>
      <c r="AU97" s="105">
        <v>0</v>
      </c>
      <c r="AV97" s="105">
        <v>0</v>
      </c>
      <c r="AW97" s="105">
        <v>0</v>
      </c>
      <c r="AX97" s="105">
        <v>0</v>
      </c>
      <c r="AY97" s="105">
        <v>0</v>
      </c>
      <c r="AZ97" s="105">
        <v>0</v>
      </c>
      <c r="BA97" s="105">
        <v>0</v>
      </c>
      <c r="BB97" s="105">
        <v>0</v>
      </c>
      <c r="BC97" s="105">
        <v>0</v>
      </c>
      <c r="BD97" s="105">
        <v>0</v>
      </c>
      <c r="BE97" s="105">
        <v>0</v>
      </c>
      <c r="BF97" s="105">
        <v>0</v>
      </c>
      <c r="BG97" s="105">
        <v>0</v>
      </c>
      <c r="BH97" s="105">
        <v>0</v>
      </c>
      <c r="BI97" s="105">
        <v>0</v>
      </c>
      <c r="BJ97" s="105">
        <v>0</v>
      </c>
      <c r="BK97" s="105">
        <v>0</v>
      </c>
      <c r="BL97" s="105">
        <v>0</v>
      </c>
      <c r="BM97" s="105">
        <v>0</v>
      </c>
      <c r="BN97" s="105">
        <v>0</v>
      </c>
      <c r="BO97" s="105">
        <v>0</v>
      </c>
      <c r="BP97" s="105">
        <v>0</v>
      </c>
      <c r="BQ97" s="105">
        <v>0</v>
      </c>
      <c r="BR97" s="105">
        <v>0</v>
      </c>
      <c r="BS97" s="105">
        <v>0</v>
      </c>
      <c r="BT97" s="105">
        <v>0</v>
      </c>
      <c r="BU97" s="105">
        <v>0</v>
      </c>
      <c r="BV97" s="105">
        <v>0</v>
      </c>
      <c r="BW97" s="105">
        <v>0</v>
      </c>
      <c r="BX97" s="105">
        <v>0</v>
      </c>
      <c r="BY97" s="105">
        <v>0</v>
      </c>
      <c r="BZ97" s="105">
        <v>0</v>
      </c>
      <c r="CA97" s="105">
        <v>0</v>
      </c>
      <c r="CB97" s="105">
        <v>0</v>
      </c>
      <c r="CC97" s="105">
        <v>0</v>
      </c>
      <c r="CD97" s="105">
        <v>0</v>
      </c>
      <c r="CE97" s="105">
        <v>0</v>
      </c>
      <c r="CF97" s="105">
        <v>0</v>
      </c>
      <c r="CG97" s="105">
        <v>0</v>
      </c>
      <c r="CH97" s="105">
        <v>0</v>
      </c>
      <c r="CI97" s="105">
        <v>0</v>
      </c>
      <c r="CJ97" s="105">
        <v>0</v>
      </c>
      <c r="CK97" s="105">
        <v>0</v>
      </c>
      <c r="CL97" s="105">
        <v>0</v>
      </c>
      <c r="CM97" s="105">
        <v>0</v>
      </c>
      <c r="CN97" s="105">
        <v>0</v>
      </c>
      <c r="CO97" s="105">
        <v>0</v>
      </c>
      <c r="CP97" s="105">
        <v>0</v>
      </c>
      <c r="CQ97" s="105">
        <v>0</v>
      </c>
      <c r="CR97" s="105">
        <v>0</v>
      </c>
      <c r="CS97" s="105">
        <v>0</v>
      </c>
      <c r="CT97" s="105">
        <v>0</v>
      </c>
      <c r="CU97" s="105">
        <v>0</v>
      </c>
      <c r="CV97" s="105">
        <v>0</v>
      </c>
      <c r="CW97" s="105">
        <v>0</v>
      </c>
      <c r="CX97" s="105">
        <v>0</v>
      </c>
      <c r="CY97" s="105">
        <v>0</v>
      </c>
      <c r="CZ97" s="105">
        <v>0</v>
      </c>
      <c r="DA97" s="105">
        <v>0</v>
      </c>
      <c r="DB97" s="105">
        <v>0</v>
      </c>
      <c r="DC97" s="105">
        <v>0</v>
      </c>
      <c r="DD97" s="105">
        <v>0</v>
      </c>
      <c r="DE97" s="105">
        <v>0</v>
      </c>
      <c r="DF97" s="105">
        <v>0</v>
      </c>
      <c r="DG97" s="105">
        <v>0</v>
      </c>
      <c r="DH97" s="105">
        <v>0</v>
      </c>
      <c r="DI97" s="105">
        <v>0</v>
      </c>
      <c r="DJ97" s="105">
        <v>0</v>
      </c>
      <c r="DK97" s="105">
        <v>0</v>
      </c>
      <c r="DL97" s="105">
        <v>0</v>
      </c>
      <c r="DM97" s="105">
        <v>0</v>
      </c>
      <c r="DN97" s="105">
        <v>0</v>
      </c>
      <c r="DO97" s="105">
        <v>0</v>
      </c>
      <c r="DP97" s="105">
        <v>0</v>
      </c>
      <c r="DQ97" s="105">
        <v>0</v>
      </c>
      <c r="DR97" s="105">
        <v>0</v>
      </c>
      <c r="DS97" s="105">
        <v>0</v>
      </c>
      <c r="DT97" s="105">
        <v>0</v>
      </c>
      <c r="DU97" s="105">
        <v>434867.38615584327</v>
      </c>
      <c r="DV97" s="105">
        <v>603208.76104322169</v>
      </c>
      <c r="DW97" s="105">
        <v>603208.76104322169</v>
      </c>
      <c r="DX97" s="105">
        <v>603208.76104322169</v>
      </c>
      <c r="DY97" s="105">
        <v>771550.13593060011</v>
      </c>
      <c r="DZ97" s="105">
        <v>148461.70841239841</v>
      </c>
      <c r="EA97" s="105">
        <v>44083.086371489102</v>
      </c>
      <c r="EB97" s="105">
        <v>0</v>
      </c>
      <c r="EC97" s="105">
        <v>0</v>
      </c>
      <c r="ED97" s="105">
        <v>0</v>
      </c>
      <c r="EE97" s="105">
        <v>0</v>
      </c>
      <c r="EF97" s="105">
        <v>0</v>
      </c>
      <c r="EG97" s="105">
        <v>0</v>
      </c>
      <c r="EH97" s="105">
        <v>0</v>
      </c>
      <c r="EI97" s="105">
        <v>0</v>
      </c>
      <c r="EJ97" s="105">
        <v>0</v>
      </c>
      <c r="EK97" s="105">
        <v>0</v>
      </c>
      <c r="EL97" s="105">
        <v>0</v>
      </c>
      <c r="EM97" s="105">
        <v>0</v>
      </c>
      <c r="EN97" s="105">
        <v>0</v>
      </c>
      <c r="EO97" s="105">
        <v>0</v>
      </c>
      <c r="EP97" s="105">
        <v>0</v>
      </c>
      <c r="EQ97" s="105">
        <v>0</v>
      </c>
      <c r="ER97" s="105">
        <v>0</v>
      </c>
      <c r="ES97" s="105">
        <v>0</v>
      </c>
      <c r="ET97" s="105">
        <v>0</v>
      </c>
    </row>
    <row r="98" spans="1:158">
      <c r="A98" s="97">
        <v>124500104</v>
      </c>
      <c r="B98" s="98">
        <v>1</v>
      </c>
      <c r="D98" s="103">
        <v>3</v>
      </c>
      <c r="E98" s="78" t="s">
        <v>58</v>
      </c>
      <c r="F98" s="78"/>
      <c r="G98" s="104">
        <f t="shared" si="820"/>
        <v>84157.124750000003</v>
      </c>
      <c r="H98" s="104">
        <f t="shared" si="820"/>
        <v>69864.115250000017</v>
      </c>
      <c r="I98" s="104">
        <f t="shared" si="820"/>
        <v>25411.808250000002</v>
      </c>
      <c r="J98" s="104">
        <f t="shared" si="820"/>
        <v>6582.7727500000001</v>
      </c>
      <c r="K98" s="104">
        <f t="shared" si="820"/>
        <v>988.61024999999995</v>
      </c>
      <c r="L98" s="104">
        <f t="shared" si="820"/>
        <v>665.05925000000002</v>
      </c>
      <c r="M98" s="104">
        <f t="shared" si="820"/>
        <v>18063.647000000001</v>
      </c>
      <c r="N98" s="104">
        <f t="shared" si="820"/>
        <v>18875</v>
      </c>
      <c r="O98" s="104">
        <f t="shared" si="820"/>
        <v>18947.599299999998</v>
      </c>
      <c r="P98" s="104">
        <f t="shared" si="820"/>
        <v>25060.181625000001</v>
      </c>
      <c r="Q98" s="104">
        <f t="shared" si="820"/>
        <v>0</v>
      </c>
      <c r="R98" s="104">
        <f t="shared" si="821"/>
        <v>268615.91842500004</v>
      </c>
      <c r="S98" s="105">
        <v>0</v>
      </c>
      <c r="T98" s="105">
        <v>0</v>
      </c>
      <c r="U98" s="105">
        <v>0</v>
      </c>
      <c r="V98" s="105">
        <v>0</v>
      </c>
      <c r="W98" s="105">
        <v>0</v>
      </c>
      <c r="X98" s="105">
        <v>0</v>
      </c>
      <c r="Y98" s="105">
        <v>27.84375</v>
      </c>
      <c r="Z98" s="105">
        <v>1177.9372499999999</v>
      </c>
      <c r="AA98" s="105">
        <v>45060.464750000006</v>
      </c>
      <c r="AB98" s="105">
        <v>138.16125</v>
      </c>
      <c r="AC98" s="105">
        <v>31684.981500000002</v>
      </c>
      <c r="AD98" s="105">
        <v>6067.7362500000008</v>
      </c>
      <c r="AE98" s="105">
        <v>5563.2192500000037</v>
      </c>
      <c r="AF98" s="105">
        <v>8438.4315000000006</v>
      </c>
      <c r="AG98" s="105">
        <v>9769.4437500000004</v>
      </c>
      <c r="AH98" s="105">
        <v>11096.421750000001</v>
      </c>
      <c r="AI98" s="105">
        <v>2431.6464999999998</v>
      </c>
      <c r="AJ98" s="105">
        <v>2649.5709999999999</v>
      </c>
      <c r="AK98" s="105">
        <v>4188.0427499999996</v>
      </c>
      <c r="AL98" s="105">
        <v>8306.7875000000004</v>
      </c>
      <c r="AM98" s="105">
        <v>5638.3812500000004</v>
      </c>
      <c r="AN98" s="105">
        <v>5035.5285000000003</v>
      </c>
      <c r="AO98" s="105">
        <v>3705.2970000000005</v>
      </c>
      <c r="AP98" s="105">
        <v>3041.3445000000002</v>
      </c>
      <c r="AQ98" s="105">
        <v>3074.7437500000001</v>
      </c>
      <c r="AR98" s="105">
        <v>3731.6270000000004</v>
      </c>
      <c r="AS98" s="105">
        <v>2904.7687500000002</v>
      </c>
      <c r="AT98" s="105">
        <v>2409.7294999999999</v>
      </c>
      <c r="AU98" s="105">
        <v>1847.8625000000002</v>
      </c>
      <c r="AV98" s="105">
        <v>2979.8625000000002</v>
      </c>
      <c r="AW98" s="105">
        <v>2339.0634999999997</v>
      </c>
      <c r="AX98" s="105">
        <v>2612.5495000000001</v>
      </c>
      <c r="AY98" s="105">
        <v>1190.1614999999999</v>
      </c>
      <c r="AZ98" s="105">
        <v>1036.7085</v>
      </c>
      <c r="BA98" s="105">
        <v>893.61000000000013</v>
      </c>
      <c r="BB98" s="105">
        <v>391.12125000000003</v>
      </c>
      <c r="BC98" s="105">
        <v>484.33825000000002</v>
      </c>
      <c r="BD98" s="105">
        <v>125.56400000000002</v>
      </c>
      <c r="BE98" s="105">
        <v>205.43475000000001</v>
      </c>
      <c r="BF98" s="105">
        <v>203.19550000000001</v>
      </c>
      <c r="BG98" s="105">
        <v>231.69800000000001</v>
      </c>
      <c r="BH98" s="105">
        <v>99.623750000000001</v>
      </c>
      <c r="BI98" s="105">
        <v>101.866</v>
      </c>
      <c r="BJ98" s="105">
        <v>383.16500000000002</v>
      </c>
      <c r="BK98" s="105">
        <v>1013.3202500000002</v>
      </c>
      <c r="BL98" s="105">
        <v>687.03550000000007</v>
      </c>
      <c r="BM98" s="105">
        <v>2516.38175</v>
      </c>
      <c r="BN98" s="105">
        <v>531.15</v>
      </c>
      <c r="BO98" s="105">
        <v>233.86875000000001</v>
      </c>
      <c r="BP98" s="105">
        <v>49.449250000000006</v>
      </c>
      <c r="BQ98" s="105">
        <v>36.326749999999997</v>
      </c>
      <c r="BR98" s="105">
        <v>162.87675000000002</v>
      </c>
      <c r="BS98" s="105">
        <v>4.2712500000000002</v>
      </c>
      <c r="BT98" s="105">
        <v>21.533000000000001</v>
      </c>
      <c r="BU98" s="105">
        <v>148.15075000000002</v>
      </c>
      <c r="BV98" s="105">
        <v>152.98925</v>
      </c>
      <c r="BW98" s="105">
        <v>51.821249999999999</v>
      </c>
      <c r="BX98" s="105">
        <v>67.114000000000004</v>
      </c>
      <c r="BY98" s="105">
        <v>35.370249999999999</v>
      </c>
      <c r="BZ98" s="105">
        <v>24.838999999999999</v>
      </c>
      <c r="CA98" s="105">
        <v>42.039000000000001</v>
      </c>
      <c r="CB98" s="105">
        <v>24.838999999999999</v>
      </c>
      <c r="CC98" s="105">
        <v>29.432749999999999</v>
      </c>
      <c r="CD98" s="105">
        <v>26.807749999999999</v>
      </c>
      <c r="CE98" s="105">
        <v>63.956499999999998</v>
      </c>
      <c r="CF98" s="105">
        <v>32.745249999999999</v>
      </c>
      <c r="CG98" s="105">
        <v>42.676500000000004</v>
      </c>
      <c r="CH98" s="105">
        <v>34.9</v>
      </c>
      <c r="CI98" s="105">
        <v>48.300000000000004</v>
      </c>
      <c r="CJ98" s="105">
        <v>105.65</v>
      </c>
      <c r="CK98" s="105">
        <v>187.5625</v>
      </c>
      <c r="CL98" s="105">
        <v>26.150000000000002</v>
      </c>
      <c r="CM98" s="105">
        <v>26.870249999999999</v>
      </c>
      <c r="CN98" s="105">
        <v>180.55775000000003</v>
      </c>
      <c r="CO98" s="105">
        <v>96.338999999999999</v>
      </c>
      <c r="CP98" s="105">
        <v>193.51524999999998</v>
      </c>
      <c r="CQ98" s="105">
        <v>466.68899999999996</v>
      </c>
      <c r="CR98" s="105">
        <v>2227.4077499999999</v>
      </c>
      <c r="CS98" s="105">
        <v>513.49299999999994</v>
      </c>
      <c r="CT98" s="105">
        <v>3537.3795</v>
      </c>
      <c r="CU98" s="105">
        <v>3028.4205000000002</v>
      </c>
      <c r="CV98" s="105">
        <v>3160.2375000000002</v>
      </c>
      <c r="CW98" s="105">
        <v>3160.2375000000002</v>
      </c>
      <c r="CX98" s="105">
        <v>1472.5</v>
      </c>
      <c r="CY98" s="105">
        <v>1875</v>
      </c>
      <c r="CZ98" s="105">
        <v>1875</v>
      </c>
      <c r="DA98" s="105">
        <v>1875</v>
      </c>
      <c r="DB98" s="105">
        <v>1875</v>
      </c>
      <c r="DC98" s="105">
        <v>1875</v>
      </c>
      <c r="DD98" s="105">
        <v>1875</v>
      </c>
      <c r="DE98" s="105">
        <v>1875</v>
      </c>
      <c r="DF98" s="105">
        <v>1875</v>
      </c>
      <c r="DG98" s="105">
        <v>968.75</v>
      </c>
      <c r="DH98" s="105">
        <v>968.75</v>
      </c>
      <c r="DI98" s="105">
        <v>968.75</v>
      </c>
      <c r="DJ98" s="105">
        <v>968.75</v>
      </c>
      <c r="DK98" s="105">
        <v>1000</v>
      </c>
      <c r="DL98" s="105">
        <v>375</v>
      </c>
      <c r="DM98" s="105">
        <v>375</v>
      </c>
      <c r="DN98" s="105">
        <v>375</v>
      </c>
      <c r="DO98" s="105">
        <v>375</v>
      </c>
      <c r="DP98" s="105">
        <v>375</v>
      </c>
      <c r="DQ98" s="105">
        <v>375</v>
      </c>
      <c r="DR98" s="105">
        <v>289.96500000000003</v>
      </c>
      <c r="DS98" s="105">
        <v>3851.9085749999999</v>
      </c>
      <c r="DT98" s="105">
        <v>3851.9085749999999</v>
      </c>
      <c r="DU98" s="105">
        <v>3851.9085749999999</v>
      </c>
      <c r="DV98" s="105">
        <v>3851.9085749999999</v>
      </c>
      <c r="DW98" s="105">
        <v>3851.9085749999999</v>
      </c>
      <c r="DX98" s="105">
        <v>3851.9085749999999</v>
      </c>
      <c r="DY98" s="105">
        <v>3851.9085749999999</v>
      </c>
      <c r="DZ98" s="105">
        <v>3851.9085749999999</v>
      </c>
      <c r="EA98" s="105">
        <v>3851.9085749999999</v>
      </c>
      <c r="EB98" s="105">
        <v>2885.8</v>
      </c>
      <c r="EC98" s="105">
        <v>1143.4000000000001</v>
      </c>
      <c r="ED98" s="105">
        <v>1708.9387500000003</v>
      </c>
      <c r="EE98" s="105">
        <v>62.5</v>
      </c>
      <c r="EL98" s="105">
        <v>0</v>
      </c>
      <c r="EM98" s="105">
        <v>0</v>
      </c>
      <c r="EN98" s="105">
        <v>0</v>
      </c>
      <c r="EO98" s="105">
        <v>0</v>
      </c>
      <c r="EP98" s="105">
        <v>0</v>
      </c>
      <c r="EQ98" s="105">
        <v>0</v>
      </c>
      <c r="ER98" s="105">
        <v>0</v>
      </c>
      <c r="ES98" s="105">
        <v>0</v>
      </c>
      <c r="ET98" s="105">
        <v>0</v>
      </c>
    </row>
    <row r="99" spans="1:158">
      <c r="A99" s="97">
        <v>124500104</v>
      </c>
      <c r="B99" s="98" t="s">
        <v>41</v>
      </c>
      <c r="D99" s="103">
        <v>4</v>
      </c>
      <c r="E99" s="78" t="s">
        <v>59</v>
      </c>
      <c r="F99" s="78"/>
      <c r="G99" s="104">
        <f t="shared" si="820"/>
        <v>0</v>
      </c>
      <c r="H99" s="104">
        <f t="shared" si="820"/>
        <v>0</v>
      </c>
      <c r="I99" s="104">
        <f t="shared" si="820"/>
        <v>0</v>
      </c>
      <c r="J99" s="104">
        <f t="shared" si="820"/>
        <v>164439</v>
      </c>
      <c r="K99" s="104">
        <f t="shared" si="820"/>
        <v>0</v>
      </c>
      <c r="L99" s="104">
        <f t="shared" si="820"/>
        <v>0</v>
      </c>
      <c r="M99" s="104">
        <f t="shared" si="820"/>
        <v>0</v>
      </c>
      <c r="N99" s="104">
        <f t="shared" si="820"/>
        <v>0</v>
      </c>
      <c r="O99" s="104">
        <f t="shared" si="820"/>
        <v>0</v>
      </c>
      <c r="P99" s="104">
        <f t="shared" si="820"/>
        <v>0</v>
      </c>
      <c r="Q99" s="104">
        <f t="shared" si="820"/>
        <v>0</v>
      </c>
      <c r="R99" s="104">
        <f t="shared" si="821"/>
        <v>164439</v>
      </c>
      <c r="S99" s="105">
        <v>0</v>
      </c>
      <c r="T99" s="105">
        <v>0</v>
      </c>
      <c r="U99" s="105">
        <v>0</v>
      </c>
      <c r="V99" s="105">
        <v>0</v>
      </c>
      <c r="W99" s="105">
        <v>0</v>
      </c>
      <c r="X99" s="105">
        <v>0</v>
      </c>
      <c r="Y99" s="105">
        <v>0</v>
      </c>
      <c r="Z99" s="105">
        <v>0</v>
      </c>
      <c r="AA99" s="105">
        <v>0</v>
      </c>
      <c r="AB99" s="105">
        <v>0</v>
      </c>
      <c r="AC99" s="105">
        <v>0</v>
      </c>
      <c r="AD99" s="105">
        <v>0</v>
      </c>
      <c r="AE99" s="105">
        <v>0</v>
      </c>
      <c r="AF99" s="105">
        <v>0</v>
      </c>
      <c r="AG99" s="105">
        <v>0</v>
      </c>
      <c r="AH99" s="105">
        <v>0</v>
      </c>
      <c r="AI99" s="105">
        <v>0</v>
      </c>
      <c r="AJ99" s="105">
        <v>0</v>
      </c>
      <c r="AK99" s="105">
        <v>0</v>
      </c>
      <c r="AL99" s="105">
        <v>0</v>
      </c>
      <c r="AM99" s="105">
        <v>0</v>
      </c>
      <c r="AN99" s="105">
        <v>0</v>
      </c>
      <c r="AO99" s="105">
        <v>0</v>
      </c>
      <c r="AP99" s="105">
        <v>0</v>
      </c>
      <c r="AQ99" s="105">
        <v>0</v>
      </c>
      <c r="AR99" s="105">
        <v>0</v>
      </c>
      <c r="AS99" s="105">
        <v>0</v>
      </c>
      <c r="AT99" s="105">
        <v>0</v>
      </c>
      <c r="AU99" s="105">
        <v>0</v>
      </c>
      <c r="AV99" s="105">
        <v>0</v>
      </c>
      <c r="AW99" s="105">
        <v>0</v>
      </c>
      <c r="AX99" s="105">
        <v>0</v>
      </c>
      <c r="AY99" s="105">
        <v>0</v>
      </c>
      <c r="AZ99" s="105">
        <v>0</v>
      </c>
      <c r="BA99" s="105">
        <v>0</v>
      </c>
      <c r="BB99" s="105">
        <v>0</v>
      </c>
      <c r="BC99" s="105">
        <v>0</v>
      </c>
      <c r="BD99" s="105">
        <v>0</v>
      </c>
      <c r="BE99" s="105">
        <v>0</v>
      </c>
      <c r="BF99" s="105">
        <v>0</v>
      </c>
      <c r="BG99" s="105">
        <v>164439</v>
      </c>
      <c r="BH99" s="105">
        <v>0</v>
      </c>
      <c r="BI99" s="105">
        <v>0</v>
      </c>
      <c r="BJ99" s="105">
        <v>0</v>
      </c>
      <c r="BK99" s="105">
        <v>0</v>
      </c>
      <c r="BL99" s="105">
        <v>0</v>
      </c>
      <c r="BM99" s="105">
        <v>0</v>
      </c>
      <c r="BN99" s="105">
        <v>0</v>
      </c>
      <c r="BO99" s="105">
        <v>0</v>
      </c>
      <c r="BP99" s="105">
        <v>0</v>
      </c>
      <c r="BQ99" s="105">
        <v>0</v>
      </c>
      <c r="BR99" s="105">
        <v>0</v>
      </c>
      <c r="BS99" s="105">
        <v>0</v>
      </c>
      <c r="BT99" s="105">
        <v>0</v>
      </c>
      <c r="BU99" s="105">
        <v>0</v>
      </c>
      <c r="BV99" s="105">
        <v>0</v>
      </c>
      <c r="BW99" s="105">
        <v>0</v>
      </c>
      <c r="BX99" s="105">
        <v>0</v>
      </c>
      <c r="BY99" s="105">
        <v>0</v>
      </c>
      <c r="BZ99" s="105">
        <v>0</v>
      </c>
      <c r="CA99" s="105">
        <v>0</v>
      </c>
      <c r="CB99" s="105">
        <v>0</v>
      </c>
      <c r="CC99" s="105">
        <v>0</v>
      </c>
      <c r="CD99" s="105">
        <v>0</v>
      </c>
      <c r="CE99" s="105">
        <v>0</v>
      </c>
      <c r="CF99" s="105">
        <v>0</v>
      </c>
      <c r="CG99" s="105">
        <v>0</v>
      </c>
      <c r="CH99" s="105">
        <v>0</v>
      </c>
      <c r="CI99" s="105">
        <v>0</v>
      </c>
      <c r="CJ99" s="105">
        <v>0</v>
      </c>
      <c r="CK99" s="105">
        <v>0</v>
      </c>
      <c r="CL99" s="105">
        <v>0</v>
      </c>
      <c r="CM99" s="105">
        <v>0</v>
      </c>
      <c r="CN99" s="105">
        <v>0</v>
      </c>
      <c r="CO99" s="105">
        <v>0</v>
      </c>
      <c r="CP99" s="105">
        <v>0</v>
      </c>
      <c r="CQ99" s="105">
        <v>0</v>
      </c>
      <c r="CR99" s="105">
        <v>0</v>
      </c>
      <c r="CS99" s="105">
        <v>0</v>
      </c>
      <c r="CT99" s="105">
        <v>0</v>
      </c>
      <c r="CU99" s="105">
        <v>0</v>
      </c>
      <c r="CV99" s="105">
        <v>0</v>
      </c>
      <c r="CW99" s="105">
        <v>0</v>
      </c>
      <c r="CX99" s="105">
        <v>0</v>
      </c>
      <c r="CY99" s="105">
        <v>0</v>
      </c>
      <c r="CZ99" s="105">
        <v>0</v>
      </c>
      <c r="DA99" s="105">
        <v>0</v>
      </c>
      <c r="DB99" s="105">
        <v>0</v>
      </c>
      <c r="DC99" s="105">
        <v>0</v>
      </c>
      <c r="DD99" s="105">
        <v>0</v>
      </c>
      <c r="DE99" s="105">
        <v>0</v>
      </c>
      <c r="DF99" s="105">
        <v>0</v>
      </c>
      <c r="DG99" s="105">
        <v>0</v>
      </c>
      <c r="DH99" s="105">
        <v>0</v>
      </c>
      <c r="DI99" s="105">
        <v>0</v>
      </c>
      <c r="DJ99" s="105">
        <v>0</v>
      </c>
      <c r="DK99" s="105">
        <v>0</v>
      </c>
      <c r="DL99" s="105">
        <v>0</v>
      </c>
      <c r="DM99" s="105">
        <v>0</v>
      </c>
      <c r="DN99" s="105">
        <v>0</v>
      </c>
      <c r="DO99" s="105">
        <v>0</v>
      </c>
      <c r="DP99" s="105">
        <v>0</v>
      </c>
      <c r="DQ99" s="105">
        <v>0</v>
      </c>
      <c r="DR99" s="105">
        <v>0</v>
      </c>
      <c r="DS99" s="105">
        <v>0</v>
      </c>
      <c r="DT99" s="105">
        <v>0</v>
      </c>
      <c r="DU99" s="105">
        <v>0</v>
      </c>
      <c r="DV99" s="105">
        <v>0</v>
      </c>
      <c r="DW99" s="105">
        <v>0</v>
      </c>
      <c r="DX99" s="105">
        <v>0</v>
      </c>
      <c r="DY99" s="105">
        <v>0</v>
      </c>
      <c r="DZ99" s="105">
        <v>0</v>
      </c>
      <c r="EA99" s="105">
        <v>0</v>
      </c>
      <c r="EB99" s="105">
        <v>0</v>
      </c>
      <c r="EC99" s="105">
        <v>0</v>
      </c>
      <c r="ED99" s="105">
        <v>0</v>
      </c>
      <c r="EE99" s="105">
        <v>0</v>
      </c>
      <c r="EF99" s="105">
        <v>0</v>
      </c>
      <c r="EG99" s="105">
        <v>0</v>
      </c>
      <c r="EH99" s="105">
        <v>0</v>
      </c>
      <c r="EI99" s="105">
        <v>0</v>
      </c>
      <c r="EJ99" s="105">
        <v>0</v>
      </c>
      <c r="EK99" s="105">
        <v>0</v>
      </c>
      <c r="EL99" s="105">
        <v>0</v>
      </c>
      <c r="EM99" s="105">
        <v>0</v>
      </c>
      <c r="EN99" s="105">
        <v>0</v>
      </c>
      <c r="EO99" s="105">
        <v>0</v>
      </c>
      <c r="EP99" s="105">
        <v>0</v>
      </c>
      <c r="EQ99" s="105">
        <v>0</v>
      </c>
      <c r="ER99" s="105">
        <v>0</v>
      </c>
      <c r="ES99" s="105">
        <v>0</v>
      </c>
      <c r="ET99" s="105">
        <v>0</v>
      </c>
    </row>
    <row r="100" spans="1:158">
      <c r="A100" s="97">
        <v>124500104</v>
      </c>
      <c r="B100" s="98">
        <v>6.1</v>
      </c>
      <c r="D100" s="103">
        <v>5</v>
      </c>
      <c r="E100" s="78" t="s">
        <v>68</v>
      </c>
      <c r="F100" s="78"/>
      <c r="G100" s="104">
        <f t="shared" si="820"/>
        <v>146205.44680000003</v>
      </c>
      <c r="H100" s="104">
        <f t="shared" si="820"/>
        <v>138587.98445000002</v>
      </c>
      <c r="I100" s="104">
        <f t="shared" si="820"/>
        <v>81213.878250000009</v>
      </c>
      <c r="J100" s="104">
        <f t="shared" si="820"/>
        <v>21982.392000000007</v>
      </c>
      <c r="K100" s="104">
        <f t="shared" si="820"/>
        <v>5584.0429999999997</v>
      </c>
      <c r="L100" s="104">
        <f t="shared" si="820"/>
        <v>1.75</v>
      </c>
      <c r="M100" s="104">
        <f t="shared" si="820"/>
        <v>27313.716000000004</v>
      </c>
      <c r="N100" s="104">
        <f t="shared" si="820"/>
        <v>45658.602000000014</v>
      </c>
      <c r="O100" s="104">
        <f t="shared" si="820"/>
        <v>31165.568750000002</v>
      </c>
      <c r="P100" s="104">
        <f t="shared" si="820"/>
        <v>79966.642328700662</v>
      </c>
      <c r="Q100" s="104">
        <f t="shared" si="820"/>
        <v>11254.856750000001</v>
      </c>
      <c r="R100" s="104">
        <f t="shared" si="821"/>
        <v>588934.88032870076</v>
      </c>
      <c r="S100" s="105">
        <v>0</v>
      </c>
      <c r="T100" s="105">
        <v>0</v>
      </c>
      <c r="U100" s="105">
        <v>0</v>
      </c>
      <c r="V100" s="105">
        <v>0</v>
      </c>
      <c r="W100" s="105">
        <v>0</v>
      </c>
      <c r="X100" s="105">
        <v>422.875</v>
      </c>
      <c r="Y100" s="105">
        <v>47.325000000000003</v>
      </c>
      <c r="Z100" s="105">
        <v>6962.5367499999993</v>
      </c>
      <c r="AA100" s="105">
        <v>42962.222500000003</v>
      </c>
      <c r="AB100" s="105">
        <v>28694.322249999997</v>
      </c>
      <c r="AC100" s="105">
        <v>47831.236000000012</v>
      </c>
      <c r="AD100" s="105">
        <v>19284.929300000003</v>
      </c>
      <c r="AE100" s="105">
        <v>12861.472950000001</v>
      </c>
      <c r="AF100" s="105">
        <v>2271.1769999999979</v>
      </c>
      <c r="AG100" s="105">
        <v>11999.143749999999</v>
      </c>
      <c r="AH100" s="105">
        <v>14456.854500000001</v>
      </c>
      <c r="AI100" s="105">
        <v>16588.911499999998</v>
      </c>
      <c r="AJ100" s="105">
        <v>9883.3587499999994</v>
      </c>
      <c r="AK100" s="105">
        <v>18264.603500000001</v>
      </c>
      <c r="AL100" s="105">
        <v>13804.7875</v>
      </c>
      <c r="AM100" s="105">
        <v>11588.796999999999</v>
      </c>
      <c r="AN100" s="105">
        <v>11233.124250000003</v>
      </c>
      <c r="AO100" s="105">
        <v>6935.4110000000001</v>
      </c>
      <c r="AP100" s="105">
        <v>8700.3427500000016</v>
      </c>
      <c r="AQ100" s="105">
        <v>7346.2855000000018</v>
      </c>
      <c r="AR100" s="105">
        <v>7738.8830000000007</v>
      </c>
      <c r="AS100" s="105">
        <v>5324.3130000000001</v>
      </c>
      <c r="AT100" s="105">
        <v>5050.3402500000011</v>
      </c>
      <c r="AU100" s="105">
        <v>7597.5645000000004</v>
      </c>
      <c r="AV100" s="105">
        <v>7775.7357500000016</v>
      </c>
      <c r="AW100" s="105">
        <v>10343.825500000001</v>
      </c>
      <c r="AX100" s="105">
        <v>11572.88</v>
      </c>
      <c r="AY100" s="105">
        <v>6202.0237500000003</v>
      </c>
      <c r="AZ100" s="105">
        <v>4198.5455000000002</v>
      </c>
      <c r="BA100" s="105">
        <v>4353.3810000000003</v>
      </c>
      <c r="BB100" s="105">
        <v>3710.1005000000005</v>
      </c>
      <c r="BC100" s="105">
        <v>2570.8602500000002</v>
      </c>
      <c r="BD100" s="105">
        <v>2909.1900000000005</v>
      </c>
      <c r="BE100" s="105">
        <v>2106.0272500000001</v>
      </c>
      <c r="BF100" s="105">
        <v>2552.6934999999999</v>
      </c>
      <c r="BG100" s="105">
        <v>1786.8652500000001</v>
      </c>
      <c r="BH100" s="105">
        <v>1563.5475000000001</v>
      </c>
      <c r="BI100" s="105">
        <v>1758.6432500000003</v>
      </c>
      <c r="BJ100" s="105">
        <v>1156.60025</v>
      </c>
      <c r="BK100" s="105">
        <v>1268.3935000000001</v>
      </c>
      <c r="BL100" s="105">
        <v>1315.3287499999999</v>
      </c>
      <c r="BM100" s="105">
        <v>1286.3657500000002</v>
      </c>
      <c r="BN100" s="105">
        <v>1707.8767500000004</v>
      </c>
      <c r="BO100" s="105">
        <v>1950.5324999999998</v>
      </c>
      <c r="BP100" s="105">
        <v>2257.6785</v>
      </c>
      <c r="BQ100" s="105">
        <v>1269.2570000000001</v>
      </c>
      <c r="BR100" s="105">
        <v>0</v>
      </c>
      <c r="BS100" s="105">
        <v>0</v>
      </c>
      <c r="BT100" s="105">
        <v>0</v>
      </c>
      <c r="BU100" s="105">
        <v>0</v>
      </c>
      <c r="BV100" s="105">
        <v>0</v>
      </c>
      <c r="BW100" s="105">
        <v>0</v>
      </c>
      <c r="BX100" s="105">
        <v>96.600000000000009</v>
      </c>
      <c r="BY100" s="105">
        <v>9.9750000000000014</v>
      </c>
      <c r="BZ100" s="105">
        <v>0</v>
      </c>
      <c r="CA100" s="105">
        <v>0</v>
      </c>
      <c r="CB100" s="105">
        <v>0</v>
      </c>
      <c r="CC100" s="105">
        <v>0</v>
      </c>
      <c r="CD100" s="105">
        <v>0</v>
      </c>
      <c r="CE100" s="105">
        <v>0</v>
      </c>
      <c r="CF100" s="105">
        <v>0</v>
      </c>
      <c r="CG100" s="105">
        <v>0</v>
      </c>
      <c r="CH100" s="105">
        <v>0</v>
      </c>
      <c r="CI100" s="105">
        <v>0</v>
      </c>
      <c r="CJ100" s="105">
        <v>0</v>
      </c>
      <c r="CK100" s="105">
        <v>1.75</v>
      </c>
      <c r="CL100" s="105">
        <v>0</v>
      </c>
      <c r="CM100" s="105">
        <v>631.875</v>
      </c>
      <c r="CN100" s="105">
        <v>667.71800000000007</v>
      </c>
      <c r="CO100" s="105">
        <v>740.89550000000008</v>
      </c>
      <c r="CP100" s="105">
        <v>622.06275000000005</v>
      </c>
      <c r="CQ100" s="105">
        <v>911.21124999999995</v>
      </c>
      <c r="CR100" s="105">
        <v>1303.6994999999999</v>
      </c>
      <c r="CS100" s="105">
        <v>1171.0652500000001</v>
      </c>
      <c r="CT100" s="105">
        <v>4786.3072500000007</v>
      </c>
      <c r="CU100" s="105">
        <v>1013.3859999999997</v>
      </c>
      <c r="CV100" s="105">
        <v>3845.6623333333337</v>
      </c>
      <c r="CW100" s="105">
        <v>4880.833333333333</v>
      </c>
      <c r="CX100" s="105">
        <v>6738.9998333333342</v>
      </c>
      <c r="CY100" s="105">
        <v>4037.2451249999999</v>
      </c>
      <c r="CZ100" s="105">
        <v>3857.9701249999998</v>
      </c>
      <c r="DA100" s="105">
        <v>4209.770125</v>
      </c>
      <c r="DB100" s="105">
        <v>6057.9701249999998</v>
      </c>
      <c r="DC100" s="105">
        <v>6057.9701249999998</v>
      </c>
      <c r="DD100" s="105">
        <v>3557.9701249999998</v>
      </c>
      <c r="DE100" s="105">
        <v>3844.4718750000002</v>
      </c>
      <c r="DF100" s="105">
        <v>2844.4718750000002</v>
      </c>
      <c r="DG100" s="105">
        <v>2657.3468750000002</v>
      </c>
      <c r="DH100" s="105">
        <v>2844.4718750000002</v>
      </c>
      <c r="DI100" s="105">
        <v>2844.4718750000002</v>
      </c>
      <c r="DJ100" s="105">
        <v>2844.4718750000002</v>
      </c>
      <c r="DK100" s="105">
        <v>2517.3885416666667</v>
      </c>
      <c r="DL100" s="105">
        <v>2517.3885416666667</v>
      </c>
      <c r="DM100" s="105">
        <v>2517.3885416666667</v>
      </c>
      <c r="DN100" s="105">
        <v>2517.3885416666667</v>
      </c>
      <c r="DO100" s="105">
        <v>2517.3885416666667</v>
      </c>
      <c r="DP100" s="105">
        <v>2517.3885416666667</v>
      </c>
      <c r="DQ100" s="105">
        <v>2267.3885416666667</v>
      </c>
      <c r="DR100" s="105">
        <v>2267.3885416666667</v>
      </c>
      <c r="DS100" s="105">
        <v>1550.7302083333334</v>
      </c>
      <c r="DT100" s="105">
        <v>1550.7302083333334</v>
      </c>
      <c r="DU100" s="105">
        <v>4212.5</v>
      </c>
      <c r="DV100" s="105">
        <v>4212.5</v>
      </c>
      <c r="DW100" s="105">
        <v>4212.5</v>
      </c>
      <c r="DX100" s="105">
        <v>4212.5</v>
      </c>
      <c r="DY100" s="105">
        <v>24541.058995367326</v>
      </c>
      <c r="DZ100" s="105">
        <v>17885.7</v>
      </c>
      <c r="EA100" s="105">
        <v>4508.2166666666672</v>
      </c>
      <c r="EB100" s="105">
        <v>3841.6666666666674</v>
      </c>
      <c r="EC100" s="105">
        <v>4212.5</v>
      </c>
      <c r="ED100" s="105">
        <v>4212.5</v>
      </c>
      <c r="EE100" s="105">
        <v>4212.5</v>
      </c>
      <c r="EF100" s="105">
        <v>4212.5</v>
      </c>
      <c r="EG100" s="105">
        <v>2990</v>
      </c>
      <c r="EH100" s="105">
        <v>925</v>
      </c>
      <c r="EI100" s="105">
        <v>925</v>
      </c>
      <c r="EJ100" s="105">
        <v>925</v>
      </c>
      <c r="EK100" s="105">
        <v>925</v>
      </c>
      <c r="EL100" s="105">
        <v>925</v>
      </c>
      <c r="EM100" s="105">
        <v>734.31875000000002</v>
      </c>
      <c r="EN100" s="105">
        <v>725</v>
      </c>
      <c r="EO100" s="105">
        <v>725</v>
      </c>
      <c r="EP100" s="105">
        <v>725</v>
      </c>
      <c r="EQ100" s="105">
        <v>1500</v>
      </c>
      <c r="ER100" s="105">
        <v>1500</v>
      </c>
      <c r="ES100" s="105">
        <v>1645.5380000000002</v>
      </c>
      <c r="ET100" s="105">
        <v>0</v>
      </c>
    </row>
    <row r="101" spans="1:158">
      <c r="A101" s="97">
        <v>124500104</v>
      </c>
      <c r="B101" s="98" t="s">
        <v>42</v>
      </c>
      <c r="D101" s="103">
        <v>6</v>
      </c>
      <c r="E101" s="78" t="s">
        <v>60</v>
      </c>
      <c r="F101" s="78"/>
      <c r="G101" s="104">
        <f t="shared" si="820"/>
        <v>0</v>
      </c>
      <c r="H101" s="104">
        <f t="shared" si="820"/>
        <v>0</v>
      </c>
      <c r="I101" s="104">
        <f t="shared" si="820"/>
        <v>69.412500000000009</v>
      </c>
      <c r="J101" s="104">
        <f t="shared" si="820"/>
        <v>0</v>
      </c>
      <c r="K101" s="104">
        <f t="shared" si="820"/>
        <v>0</v>
      </c>
      <c r="L101" s="104">
        <f t="shared" si="820"/>
        <v>0</v>
      </c>
      <c r="M101" s="104">
        <f t="shared" si="820"/>
        <v>0</v>
      </c>
      <c r="N101" s="104">
        <f t="shared" si="820"/>
        <v>0</v>
      </c>
      <c r="O101" s="104">
        <f t="shared" si="820"/>
        <v>56673.36</v>
      </c>
      <c r="P101" s="104">
        <f t="shared" si="820"/>
        <v>636815.125</v>
      </c>
      <c r="Q101" s="104">
        <f t="shared" si="820"/>
        <v>0</v>
      </c>
      <c r="R101" s="104">
        <f t="shared" si="821"/>
        <v>693557.89749999996</v>
      </c>
      <c r="S101" s="105">
        <v>0</v>
      </c>
      <c r="T101" s="105">
        <v>0</v>
      </c>
      <c r="U101" s="105">
        <v>0</v>
      </c>
      <c r="V101" s="105">
        <v>0</v>
      </c>
      <c r="W101" s="105">
        <v>0</v>
      </c>
      <c r="X101" s="105">
        <v>0</v>
      </c>
      <c r="Y101" s="105">
        <v>0</v>
      </c>
      <c r="Z101" s="105">
        <v>0</v>
      </c>
      <c r="AA101" s="105">
        <v>0</v>
      </c>
      <c r="AB101" s="105">
        <v>0</v>
      </c>
      <c r="AC101" s="105">
        <v>0</v>
      </c>
      <c r="AD101" s="105">
        <v>0</v>
      </c>
      <c r="AE101" s="105">
        <v>0</v>
      </c>
      <c r="AF101" s="105">
        <v>0</v>
      </c>
      <c r="AG101" s="105">
        <v>0</v>
      </c>
      <c r="AH101" s="105">
        <v>0</v>
      </c>
      <c r="AI101" s="105">
        <v>0</v>
      </c>
      <c r="AJ101" s="105">
        <v>0</v>
      </c>
      <c r="AK101" s="105">
        <v>0</v>
      </c>
      <c r="AL101" s="105">
        <v>0</v>
      </c>
      <c r="AM101" s="105">
        <v>0</v>
      </c>
      <c r="AN101" s="105">
        <v>0</v>
      </c>
      <c r="AO101" s="105">
        <v>0</v>
      </c>
      <c r="AP101" s="105">
        <v>0</v>
      </c>
      <c r="AQ101" s="105">
        <v>0</v>
      </c>
      <c r="AR101" s="105">
        <v>0</v>
      </c>
      <c r="AS101" s="105">
        <v>0</v>
      </c>
      <c r="AT101" s="105">
        <v>0</v>
      </c>
      <c r="AU101" s="105">
        <v>0</v>
      </c>
      <c r="AV101" s="105">
        <v>0</v>
      </c>
      <c r="AW101" s="105">
        <v>0</v>
      </c>
      <c r="AX101" s="105">
        <v>0</v>
      </c>
      <c r="AY101" s="105">
        <v>69.412500000000009</v>
      </c>
      <c r="AZ101" s="105">
        <v>0</v>
      </c>
      <c r="BA101" s="105">
        <v>0</v>
      </c>
      <c r="BB101" s="105">
        <v>0</v>
      </c>
      <c r="BC101" s="105">
        <v>0</v>
      </c>
      <c r="BD101" s="105">
        <v>0</v>
      </c>
      <c r="BE101" s="105">
        <v>0</v>
      </c>
      <c r="BF101" s="105">
        <v>0</v>
      </c>
      <c r="BG101" s="105">
        <v>0</v>
      </c>
      <c r="BH101" s="105">
        <v>0</v>
      </c>
      <c r="BI101" s="105">
        <v>0</v>
      </c>
      <c r="BJ101" s="105">
        <v>0</v>
      </c>
      <c r="BK101" s="105">
        <v>0</v>
      </c>
      <c r="BL101" s="105">
        <v>0</v>
      </c>
      <c r="BM101" s="105">
        <v>0</v>
      </c>
      <c r="BN101" s="105">
        <v>0</v>
      </c>
      <c r="BO101" s="105">
        <v>0</v>
      </c>
      <c r="BP101" s="105">
        <v>0</v>
      </c>
      <c r="BQ101" s="105">
        <v>0</v>
      </c>
      <c r="BR101" s="105">
        <v>0</v>
      </c>
      <c r="BS101" s="105">
        <v>0</v>
      </c>
      <c r="BT101" s="105">
        <v>0</v>
      </c>
      <c r="BU101" s="105">
        <v>0</v>
      </c>
      <c r="BV101" s="105">
        <v>0</v>
      </c>
      <c r="BW101" s="105">
        <v>0</v>
      </c>
      <c r="BX101" s="105">
        <v>0</v>
      </c>
      <c r="BY101" s="105">
        <v>0</v>
      </c>
      <c r="BZ101" s="105">
        <v>0</v>
      </c>
      <c r="CA101" s="105">
        <v>0</v>
      </c>
      <c r="CB101" s="105">
        <v>0</v>
      </c>
      <c r="CC101" s="105">
        <v>0</v>
      </c>
      <c r="CD101" s="105">
        <v>0</v>
      </c>
      <c r="CE101" s="105">
        <v>0</v>
      </c>
      <c r="CF101" s="105">
        <v>0</v>
      </c>
      <c r="CG101" s="105">
        <v>0</v>
      </c>
      <c r="CH101" s="105">
        <v>0</v>
      </c>
      <c r="CI101" s="105">
        <v>0</v>
      </c>
      <c r="CJ101" s="105">
        <v>0</v>
      </c>
      <c r="CK101" s="105">
        <v>0</v>
      </c>
      <c r="CL101" s="105">
        <v>0</v>
      </c>
      <c r="CM101" s="105">
        <v>0</v>
      </c>
      <c r="CN101" s="105">
        <v>0</v>
      </c>
      <c r="CO101" s="105">
        <v>0</v>
      </c>
      <c r="CP101" s="105">
        <v>0</v>
      </c>
      <c r="CQ101" s="105">
        <v>0</v>
      </c>
      <c r="CR101" s="105">
        <v>0</v>
      </c>
      <c r="CS101" s="105">
        <v>0</v>
      </c>
      <c r="CT101" s="105">
        <v>0</v>
      </c>
      <c r="CU101" s="105">
        <v>0</v>
      </c>
      <c r="CV101" s="105">
        <v>0</v>
      </c>
      <c r="CW101" s="105">
        <v>0</v>
      </c>
      <c r="CX101" s="105">
        <v>0</v>
      </c>
      <c r="CY101" s="105">
        <v>0</v>
      </c>
      <c r="CZ101" s="105">
        <v>0</v>
      </c>
      <c r="DA101" s="105">
        <v>0</v>
      </c>
      <c r="DB101" s="105">
        <v>0</v>
      </c>
      <c r="DC101" s="105">
        <v>0</v>
      </c>
      <c r="DD101" s="105">
        <v>0</v>
      </c>
      <c r="DE101" s="105">
        <v>0</v>
      </c>
      <c r="DF101" s="105">
        <v>0</v>
      </c>
      <c r="DG101" s="105">
        <v>0</v>
      </c>
      <c r="DH101" s="105">
        <v>0</v>
      </c>
      <c r="DI101" s="105">
        <v>0</v>
      </c>
      <c r="DJ101" s="105">
        <v>0</v>
      </c>
      <c r="DK101" s="105">
        <v>248.17250000000001</v>
      </c>
      <c r="DL101" s="105">
        <v>1507.5450000000001</v>
      </c>
      <c r="DM101" s="105">
        <v>2393.1025000000004</v>
      </c>
      <c r="DN101" s="105">
        <v>2899.2025000000003</v>
      </c>
      <c r="DO101" s="105">
        <v>2938.5250000000001</v>
      </c>
      <c r="DP101" s="105">
        <v>2780.8375000000001</v>
      </c>
      <c r="DQ101" s="105">
        <v>2773.6375000000003</v>
      </c>
      <c r="DR101" s="105">
        <v>2780.8375000000001</v>
      </c>
      <c r="DS101" s="105">
        <v>2229.8875000000003</v>
      </c>
      <c r="DT101" s="105">
        <v>2780.8375000000001</v>
      </c>
      <c r="DU101" s="105">
        <v>2780.8375000000001</v>
      </c>
      <c r="DV101" s="105">
        <v>30559.9375</v>
      </c>
      <c r="DW101" s="105">
        <v>185538.95</v>
      </c>
      <c r="DX101" s="105">
        <v>136230.17499999999</v>
      </c>
      <c r="DY101" s="105">
        <v>136230</v>
      </c>
      <c r="DZ101" s="105">
        <v>112428</v>
      </c>
      <c r="EA101" s="105">
        <v>22326</v>
      </c>
      <c r="EB101" s="105">
        <v>32258</v>
      </c>
      <c r="EC101" s="105">
        <v>11804</v>
      </c>
      <c r="EO101" s="105">
        <v>0</v>
      </c>
      <c r="EP101" s="105">
        <v>0</v>
      </c>
      <c r="EQ101" s="105">
        <v>0</v>
      </c>
      <c r="ER101" s="105">
        <v>0</v>
      </c>
      <c r="ES101" s="105">
        <v>0</v>
      </c>
      <c r="ET101" s="105">
        <v>0</v>
      </c>
    </row>
    <row r="102" spans="1:158">
      <c r="A102" s="97">
        <v>124500104</v>
      </c>
      <c r="B102" s="98">
        <v>7</v>
      </c>
      <c r="D102" s="103">
        <v>7</v>
      </c>
      <c r="E102" s="78" t="s">
        <v>61</v>
      </c>
      <c r="F102" s="109"/>
      <c r="G102" s="104">
        <f t="shared" si="820"/>
        <v>0</v>
      </c>
      <c r="H102" s="104">
        <f t="shared" si="820"/>
        <v>0</v>
      </c>
      <c r="I102" s="104">
        <f t="shared" si="820"/>
        <v>0</v>
      </c>
      <c r="J102" s="104">
        <f t="shared" si="820"/>
        <v>0</v>
      </c>
      <c r="K102" s="104">
        <f t="shared" si="820"/>
        <v>0</v>
      </c>
      <c r="L102" s="104">
        <f t="shared" si="820"/>
        <v>0</v>
      </c>
      <c r="M102" s="104">
        <f t="shared" si="820"/>
        <v>0</v>
      </c>
      <c r="N102" s="104">
        <f t="shared" si="820"/>
        <v>12500</v>
      </c>
      <c r="O102" s="104">
        <f t="shared" si="820"/>
        <v>152790.82500000001</v>
      </c>
      <c r="P102" s="104">
        <f t="shared" si="820"/>
        <v>244994.68225000001</v>
      </c>
      <c r="Q102" s="104">
        <f t="shared" si="820"/>
        <v>0</v>
      </c>
      <c r="R102" s="104">
        <f t="shared" ref="R102:R103" si="822">SUM(G102:Q102)</f>
        <v>410285.50725000002</v>
      </c>
      <c r="S102" s="105">
        <v>0</v>
      </c>
      <c r="T102" s="105">
        <v>0</v>
      </c>
      <c r="U102" s="105">
        <v>0</v>
      </c>
      <c r="V102" s="105">
        <v>0</v>
      </c>
      <c r="W102" s="105">
        <v>0</v>
      </c>
      <c r="X102" s="105">
        <v>0</v>
      </c>
      <c r="Y102" s="105">
        <v>0</v>
      </c>
      <c r="Z102" s="105">
        <v>0</v>
      </c>
      <c r="AA102" s="105">
        <v>0</v>
      </c>
      <c r="AB102" s="105">
        <v>0</v>
      </c>
      <c r="AC102" s="105">
        <v>0</v>
      </c>
      <c r="AD102" s="105">
        <v>0</v>
      </c>
      <c r="AE102" s="105">
        <v>0</v>
      </c>
      <c r="AF102" s="105">
        <v>0</v>
      </c>
      <c r="AG102" s="105">
        <v>0</v>
      </c>
      <c r="AH102" s="105">
        <v>0</v>
      </c>
      <c r="AI102" s="105">
        <v>0</v>
      </c>
      <c r="AJ102" s="105">
        <v>0</v>
      </c>
      <c r="AK102" s="105">
        <v>0</v>
      </c>
      <c r="AL102" s="105">
        <v>0</v>
      </c>
      <c r="AM102" s="105">
        <v>0</v>
      </c>
      <c r="AN102" s="105">
        <v>0</v>
      </c>
      <c r="AO102" s="105">
        <v>0</v>
      </c>
      <c r="AP102" s="105">
        <v>0</v>
      </c>
      <c r="AQ102" s="105">
        <v>0</v>
      </c>
      <c r="AR102" s="105">
        <v>0</v>
      </c>
      <c r="AS102" s="105">
        <v>0</v>
      </c>
      <c r="AT102" s="105">
        <v>0</v>
      </c>
      <c r="AU102" s="105">
        <v>0</v>
      </c>
      <c r="AV102" s="105">
        <v>0</v>
      </c>
      <c r="AW102" s="105">
        <v>0</v>
      </c>
      <c r="AX102" s="105">
        <v>0</v>
      </c>
      <c r="AY102" s="105">
        <v>0</v>
      </c>
      <c r="AZ102" s="105">
        <v>0</v>
      </c>
      <c r="BA102" s="105">
        <v>0</v>
      </c>
      <c r="BB102" s="105">
        <v>0</v>
      </c>
      <c r="BC102" s="105">
        <v>0</v>
      </c>
      <c r="BD102" s="105">
        <v>0</v>
      </c>
      <c r="BE102" s="105">
        <v>0</v>
      </c>
      <c r="BF102" s="105">
        <v>0</v>
      </c>
      <c r="BG102" s="105">
        <v>0</v>
      </c>
      <c r="BH102" s="105">
        <v>0</v>
      </c>
      <c r="BI102" s="105">
        <v>0</v>
      </c>
      <c r="BJ102" s="105">
        <v>0</v>
      </c>
      <c r="BK102" s="105">
        <v>0</v>
      </c>
      <c r="BL102" s="105">
        <v>0</v>
      </c>
      <c r="BM102" s="105">
        <v>0</v>
      </c>
      <c r="BN102" s="105">
        <v>0</v>
      </c>
      <c r="BO102" s="105">
        <v>0</v>
      </c>
      <c r="BP102" s="105">
        <v>0</v>
      </c>
      <c r="BQ102" s="105">
        <v>0</v>
      </c>
      <c r="BR102" s="105">
        <v>0</v>
      </c>
      <c r="BS102" s="105">
        <v>0</v>
      </c>
      <c r="BT102" s="105">
        <v>0</v>
      </c>
      <c r="BU102" s="105">
        <v>0</v>
      </c>
      <c r="BV102" s="105">
        <v>0</v>
      </c>
      <c r="BW102" s="105">
        <v>0</v>
      </c>
      <c r="BX102" s="105">
        <v>0</v>
      </c>
      <c r="BY102" s="105">
        <v>0</v>
      </c>
      <c r="BZ102" s="105">
        <v>0</v>
      </c>
      <c r="CA102" s="105">
        <v>0</v>
      </c>
      <c r="CB102" s="105">
        <v>0</v>
      </c>
      <c r="CC102" s="105">
        <v>0</v>
      </c>
      <c r="CD102" s="105">
        <v>0</v>
      </c>
      <c r="CE102" s="105">
        <v>0</v>
      </c>
      <c r="CF102" s="105">
        <v>0</v>
      </c>
      <c r="CG102" s="105">
        <v>0</v>
      </c>
      <c r="CH102" s="105">
        <v>0</v>
      </c>
      <c r="CI102" s="105">
        <v>0</v>
      </c>
      <c r="CJ102" s="105">
        <v>0</v>
      </c>
      <c r="CK102" s="105">
        <v>0</v>
      </c>
      <c r="CL102" s="105">
        <v>0</v>
      </c>
      <c r="CM102" s="105">
        <v>0</v>
      </c>
      <c r="CN102" s="105">
        <v>0</v>
      </c>
      <c r="CO102" s="105">
        <v>0</v>
      </c>
      <c r="CP102" s="105">
        <v>0</v>
      </c>
      <c r="CQ102" s="105">
        <v>0</v>
      </c>
      <c r="CR102" s="105">
        <v>0</v>
      </c>
      <c r="CS102" s="105">
        <v>0</v>
      </c>
      <c r="CT102" s="105">
        <v>0</v>
      </c>
      <c r="CU102" s="105">
        <v>0</v>
      </c>
      <c r="CV102" s="105">
        <v>0</v>
      </c>
      <c r="CW102" s="105">
        <v>0</v>
      </c>
      <c r="CX102" s="105">
        <v>0</v>
      </c>
      <c r="CY102" s="105">
        <v>0</v>
      </c>
      <c r="CZ102" s="105">
        <v>0</v>
      </c>
      <c r="DA102" s="105">
        <v>0</v>
      </c>
      <c r="DB102" s="105">
        <v>0</v>
      </c>
      <c r="DC102" s="105">
        <v>0</v>
      </c>
      <c r="DD102" s="105">
        <v>0</v>
      </c>
      <c r="DE102" s="105">
        <v>0</v>
      </c>
      <c r="DF102" s="105">
        <v>0</v>
      </c>
      <c r="DG102" s="105">
        <v>0</v>
      </c>
      <c r="DH102" s="105">
        <v>0</v>
      </c>
      <c r="DI102" s="105">
        <v>0</v>
      </c>
      <c r="DJ102" s="105">
        <v>12500</v>
      </c>
      <c r="DK102" s="105">
        <v>24040.825000000001</v>
      </c>
      <c r="DL102" s="105">
        <v>3750</v>
      </c>
      <c r="DM102" s="105">
        <v>12500</v>
      </c>
      <c r="DN102" s="105">
        <v>12500</v>
      </c>
      <c r="DO102" s="105">
        <v>12500</v>
      </c>
      <c r="DP102" s="105">
        <v>12500</v>
      </c>
      <c r="DQ102" s="105">
        <v>12500</v>
      </c>
      <c r="DR102" s="105">
        <v>12500</v>
      </c>
      <c r="DS102" s="105">
        <v>12500</v>
      </c>
      <c r="DT102" s="105">
        <v>12500</v>
      </c>
      <c r="DU102" s="105">
        <v>12500</v>
      </c>
      <c r="DV102" s="105">
        <v>12500</v>
      </c>
      <c r="DW102" s="105">
        <v>12500</v>
      </c>
      <c r="DX102" s="105">
        <v>37500</v>
      </c>
      <c r="DY102" s="105">
        <v>37500</v>
      </c>
      <c r="DZ102" s="105">
        <v>37500</v>
      </c>
      <c r="EA102" s="105">
        <v>37500</v>
      </c>
      <c r="EB102" s="105">
        <v>37500</v>
      </c>
      <c r="EC102" s="105">
        <v>37500</v>
      </c>
      <c r="ED102" s="105">
        <v>7494.6822500000017</v>
      </c>
      <c r="EO102" s="105">
        <v>0</v>
      </c>
      <c r="EP102" s="105">
        <v>0</v>
      </c>
      <c r="EQ102" s="105">
        <v>0</v>
      </c>
      <c r="ER102" s="105">
        <v>0</v>
      </c>
      <c r="ES102" s="105">
        <v>0</v>
      </c>
      <c r="ET102" s="105">
        <v>0</v>
      </c>
    </row>
    <row r="103" spans="1:158">
      <c r="A103" s="97">
        <v>124500104</v>
      </c>
      <c r="B103" s="98">
        <v>9</v>
      </c>
      <c r="D103" s="103">
        <v>8</v>
      </c>
      <c r="E103" s="78" t="s">
        <v>71</v>
      </c>
      <c r="F103" s="78"/>
      <c r="G103" s="104">
        <f t="shared" si="820"/>
        <v>0</v>
      </c>
      <c r="H103" s="104">
        <f t="shared" si="820"/>
        <v>0</v>
      </c>
      <c r="I103" s="104">
        <f t="shared" si="820"/>
        <v>0</v>
      </c>
      <c r="J103" s="104">
        <f t="shared" si="820"/>
        <v>0</v>
      </c>
      <c r="K103" s="104">
        <f t="shared" si="820"/>
        <v>0</v>
      </c>
      <c r="L103" s="104">
        <f t="shared" si="820"/>
        <v>0</v>
      </c>
      <c r="M103" s="104">
        <f t="shared" si="820"/>
        <v>0</v>
      </c>
      <c r="N103" s="104">
        <f t="shared" si="820"/>
        <v>0</v>
      </c>
      <c r="O103" s="104">
        <f t="shared" si="820"/>
        <v>0</v>
      </c>
      <c r="P103" s="104">
        <f t="shared" si="820"/>
        <v>0</v>
      </c>
      <c r="Q103" s="104">
        <f t="shared" si="820"/>
        <v>0</v>
      </c>
      <c r="R103" s="104">
        <f t="shared" si="822"/>
        <v>0</v>
      </c>
      <c r="S103" s="105">
        <v>0</v>
      </c>
      <c r="T103" s="105">
        <v>0</v>
      </c>
      <c r="U103" s="105">
        <v>0</v>
      </c>
      <c r="V103" s="105">
        <v>0</v>
      </c>
      <c r="W103" s="105">
        <v>0</v>
      </c>
      <c r="X103" s="105">
        <v>0</v>
      </c>
      <c r="Y103" s="105">
        <v>0</v>
      </c>
      <c r="Z103" s="105">
        <v>0</v>
      </c>
      <c r="AA103" s="105">
        <v>0</v>
      </c>
      <c r="AB103" s="105">
        <v>0</v>
      </c>
      <c r="AC103" s="105">
        <v>0</v>
      </c>
      <c r="AD103" s="105">
        <v>0</v>
      </c>
      <c r="AE103" s="105">
        <v>0</v>
      </c>
      <c r="AF103" s="105">
        <v>0</v>
      </c>
      <c r="AG103" s="105">
        <v>0</v>
      </c>
      <c r="AH103" s="105">
        <v>0</v>
      </c>
      <c r="AI103" s="105">
        <v>0</v>
      </c>
      <c r="AJ103" s="105">
        <v>0</v>
      </c>
      <c r="AK103" s="105">
        <v>0</v>
      </c>
      <c r="AL103" s="105">
        <v>0</v>
      </c>
      <c r="AM103" s="105">
        <v>0</v>
      </c>
      <c r="AN103" s="105">
        <v>0</v>
      </c>
      <c r="AO103" s="105">
        <v>0</v>
      </c>
      <c r="AP103" s="105">
        <v>0</v>
      </c>
      <c r="AQ103" s="105">
        <v>0</v>
      </c>
      <c r="AR103" s="105">
        <v>0</v>
      </c>
      <c r="AS103" s="105">
        <v>0</v>
      </c>
      <c r="AT103" s="105">
        <v>0</v>
      </c>
      <c r="AU103" s="105">
        <v>0</v>
      </c>
      <c r="AV103" s="105">
        <v>0</v>
      </c>
      <c r="AW103" s="105">
        <v>0</v>
      </c>
      <c r="AX103" s="105">
        <v>0</v>
      </c>
      <c r="AY103" s="105">
        <v>0</v>
      </c>
      <c r="AZ103" s="105">
        <v>0</v>
      </c>
      <c r="BA103" s="105">
        <v>0</v>
      </c>
      <c r="BB103" s="105">
        <v>0</v>
      </c>
      <c r="BC103" s="105">
        <v>0</v>
      </c>
      <c r="BD103" s="105">
        <v>0</v>
      </c>
      <c r="BE103" s="105">
        <v>0</v>
      </c>
      <c r="BF103" s="105">
        <v>0</v>
      </c>
      <c r="BG103" s="105">
        <v>0</v>
      </c>
      <c r="BH103" s="105">
        <v>0</v>
      </c>
      <c r="BI103" s="105">
        <v>0</v>
      </c>
      <c r="BJ103" s="105">
        <v>0</v>
      </c>
      <c r="BK103" s="105">
        <v>0</v>
      </c>
      <c r="BL103" s="105">
        <v>0</v>
      </c>
      <c r="BM103" s="105">
        <v>0</v>
      </c>
      <c r="BN103" s="105">
        <v>0</v>
      </c>
      <c r="BO103" s="105">
        <v>0</v>
      </c>
      <c r="BP103" s="105">
        <v>0</v>
      </c>
      <c r="BQ103" s="105">
        <v>0</v>
      </c>
      <c r="BR103" s="105">
        <v>0</v>
      </c>
      <c r="BS103" s="105">
        <v>0</v>
      </c>
      <c r="BT103" s="105">
        <v>0</v>
      </c>
      <c r="BU103" s="105">
        <v>0</v>
      </c>
      <c r="BV103" s="105">
        <v>0</v>
      </c>
      <c r="BW103" s="105">
        <v>0</v>
      </c>
      <c r="BX103" s="105">
        <v>0</v>
      </c>
      <c r="BY103" s="105">
        <v>0</v>
      </c>
      <c r="BZ103" s="105">
        <v>0</v>
      </c>
      <c r="CA103" s="105">
        <v>0</v>
      </c>
      <c r="CB103" s="105">
        <v>0</v>
      </c>
      <c r="CC103" s="105">
        <v>0</v>
      </c>
      <c r="CD103" s="105">
        <v>0</v>
      </c>
      <c r="CE103" s="105">
        <v>0</v>
      </c>
      <c r="CF103" s="105">
        <v>0</v>
      </c>
      <c r="CG103" s="105">
        <v>0</v>
      </c>
      <c r="CH103" s="105">
        <v>0</v>
      </c>
      <c r="CI103" s="105">
        <v>0</v>
      </c>
      <c r="CJ103" s="105">
        <v>0</v>
      </c>
      <c r="CK103" s="105">
        <v>0</v>
      </c>
      <c r="CL103" s="105">
        <v>0</v>
      </c>
      <c r="CM103" s="105">
        <v>0</v>
      </c>
      <c r="CN103" s="105">
        <v>0</v>
      </c>
      <c r="CO103" s="105">
        <v>0</v>
      </c>
      <c r="CP103" s="105">
        <v>0</v>
      </c>
      <c r="CQ103" s="105">
        <v>0</v>
      </c>
      <c r="CR103" s="105">
        <v>0</v>
      </c>
      <c r="CS103" s="105">
        <v>0</v>
      </c>
      <c r="CT103" s="105">
        <v>0</v>
      </c>
      <c r="CU103" s="105">
        <v>0</v>
      </c>
      <c r="CV103" s="105">
        <v>0</v>
      </c>
      <c r="CW103" s="105">
        <v>0</v>
      </c>
      <c r="CX103" s="105">
        <v>0</v>
      </c>
      <c r="CY103" s="105">
        <v>0</v>
      </c>
      <c r="CZ103" s="105">
        <v>0</v>
      </c>
      <c r="DA103" s="105">
        <v>0</v>
      </c>
      <c r="DB103" s="105">
        <v>0</v>
      </c>
      <c r="DC103" s="105">
        <v>0</v>
      </c>
      <c r="DD103" s="105">
        <v>0</v>
      </c>
      <c r="DE103" s="105">
        <v>0</v>
      </c>
      <c r="DF103" s="105">
        <v>0</v>
      </c>
      <c r="DG103" s="105">
        <v>0</v>
      </c>
      <c r="DH103" s="105">
        <v>0</v>
      </c>
      <c r="DI103" s="105">
        <v>0</v>
      </c>
      <c r="DJ103" s="105">
        <v>0</v>
      </c>
      <c r="DK103" s="105">
        <v>0</v>
      </c>
      <c r="DL103" s="105">
        <v>0</v>
      </c>
      <c r="DM103" s="105">
        <v>0</v>
      </c>
      <c r="DN103" s="105">
        <v>0</v>
      </c>
      <c r="DO103" s="105">
        <v>0</v>
      </c>
      <c r="DP103" s="105">
        <v>0</v>
      </c>
      <c r="DQ103" s="105">
        <v>0</v>
      </c>
      <c r="DR103" s="105">
        <v>0</v>
      </c>
      <c r="DS103" s="105">
        <v>0</v>
      </c>
      <c r="DT103" s="105">
        <v>0</v>
      </c>
      <c r="DU103" s="105">
        <v>0</v>
      </c>
      <c r="DV103" s="105">
        <v>0</v>
      </c>
      <c r="DW103" s="105">
        <v>0</v>
      </c>
      <c r="DX103" s="105">
        <v>0</v>
      </c>
      <c r="DY103" s="105">
        <v>0</v>
      </c>
      <c r="DZ103" s="105">
        <v>0</v>
      </c>
      <c r="EA103" s="105">
        <v>0</v>
      </c>
      <c r="EB103" s="105">
        <v>0</v>
      </c>
      <c r="EC103" s="105">
        <v>0</v>
      </c>
      <c r="ED103" s="105">
        <v>0</v>
      </c>
      <c r="EE103" s="105">
        <v>0</v>
      </c>
      <c r="EF103" s="105">
        <v>0</v>
      </c>
      <c r="EG103" s="105">
        <v>0</v>
      </c>
      <c r="EH103" s="105">
        <v>0</v>
      </c>
      <c r="EI103" s="105">
        <v>0</v>
      </c>
      <c r="EJ103" s="105">
        <v>0</v>
      </c>
      <c r="EK103" s="105">
        <v>0</v>
      </c>
      <c r="EL103" s="105">
        <v>0</v>
      </c>
      <c r="EM103" s="105">
        <v>0</v>
      </c>
      <c r="EN103" s="105">
        <v>0</v>
      </c>
      <c r="EO103" s="105">
        <v>0</v>
      </c>
      <c r="EP103" s="105">
        <v>0</v>
      </c>
      <c r="EQ103" s="105">
        <v>0</v>
      </c>
      <c r="ER103" s="105">
        <v>0</v>
      </c>
      <c r="ES103" s="105">
        <v>0</v>
      </c>
      <c r="ET103" s="105">
        <v>0</v>
      </c>
    </row>
    <row r="104" spans="1:158">
      <c r="A104" s="97">
        <v>124500104</v>
      </c>
      <c r="B104" s="98">
        <v>7</v>
      </c>
      <c r="D104" s="103">
        <v>9</v>
      </c>
      <c r="E104" s="78" t="s">
        <v>72</v>
      </c>
      <c r="F104" s="109"/>
      <c r="G104" s="104">
        <f t="shared" si="820"/>
        <v>137187.61800000002</v>
      </c>
      <c r="H104" s="104">
        <f t="shared" si="820"/>
        <v>199834.87225000004</v>
      </c>
      <c r="I104" s="104">
        <f t="shared" si="820"/>
        <v>259514.21628070617</v>
      </c>
      <c r="J104" s="104">
        <f t="shared" si="820"/>
        <v>126290.90525000001</v>
      </c>
      <c r="K104" s="104">
        <f t="shared" si="820"/>
        <v>59071.177250000001</v>
      </c>
      <c r="L104" s="104">
        <f t="shared" si="820"/>
        <v>48563.390500000009</v>
      </c>
      <c r="M104" s="104">
        <f t="shared" si="820"/>
        <v>127061.91962008063</v>
      </c>
      <c r="N104" s="104">
        <f t="shared" si="820"/>
        <v>181108.37500000003</v>
      </c>
      <c r="O104" s="104">
        <f t="shared" si="820"/>
        <v>193589.21941666669</v>
      </c>
      <c r="P104" s="104">
        <f t="shared" si="820"/>
        <v>238067.03008333337</v>
      </c>
      <c r="Q104" s="104">
        <f t="shared" si="820"/>
        <v>169250.27774305557</v>
      </c>
      <c r="R104" s="104">
        <f t="shared" si="821"/>
        <v>1739539.0013938425</v>
      </c>
      <c r="S104" s="105">
        <v>0</v>
      </c>
      <c r="T104" s="105">
        <v>0</v>
      </c>
      <c r="U104" s="105">
        <v>0</v>
      </c>
      <c r="V104" s="105">
        <v>0</v>
      </c>
      <c r="W104" s="105">
        <v>0</v>
      </c>
      <c r="X104" s="105">
        <v>14177.245750000002</v>
      </c>
      <c r="Y104" s="105">
        <v>1570.4532500000003</v>
      </c>
      <c r="Z104" s="105">
        <v>1260.4904999999999</v>
      </c>
      <c r="AA104" s="105">
        <v>79761.076000000001</v>
      </c>
      <c r="AB104" s="105">
        <v>10153.612500000001</v>
      </c>
      <c r="AC104" s="105">
        <v>12008.68</v>
      </c>
      <c r="AD104" s="105">
        <v>18256.059999999998</v>
      </c>
      <c r="AE104" s="105">
        <v>12089.181500000001</v>
      </c>
      <c r="AF104" s="105">
        <v>12929.751750000001</v>
      </c>
      <c r="AG104" s="105">
        <v>18414.203250000002</v>
      </c>
      <c r="AH104" s="105">
        <v>13049.78325</v>
      </c>
      <c r="AI104" s="105">
        <v>16681.550500000001</v>
      </c>
      <c r="AJ104" s="105">
        <v>22236.512000000002</v>
      </c>
      <c r="AK104" s="105">
        <v>14883.224750000001</v>
      </c>
      <c r="AL104" s="105">
        <v>13360.057999999999</v>
      </c>
      <c r="AM104" s="105">
        <v>19747.766749999999</v>
      </c>
      <c r="AN104" s="105">
        <v>14624.458499999997</v>
      </c>
      <c r="AO104" s="105">
        <v>16577.544750000001</v>
      </c>
      <c r="AP104" s="105">
        <v>25240.83725</v>
      </c>
      <c r="AQ104" s="105">
        <v>14370.210499999999</v>
      </c>
      <c r="AR104" s="105">
        <v>16494.628249999998</v>
      </c>
      <c r="AS104" s="105">
        <v>20537.163250000001</v>
      </c>
      <c r="AT104" s="105">
        <v>20660.25275</v>
      </c>
      <c r="AU104" s="105">
        <v>25396.678449999992</v>
      </c>
      <c r="AV104" s="105">
        <v>31678.843665110915</v>
      </c>
      <c r="AW104" s="105">
        <v>18773.207250000003</v>
      </c>
      <c r="AX104" s="105">
        <v>25084.838323639615</v>
      </c>
      <c r="AY104" s="105">
        <v>24699.316165110908</v>
      </c>
      <c r="AZ104" s="105">
        <v>16656.836165110904</v>
      </c>
      <c r="BA104" s="105">
        <v>20600.262761733815</v>
      </c>
      <c r="BB104" s="105">
        <v>24561.978750000006</v>
      </c>
      <c r="BC104" s="105">
        <v>5998.1030000000001</v>
      </c>
      <c r="BD104" s="105">
        <v>4386.6852500000005</v>
      </c>
      <c r="BE104" s="105">
        <v>29820.240249999999</v>
      </c>
      <c r="BF104" s="105">
        <v>11923.501250000001</v>
      </c>
      <c r="BG104" s="105">
        <v>9418.6270000000004</v>
      </c>
      <c r="BH104" s="105">
        <v>21717.088250000004</v>
      </c>
      <c r="BI104" s="105">
        <v>9408.5280000000002</v>
      </c>
      <c r="BJ104" s="105">
        <v>5286.2445000000007</v>
      </c>
      <c r="BK104" s="105">
        <v>2192.7994999999996</v>
      </c>
      <c r="BL104" s="105">
        <v>8727.2380000000012</v>
      </c>
      <c r="BM104" s="105">
        <v>6935.0805</v>
      </c>
      <c r="BN104" s="105">
        <v>10476.769749999999</v>
      </c>
      <c r="BO104" s="105">
        <v>11099.054250000001</v>
      </c>
      <c r="BP104" s="105">
        <v>4328.6782499999999</v>
      </c>
      <c r="BQ104" s="105">
        <v>2921.8487500000006</v>
      </c>
      <c r="BR104" s="105">
        <v>6195.4404999999997</v>
      </c>
      <c r="BS104" s="105">
        <v>4631.4042499999996</v>
      </c>
      <c r="BT104" s="105">
        <v>2804.7780000000002</v>
      </c>
      <c r="BU104" s="105">
        <v>5085.9870000000001</v>
      </c>
      <c r="BV104" s="105">
        <v>4654.4504999999999</v>
      </c>
      <c r="BW104" s="105">
        <v>4829.5790000000006</v>
      </c>
      <c r="BX104" s="105">
        <v>5270.0227500000001</v>
      </c>
      <c r="BY104" s="105">
        <v>3963.4767500000003</v>
      </c>
      <c r="BZ104" s="105">
        <v>3286.4572499999995</v>
      </c>
      <c r="CA104" s="105">
        <v>5871.6147500000006</v>
      </c>
      <c r="CB104" s="105">
        <v>2428.3472500000003</v>
      </c>
      <c r="CC104" s="105">
        <v>6560.3117500000008</v>
      </c>
      <c r="CD104" s="105">
        <v>3106.9605000000001</v>
      </c>
      <c r="CE104" s="105">
        <v>4225.0869999999995</v>
      </c>
      <c r="CF104" s="105">
        <v>6734.2845000000007</v>
      </c>
      <c r="CG104" s="105">
        <v>3457.7922500000004</v>
      </c>
      <c r="CH104" s="105">
        <v>3035.4874999999997</v>
      </c>
      <c r="CI104" s="105">
        <v>2472.3804999999998</v>
      </c>
      <c r="CJ104" s="105">
        <v>3762.8247499999998</v>
      </c>
      <c r="CK104" s="105">
        <v>2778.7347500000001</v>
      </c>
      <c r="CL104" s="105">
        <v>4129.5650000000005</v>
      </c>
      <c r="CM104" s="105">
        <v>2814.4502500000003</v>
      </c>
      <c r="CN104" s="105">
        <v>7970.2472500000003</v>
      </c>
      <c r="CO104" s="105">
        <v>9438.7042500000007</v>
      </c>
      <c r="CP104" s="105">
        <v>11580.599750000001</v>
      </c>
      <c r="CQ104" s="105">
        <v>8195.8415000000005</v>
      </c>
      <c r="CR104" s="105">
        <v>9440.1922500000001</v>
      </c>
      <c r="CS104" s="105">
        <v>8681.3797500000001</v>
      </c>
      <c r="CT104" s="105">
        <v>11194.34</v>
      </c>
      <c r="CU104" s="105">
        <v>8043.8235000000004</v>
      </c>
      <c r="CV104" s="105">
        <v>14543.472933447571</v>
      </c>
      <c r="CW104" s="105">
        <v>16473.928073922983</v>
      </c>
      <c r="CX104" s="105">
        <v>18684.940112710072</v>
      </c>
      <c r="CY104" s="105">
        <v>16035.333333333332</v>
      </c>
      <c r="CZ104" s="105">
        <v>15450.058333333332</v>
      </c>
      <c r="DA104" s="105">
        <v>15456.508333333331</v>
      </c>
      <c r="DB104" s="105">
        <v>19485.258333333331</v>
      </c>
      <c r="DC104" s="105">
        <v>14410.583333333332</v>
      </c>
      <c r="DD104" s="105">
        <v>14408.608333333332</v>
      </c>
      <c r="DE104" s="105">
        <v>14689.108333333332</v>
      </c>
      <c r="DF104" s="105">
        <v>14073.958333333332</v>
      </c>
      <c r="DG104" s="105">
        <v>14073.958333333332</v>
      </c>
      <c r="DH104" s="105">
        <v>14402.083333333332</v>
      </c>
      <c r="DI104" s="105">
        <v>14073.958333333332</v>
      </c>
      <c r="DJ104" s="105">
        <v>14548.958333333332</v>
      </c>
      <c r="DK104" s="105">
        <v>18763.123284722224</v>
      </c>
      <c r="DL104" s="105">
        <v>15511.728284722223</v>
      </c>
      <c r="DM104" s="105">
        <v>15511.728284722223</v>
      </c>
      <c r="DN104" s="105">
        <v>16553.673284722227</v>
      </c>
      <c r="DO104" s="105">
        <v>15511.728284722223</v>
      </c>
      <c r="DP104" s="105">
        <v>15611.728284722223</v>
      </c>
      <c r="DQ104" s="105">
        <v>16653.673284722227</v>
      </c>
      <c r="DR104" s="105">
        <v>15611.728284722223</v>
      </c>
      <c r="DS104" s="105">
        <v>15611.728284722223</v>
      </c>
      <c r="DT104" s="105">
        <v>16653.673284722227</v>
      </c>
      <c r="DU104" s="105">
        <v>15611.728284722223</v>
      </c>
      <c r="DV104" s="105">
        <v>15982.978284722223</v>
      </c>
      <c r="DW104" s="105">
        <v>73491.675840277792</v>
      </c>
      <c r="DX104" s="105">
        <v>14758.270840277779</v>
      </c>
      <c r="DY104" s="105">
        <v>14883.270840277779</v>
      </c>
      <c r="DZ104" s="105">
        <v>15211.395840277779</v>
      </c>
      <c r="EA104" s="105">
        <v>14883.270840277779</v>
      </c>
      <c r="EB104" s="105">
        <v>14883.270840277779</v>
      </c>
      <c r="EC104" s="105">
        <v>15211.395840277779</v>
      </c>
      <c r="ED104" s="105">
        <v>14883.270840277779</v>
      </c>
      <c r="EE104" s="105">
        <v>14883.270840277779</v>
      </c>
      <c r="EF104" s="105">
        <v>15211.395840277779</v>
      </c>
      <c r="EG104" s="105">
        <v>14883.270840277779</v>
      </c>
      <c r="EH104" s="105">
        <v>14883.270840277779</v>
      </c>
      <c r="EI104" s="105">
        <v>13961.5704614899</v>
      </c>
      <c r="EJ104" s="105">
        <v>13633.4454614899</v>
      </c>
      <c r="EK104" s="105">
        <v>13633.4454614899</v>
      </c>
      <c r="EL104" s="105">
        <v>13961.5704614899</v>
      </c>
      <c r="EM104" s="105">
        <v>13633.4454614899</v>
      </c>
      <c r="EN104" s="105">
        <v>13633.4454614899</v>
      </c>
      <c r="EO104" s="105">
        <v>13961.5704614899</v>
      </c>
      <c r="EP104" s="105">
        <v>13633.4454614899</v>
      </c>
      <c r="EQ104" s="105">
        <v>13633.4454614899</v>
      </c>
      <c r="ER104" s="105">
        <v>16820.388711489901</v>
      </c>
      <c r="ES104" s="105">
        <v>19073.239794823236</v>
      </c>
      <c r="ET104" s="105">
        <v>9671.2650833333337</v>
      </c>
    </row>
    <row r="105" spans="1:158">
      <c r="A105" s="97">
        <v>124500104</v>
      </c>
      <c r="B105" s="98">
        <v>9</v>
      </c>
      <c r="D105" s="103">
        <v>10</v>
      </c>
      <c r="E105" s="78" t="s">
        <v>73</v>
      </c>
      <c r="F105" s="78"/>
      <c r="G105" s="104">
        <f t="shared" si="820"/>
        <v>0</v>
      </c>
      <c r="H105" s="104">
        <f t="shared" si="820"/>
        <v>11.875</v>
      </c>
      <c r="I105" s="104">
        <f t="shared" si="820"/>
        <v>65.504750000000001</v>
      </c>
      <c r="J105" s="104">
        <f t="shared" si="820"/>
        <v>114.18941666666672</v>
      </c>
      <c r="K105" s="104">
        <f t="shared" si="820"/>
        <v>121.096</v>
      </c>
      <c r="L105" s="104">
        <f t="shared" si="820"/>
        <v>109.91174999999998</v>
      </c>
      <c r="M105" s="104">
        <f t="shared" si="820"/>
        <v>131.24158333333341</v>
      </c>
      <c r="N105" s="104">
        <f t="shared" si="820"/>
        <v>150</v>
      </c>
      <c r="O105" s="104">
        <f t="shared" si="820"/>
        <v>12882.095833333333</v>
      </c>
      <c r="P105" s="104">
        <f t="shared" si="820"/>
        <v>60384.581249999988</v>
      </c>
      <c r="Q105" s="104">
        <f t="shared" si="820"/>
        <v>699.90000000000009</v>
      </c>
      <c r="R105" s="104">
        <f t="shared" si="821"/>
        <v>74670.395583333317</v>
      </c>
      <c r="S105" s="105">
        <v>0</v>
      </c>
      <c r="T105" s="105">
        <v>0</v>
      </c>
      <c r="U105" s="105">
        <v>0</v>
      </c>
      <c r="V105" s="105">
        <v>0</v>
      </c>
      <c r="W105" s="105">
        <v>0</v>
      </c>
      <c r="X105" s="105">
        <v>0</v>
      </c>
      <c r="Y105" s="105">
        <v>0</v>
      </c>
      <c r="Z105" s="105">
        <v>0</v>
      </c>
      <c r="AA105" s="105">
        <v>0</v>
      </c>
      <c r="AB105" s="105">
        <v>0</v>
      </c>
      <c r="AC105" s="105">
        <v>0</v>
      </c>
      <c r="AD105" s="105">
        <v>0</v>
      </c>
      <c r="AE105" s="105">
        <v>0</v>
      </c>
      <c r="AF105" s="105">
        <v>0</v>
      </c>
      <c r="AG105" s="105">
        <v>0</v>
      </c>
      <c r="AH105" s="105">
        <v>0</v>
      </c>
      <c r="AI105" s="105">
        <v>0</v>
      </c>
      <c r="AJ105" s="105">
        <v>0</v>
      </c>
      <c r="AK105" s="105">
        <v>0</v>
      </c>
      <c r="AL105" s="105">
        <v>0</v>
      </c>
      <c r="AM105" s="105">
        <v>11.875</v>
      </c>
      <c r="AN105" s="105">
        <v>0</v>
      </c>
      <c r="AO105" s="105">
        <v>0</v>
      </c>
      <c r="AP105" s="105">
        <v>0</v>
      </c>
      <c r="AQ105" s="105">
        <v>20.838000000000005</v>
      </c>
      <c r="AR105" s="105">
        <v>-18.333250000000003</v>
      </c>
      <c r="AS105" s="105">
        <v>1.25</v>
      </c>
      <c r="AT105" s="105">
        <v>1.25</v>
      </c>
      <c r="AU105" s="105">
        <v>1.25</v>
      </c>
      <c r="AV105" s="105">
        <v>1.25</v>
      </c>
      <c r="AW105" s="105">
        <v>1.25</v>
      </c>
      <c r="AX105" s="105">
        <v>1.25</v>
      </c>
      <c r="AY105" s="105">
        <v>51.75</v>
      </c>
      <c r="AZ105" s="105">
        <v>1.25</v>
      </c>
      <c r="BA105" s="105">
        <v>1.25</v>
      </c>
      <c r="BB105" s="105">
        <v>1.25</v>
      </c>
      <c r="BC105" s="105">
        <v>6.6667500000000004</v>
      </c>
      <c r="BD105" s="105">
        <v>21.674416666666673</v>
      </c>
      <c r="BE105" s="105">
        <v>6.6666666666666758</v>
      </c>
      <c r="BF105" s="105">
        <v>-23.841083333333327</v>
      </c>
      <c r="BG105" s="105">
        <v>6.6666666666666758</v>
      </c>
      <c r="BH105" s="105">
        <v>6.6666666666666758</v>
      </c>
      <c r="BI105" s="105">
        <v>6.6666666666666758</v>
      </c>
      <c r="BJ105" s="105">
        <v>6.6666666666666758</v>
      </c>
      <c r="BK105" s="105">
        <v>44.058750000000003</v>
      </c>
      <c r="BL105" s="105">
        <v>10.765750000000001</v>
      </c>
      <c r="BM105" s="105">
        <v>10.765750000000001</v>
      </c>
      <c r="BN105" s="105">
        <v>10.765750000000001</v>
      </c>
      <c r="BO105" s="105">
        <v>12.5</v>
      </c>
      <c r="BP105" s="105">
        <v>12.5</v>
      </c>
      <c r="BQ105" s="105">
        <v>12.5</v>
      </c>
      <c r="BR105" s="105">
        <v>12.5</v>
      </c>
      <c r="BS105" s="105">
        <v>12.5</v>
      </c>
      <c r="BT105" s="105">
        <v>12.5</v>
      </c>
      <c r="BU105" s="105">
        <v>12.5</v>
      </c>
      <c r="BV105" s="105">
        <v>12.5</v>
      </c>
      <c r="BW105" s="105">
        <v>-14.22925</v>
      </c>
      <c r="BX105" s="105">
        <v>15.14175</v>
      </c>
      <c r="BY105" s="105">
        <v>10.091750000000001</v>
      </c>
      <c r="BZ105" s="105">
        <v>10.091750000000001</v>
      </c>
      <c r="CA105" s="105">
        <v>12.50375</v>
      </c>
      <c r="CB105" s="105">
        <v>12.5</v>
      </c>
      <c r="CC105" s="105">
        <v>12.5</v>
      </c>
      <c r="CD105" s="105">
        <v>12.5</v>
      </c>
      <c r="CE105" s="105">
        <v>12.5</v>
      </c>
      <c r="CF105" s="105">
        <v>23</v>
      </c>
      <c r="CG105" s="105">
        <v>12.5</v>
      </c>
      <c r="CH105" s="105">
        <v>12.5</v>
      </c>
      <c r="CI105" s="105">
        <v>-25.441749999999999</v>
      </c>
      <c r="CJ105" s="105">
        <v>8.2832500000000007</v>
      </c>
      <c r="CK105" s="105">
        <v>8.2832500000000007</v>
      </c>
      <c r="CL105" s="105">
        <v>8.2832500000000007</v>
      </c>
      <c r="CM105" s="105">
        <v>10.408250000000001</v>
      </c>
      <c r="CN105" s="105">
        <v>10.416666666666677</v>
      </c>
      <c r="CO105" s="105">
        <v>10.416666666666677</v>
      </c>
      <c r="CP105" s="105">
        <v>10.416666666666677</v>
      </c>
      <c r="CQ105" s="105">
        <v>10.416666666666677</v>
      </c>
      <c r="CR105" s="105">
        <v>10.416666666666677</v>
      </c>
      <c r="CS105" s="105">
        <v>10.416666666666677</v>
      </c>
      <c r="CT105" s="105">
        <v>10.416666666666677</v>
      </c>
      <c r="CU105" s="105">
        <v>10.416666666666677</v>
      </c>
      <c r="CV105" s="105">
        <v>12.5</v>
      </c>
      <c r="CW105" s="105">
        <v>12.5</v>
      </c>
      <c r="CX105" s="105">
        <v>12.5</v>
      </c>
      <c r="CY105" s="105">
        <v>12.5</v>
      </c>
      <c r="CZ105" s="105">
        <v>12.5</v>
      </c>
      <c r="DA105" s="105">
        <v>12.5</v>
      </c>
      <c r="DB105" s="105">
        <v>12.5</v>
      </c>
      <c r="DC105" s="105">
        <v>12.5</v>
      </c>
      <c r="DD105" s="105">
        <v>12.5</v>
      </c>
      <c r="DE105" s="105">
        <v>12.5</v>
      </c>
      <c r="DF105" s="105">
        <v>12.5</v>
      </c>
      <c r="DG105" s="105">
        <v>12.5</v>
      </c>
      <c r="DH105" s="105">
        <v>12.5</v>
      </c>
      <c r="DI105" s="105">
        <v>12.5</v>
      </c>
      <c r="DJ105" s="105">
        <v>12.5</v>
      </c>
      <c r="DK105" s="105">
        <v>12.5</v>
      </c>
      <c r="DL105" s="105">
        <v>12.5</v>
      </c>
      <c r="DM105" s="105">
        <v>12.5</v>
      </c>
      <c r="DN105" s="105">
        <v>12.5</v>
      </c>
      <c r="DO105" s="105">
        <v>12.5</v>
      </c>
      <c r="DP105" s="105">
        <v>12.5</v>
      </c>
      <c r="DQ105" s="105">
        <v>12.5</v>
      </c>
      <c r="DR105" s="105">
        <v>12.5</v>
      </c>
      <c r="DS105" s="105">
        <v>12.5</v>
      </c>
      <c r="DT105" s="105">
        <v>12.5</v>
      </c>
      <c r="DU105" s="105">
        <v>6378.5479166666664</v>
      </c>
      <c r="DV105" s="105">
        <v>6378.5479166666664</v>
      </c>
      <c r="DW105" s="105">
        <v>6378.5479166666664</v>
      </c>
      <c r="DX105" s="105">
        <v>6378.5479166666664</v>
      </c>
      <c r="DY105" s="105">
        <v>6378.5479166666664</v>
      </c>
      <c r="DZ105" s="105">
        <v>6378.5479166666664</v>
      </c>
      <c r="EA105" s="105">
        <v>6378.5479166666664</v>
      </c>
      <c r="EB105" s="105">
        <v>6378.5479166666664</v>
      </c>
      <c r="EC105" s="105">
        <v>6378.5479166666664</v>
      </c>
      <c r="ED105" s="105">
        <v>6378.5479166666664</v>
      </c>
      <c r="EE105" s="105">
        <v>6378.5479166666664</v>
      </c>
      <c r="EF105" s="105">
        <f>74670-71809</f>
        <v>2861</v>
      </c>
      <c r="EG105" s="105">
        <v>58.325000000000003</v>
      </c>
      <c r="EH105" s="105">
        <v>58.325000000000003</v>
      </c>
      <c r="EI105" s="105">
        <v>58.325000000000003</v>
      </c>
      <c r="EJ105" s="105">
        <v>58.325000000000003</v>
      </c>
      <c r="EK105" s="105">
        <v>58.325000000000003</v>
      </c>
      <c r="EL105" s="105">
        <v>58.325000000000003</v>
      </c>
      <c r="EM105" s="105">
        <v>58.325000000000003</v>
      </c>
      <c r="EN105" s="105">
        <v>58.325000000000003</v>
      </c>
      <c r="EO105" s="105">
        <v>58.325000000000003</v>
      </c>
      <c r="EP105" s="105">
        <v>58.325000000000003</v>
      </c>
      <c r="EQ105" s="105">
        <v>58.325000000000003</v>
      </c>
      <c r="ER105" s="105">
        <v>58.325000000000003</v>
      </c>
      <c r="ES105" s="105">
        <v>58.325000000000003</v>
      </c>
      <c r="ET105" s="105">
        <v>58.325000000000003</v>
      </c>
    </row>
    <row r="106" spans="1:158">
      <c r="D106" s="103"/>
      <c r="E106" s="78"/>
      <c r="F106" s="110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5">
        <v>0</v>
      </c>
      <c r="T106" s="105">
        <v>0</v>
      </c>
      <c r="U106" s="105">
        <v>0</v>
      </c>
      <c r="V106" s="105">
        <v>0</v>
      </c>
      <c r="W106" s="105">
        <v>0</v>
      </c>
      <c r="X106" s="105">
        <v>0</v>
      </c>
      <c r="Y106" s="105">
        <v>0</v>
      </c>
      <c r="Z106" s="105">
        <v>0</v>
      </c>
      <c r="AA106" s="105">
        <v>0</v>
      </c>
      <c r="AB106" s="105">
        <v>0</v>
      </c>
      <c r="AC106" s="105">
        <v>0</v>
      </c>
      <c r="AD106" s="105">
        <v>0</v>
      </c>
      <c r="AE106" s="105">
        <v>0</v>
      </c>
      <c r="AF106" s="105">
        <v>0</v>
      </c>
      <c r="AG106" s="105">
        <v>0</v>
      </c>
      <c r="AH106" s="105">
        <v>0</v>
      </c>
      <c r="AI106" s="105">
        <v>0</v>
      </c>
      <c r="AJ106" s="105">
        <v>0</v>
      </c>
      <c r="AK106" s="105">
        <v>0</v>
      </c>
      <c r="AL106" s="105">
        <v>0</v>
      </c>
      <c r="AM106" s="105">
        <v>0</v>
      </c>
      <c r="AN106" s="105">
        <v>0</v>
      </c>
      <c r="AO106" s="105">
        <v>0</v>
      </c>
      <c r="AP106" s="105">
        <v>0</v>
      </c>
      <c r="AQ106" s="105">
        <v>0</v>
      </c>
      <c r="AR106" s="105">
        <v>0</v>
      </c>
      <c r="AS106" s="105">
        <v>0</v>
      </c>
      <c r="AT106" s="105">
        <v>0</v>
      </c>
      <c r="AU106" s="105">
        <v>0</v>
      </c>
      <c r="AV106" s="105">
        <v>0</v>
      </c>
      <c r="AW106" s="105">
        <v>0</v>
      </c>
      <c r="AX106" s="105">
        <v>0</v>
      </c>
      <c r="AY106" s="105">
        <v>0</v>
      </c>
      <c r="AZ106" s="105">
        <v>0</v>
      </c>
      <c r="BA106" s="105">
        <v>0</v>
      </c>
      <c r="BB106" s="105">
        <v>0</v>
      </c>
      <c r="BC106" s="105">
        <v>0</v>
      </c>
      <c r="BD106" s="105">
        <v>0</v>
      </c>
      <c r="BE106" s="105">
        <v>0</v>
      </c>
      <c r="BF106" s="105">
        <v>0</v>
      </c>
      <c r="BG106" s="105">
        <v>0</v>
      </c>
      <c r="BH106" s="105">
        <v>0</v>
      </c>
      <c r="BI106" s="105">
        <v>0</v>
      </c>
      <c r="BJ106" s="105">
        <v>0</v>
      </c>
      <c r="BK106" s="105">
        <v>0</v>
      </c>
      <c r="BL106" s="105">
        <v>0</v>
      </c>
      <c r="BM106" s="105">
        <v>0</v>
      </c>
      <c r="BN106" s="105">
        <v>0</v>
      </c>
      <c r="BO106" s="105">
        <v>0</v>
      </c>
      <c r="BP106" s="105">
        <v>0</v>
      </c>
      <c r="BQ106" s="105">
        <v>0</v>
      </c>
      <c r="BR106" s="105">
        <v>0</v>
      </c>
      <c r="BS106" s="105">
        <v>0</v>
      </c>
      <c r="BT106" s="105">
        <v>0</v>
      </c>
      <c r="BU106" s="105">
        <v>0</v>
      </c>
      <c r="BV106" s="105">
        <v>0</v>
      </c>
      <c r="BW106" s="105">
        <v>0</v>
      </c>
      <c r="BX106" s="105">
        <v>0</v>
      </c>
      <c r="BY106" s="105">
        <v>0</v>
      </c>
      <c r="BZ106" s="105">
        <v>0</v>
      </c>
      <c r="CA106" s="105">
        <v>0</v>
      </c>
      <c r="CB106" s="105">
        <v>0</v>
      </c>
      <c r="CC106" s="105">
        <v>0</v>
      </c>
      <c r="CD106" s="105">
        <v>0</v>
      </c>
      <c r="CE106" s="105">
        <v>0</v>
      </c>
      <c r="CF106" s="105">
        <v>0</v>
      </c>
      <c r="CG106" s="105">
        <v>0</v>
      </c>
      <c r="CH106" s="105">
        <v>0</v>
      </c>
      <c r="CI106" s="105">
        <v>0</v>
      </c>
      <c r="CJ106" s="105">
        <v>0</v>
      </c>
      <c r="CK106" s="105">
        <v>0</v>
      </c>
      <c r="CL106" s="105">
        <v>0</v>
      </c>
      <c r="CM106" s="105">
        <v>0</v>
      </c>
      <c r="CN106" s="105">
        <v>0</v>
      </c>
      <c r="CO106" s="105">
        <v>0</v>
      </c>
      <c r="CP106" s="105">
        <v>0</v>
      </c>
      <c r="CQ106" s="105">
        <v>0</v>
      </c>
      <c r="CR106" s="105">
        <v>0</v>
      </c>
      <c r="CS106" s="105">
        <v>0</v>
      </c>
      <c r="CT106" s="105">
        <v>0</v>
      </c>
      <c r="CU106" s="105">
        <v>0</v>
      </c>
      <c r="CV106" s="105">
        <v>0</v>
      </c>
      <c r="CW106" s="105">
        <v>0</v>
      </c>
      <c r="CX106" s="105">
        <v>0</v>
      </c>
      <c r="CY106" s="105">
        <v>0</v>
      </c>
      <c r="CZ106" s="105">
        <v>0</v>
      </c>
      <c r="DA106" s="105">
        <v>0</v>
      </c>
      <c r="DB106" s="105">
        <v>0</v>
      </c>
      <c r="DC106" s="105">
        <v>0</v>
      </c>
      <c r="DD106" s="105">
        <v>0</v>
      </c>
      <c r="DE106" s="105">
        <v>0</v>
      </c>
      <c r="DF106" s="105">
        <v>0</v>
      </c>
      <c r="DG106" s="105">
        <v>0</v>
      </c>
      <c r="DH106" s="105">
        <v>0</v>
      </c>
      <c r="DI106" s="105">
        <v>0</v>
      </c>
      <c r="DJ106" s="105">
        <v>0</v>
      </c>
      <c r="DK106" s="105">
        <v>0</v>
      </c>
      <c r="DL106" s="105">
        <v>0</v>
      </c>
      <c r="DM106" s="105">
        <v>0</v>
      </c>
      <c r="DN106" s="105">
        <v>0</v>
      </c>
      <c r="DO106" s="105">
        <v>0</v>
      </c>
      <c r="DP106" s="105">
        <v>0</v>
      </c>
      <c r="DQ106" s="105">
        <v>0</v>
      </c>
      <c r="DR106" s="105">
        <v>0</v>
      </c>
      <c r="DS106" s="105">
        <v>0</v>
      </c>
      <c r="DT106" s="105">
        <v>0</v>
      </c>
      <c r="DU106" s="105">
        <v>0</v>
      </c>
      <c r="DV106" s="105">
        <v>0</v>
      </c>
      <c r="DW106" s="105">
        <v>0</v>
      </c>
      <c r="DX106" s="105">
        <v>0</v>
      </c>
      <c r="DY106" s="105">
        <v>0</v>
      </c>
      <c r="DZ106" s="105">
        <v>0</v>
      </c>
      <c r="EA106" s="105">
        <v>0</v>
      </c>
      <c r="EB106" s="105">
        <v>0</v>
      </c>
      <c r="EC106" s="105">
        <v>0</v>
      </c>
      <c r="ED106" s="105">
        <v>0</v>
      </c>
      <c r="EE106" s="105">
        <v>0</v>
      </c>
      <c r="EF106" s="105">
        <v>0</v>
      </c>
      <c r="EG106" s="105">
        <v>0</v>
      </c>
      <c r="EH106" s="105">
        <v>0</v>
      </c>
      <c r="EI106" s="105">
        <v>0</v>
      </c>
      <c r="EJ106" s="105">
        <v>0</v>
      </c>
      <c r="EK106" s="105">
        <v>0</v>
      </c>
      <c r="EL106" s="105">
        <v>0</v>
      </c>
      <c r="EM106" s="105">
        <v>0</v>
      </c>
      <c r="EN106" s="105">
        <v>0</v>
      </c>
      <c r="EO106" s="105">
        <v>0</v>
      </c>
      <c r="EP106" s="105">
        <v>0</v>
      </c>
      <c r="EQ106" s="105">
        <v>0</v>
      </c>
      <c r="ER106" s="105">
        <v>0</v>
      </c>
      <c r="ES106" s="105">
        <v>0</v>
      </c>
      <c r="ET106" s="105">
        <v>0</v>
      </c>
    </row>
    <row r="107" spans="1:158" s="88" customFormat="1">
      <c r="A107" s="97"/>
      <c r="B107" s="111"/>
      <c r="C107" s="84"/>
      <c r="D107" s="112">
        <v>11</v>
      </c>
      <c r="E107" s="113" t="s">
        <v>43</v>
      </c>
      <c r="F107" s="112"/>
      <c r="G107" s="114">
        <f t="shared" ref="G107:AL107" si="823">SUM(G96:G105)</f>
        <v>367550.18955000007</v>
      </c>
      <c r="H107" s="114">
        <f t="shared" si="823"/>
        <v>408298.84695000004</v>
      </c>
      <c r="I107" s="114">
        <f t="shared" si="823"/>
        <v>366274.82003070618</v>
      </c>
      <c r="J107" s="114">
        <f t="shared" si="823"/>
        <v>319409.2594166667</v>
      </c>
      <c r="K107" s="114">
        <f t="shared" si="823"/>
        <v>65764.926500000001</v>
      </c>
      <c r="L107" s="114">
        <f t="shared" si="823"/>
        <v>49340.111500000006</v>
      </c>
      <c r="M107" s="114">
        <f t="shared" si="823"/>
        <v>172570.52420341395</v>
      </c>
      <c r="N107" s="114">
        <f t="shared" si="823"/>
        <v>258291.97700000004</v>
      </c>
      <c r="O107" s="114">
        <f t="shared" si="823"/>
        <v>3587084.022999065</v>
      </c>
      <c r="P107" s="114">
        <f t="shared" si="823"/>
        <v>3455800.6953379652</v>
      </c>
      <c r="Q107" s="114">
        <f t="shared" si="823"/>
        <v>181205.03449305557</v>
      </c>
      <c r="R107" s="114">
        <f t="shared" si="823"/>
        <v>9231590.4079808723</v>
      </c>
      <c r="S107" s="114">
        <f t="shared" si="823"/>
        <v>0</v>
      </c>
      <c r="T107" s="114">
        <f t="shared" si="823"/>
        <v>0</v>
      </c>
      <c r="U107" s="114">
        <f t="shared" si="823"/>
        <v>0</v>
      </c>
      <c r="V107" s="114">
        <f t="shared" si="823"/>
        <v>0</v>
      </c>
      <c r="W107" s="114">
        <f t="shared" si="823"/>
        <v>0</v>
      </c>
      <c r="X107" s="114">
        <f t="shared" si="823"/>
        <v>14600.120750000002</v>
      </c>
      <c r="Y107" s="114">
        <f t="shared" si="823"/>
        <v>1645.6220000000003</v>
      </c>
      <c r="Z107" s="114">
        <f t="shared" si="823"/>
        <v>9400.9644999999982</v>
      </c>
      <c r="AA107" s="114">
        <f t="shared" si="823"/>
        <v>167783.76325000002</v>
      </c>
      <c r="AB107" s="114">
        <f t="shared" si="823"/>
        <v>38986.095999999998</v>
      </c>
      <c r="AC107" s="114">
        <f t="shared" si="823"/>
        <v>91524.897500000021</v>
      </c>
      <c r="AD107" s="114">
        <f t="shared" si="823"/>
        <v>43608.725550000003</v>
      </c>
      <c r="AE107" s="114">
        <f t="shared" si="823"/>
        <v>30513.873700000004</v>
      </c>
      <c r="AF107" s="114">
        <f t="shared" si="823"/>
        <v>23639.360249999998</v>
      </c>
      <c r="AG107" s="114">
        <f t="shared" si="823"/>
        <v>40182.79075</v>
      </c>
      <c r="AH107" s="114">
        <f t="shared" si="823"/>
        <v>38603.059500000003</v>
      </c>
      <c r="AI107" s="114">
        <f t="shared" si="823"/>
        <v>35702.108500000002</v>
      </c>
      <c r="AJ107" s="114">
        <f t="shared" si="823"/>
        <v>34769.441749999998</v>
      </c>
      <c r="AK107" s="114">
        <f t="shared" si="823"/>
        <v>37335.870999999999</v>
      </c>
      <c r="AL107" s="114">
        <f t="shared" si="823"/>
        <v>35471.633000000002</v>
      </c>
      <c r="AM107" s="114">
        <f t="shared" ref="AM107:BR107" si="824">SUM(AM96:AM105)</f>
        <v>36986.819999999992</v>
      </c>
      <c r="AN107" s="114">
        <f t="shared" si="824"/>
        <v>30893.111250000002</v>
      </c>
      <c r="AO107" s="114">
        <f t="shared" si="824"/>
        <v>27218.25275</v>
      </c>
      <c r="AP107" s="114">
        <f t="shared" si="824"/>
        <v>36982.5245</v>
      </c>
      <c r="AQ107" s="114">
        <f t="shared" si="824"/>
        <v>24812.07775</v>
      </c>
      <c r="AR107" s="114">
        <f t="shared" si="824"/>
        <v>27946.805</v>
      </c>
      <c r="AS107" s="114">
        <f t="shared" si="824"/>
        <v>28767.495000000003</v>
      </c>
      <c r="AT107" s="114">
        <f t="shared" si="824"/>
        <v>28121.572500000002</v>
      </c>
      <c r="AU107" s="114">
        <f t="shared" si="824"/>
        <v>34843.355449999988</v>
      </c>
      <c r="AV107" s="114">
        <f t="shared" si="824"/>
        <v>42435.691915110918</v>
      </c>
      <c r="AW107" s="114">
        <f t="shared" si="824"/>
        <v>31457.346250000002</v>
      </c>
      <c r="AX107" s="114">
        <f t="shared" si="824"/>
        <v>39271.517823639617</v>
      </c>
      <c r="AY107" s="114">
        <f t="shared" si="824"/>
        <v>32212.663915110908</v>
      </c>
      <c r="AZ107" s="114">
        <f t="shared" si="824"/>
        <v>21893.340165110905</v>
      </c>
      <c r="BA107" s="114">
        <f t="shared" si="824"/>
        <v>25848.503761733817</v>
      </c>
      <c r="BB107" s="114">
        <f t="shared" si="824"/>
        <v>28664.450500000006</v>
      </c>
      <c r="BC107" s="114">
        <f t="shared" si="824"/>
        <v>9059.9682500000017</v>
      </c>
      <c r="BD107" s="114">
        <f t="shared" si="824"/>
        <v>7443.113666666668</v>
      </c>
      <c r="BE107" s="114">
        <f t="shared" si="824"/>
        <v>32138.368916666666</v>
      </c>
      <c r="BF107" s="114">
        <f t="shared" si="824"/>
        <v>14655.549166666668</v>
      </c>
      <c r="BG107" s="114">
        <f t="shared" si="824"/>
        <v>175882.85691666667</v>
      </c>
      <c r="BH107" s="114">
        <f t="shared" si="824"/>
        <v>23386.926166666672</v>
      </c>
      <c r="BI107" s="114">
        <f t="shared" si="824"/>
        <v>11275.703916666667</v>
      </c>
      <c r="BJ107" s="114">
        <f t="shared" si="824"/>
        <v>6832.676416666668</v>
      </c>
      <c r="BK107" s="114">
        <f t="shared" si="824"/>
        <v>4518.5720000000001</v>
      </c>
      <c r="BL107" s="114">
        <f t="shared" si="824"/>
        <v>10740.368000000002</v>
      </c>
      <c r="BM107" s="114">
        <f t="shared" si="824"/>
        <v>10748.593750000002</v>
      </c>
      <c r="BN107" s="114">
        <f t="shared" si="824"/>
        <v>12726.562250000001</v>
      </c>
      <c r="BO107" s="114">
        <f t="shared" si="824"/>
        <v>13295.9555</v>
      </c>
      <c r="BP107" s="114">
        <f t="shared" si="824"/>
        <v>6648.3060000000005</v>
      </c>
      <c r="BQ107" s="114">
        <f t="shared" si="824"/>
        <v>4239.9325000000008</v>
      </c>
      <c r="BR107" s="114">
        <f t="shared" si="824"/>
        <v>6370.8172500000001</v>
      </c>
      <c r="BS107" s="114">
        <f t="shared" ref="BS107:CX107" si="825">SUM(BS96:BS105)</f>
        <v>4648.1754999999994</v>
      </c>
      <c r="BT107" s="114">
        <f t="shared" si="825"/>
        <v>2838.8110000000001</v>
      </c>
      <c r="BU107" s="114">
        <f t="shared" si="825"/>
        <v>5246.6377499999999</v>
      </c>
      <c r="BV107" s="114">
        <f t="shared" si="825"/>
        <v>4819.9397499999995</v>
      </c>
      <c r="BW107" s="114">
        <f t="shared" si="825"/>
        <v>4867.1710000000003</v>
      </c>
      <c r="BX107" s="114">
        <f t="shared" si="825"/>
        <v>5448.8784999999998</v>
      </c>
      <c r="BY107" s="114">
        <f t="shared" si="825"/>
        <v>4018.9137500000002</v>
      </c>
      <c r="BZ107" s="114">
        <f t="shared" si="825"/>
        <v>3321.3879999999995</v>
      </c>
      <c r="CA107" s="114">
        <f t="shared" si="825"/>
        <v>5926.1575000000003</v>
      </c>
      <c r="CB107" s="114">
        <f t="shared" si="825"/>
        <v>2465.6862500000002</v>
      </c>
      <c r="CC107" s="114">
        <f t="shared" si="825"/>
        <v>6602.2445000000007</v>
      </c>
      <c r="CD107" s="114">
        <f t="shared" si="825"/>
        <v>3146.2682500000001</v>
      </c>
      <c r="CE107" s="114">
        <f t="shared" si="825"/>
        <v>4301.5434999999998</v>
      </c>
      <c r="CF107" s="114">
        <f t="shared" si="825"/>
        <v>6790.0297500000006</v>
      </c>
      <c r="CG107" s="114">
        <f t="shared" si="825"/>
        <v>3512.9687500000005</v>
      </c>
      <c r="CH107" s="114">
        <f t="shared" si="825"/>
        <v>3082.8874999999998</v>
      </c>
      <c r="CI107" s="114">
        <f t="shared" si="825"/>
        <v>2495.23875</v>
      </c>
      <c r="CJ107" s="114">
        <f t="shared" si="825"/>
        <v>3876.7579999999998</v>
      </c>
      <c r="CK107" s="114">
        <f t="shared" si="825"/>
        <v>2976.3305</v>
      </c>
      <c r="CL107" s="114">
        <f t="shared" si="825"/>
        <v>4163.9982500000006</v>
      </c>
      <c r="CM107" s="114">
        <f t="shared" si="825"/>
        <v>3483.6037500000002</v>
      </c>
      <c r="CN107" s="114">
        <f t="shared" si="825"/>
        <v>8828.9396666666671</v>
      </c>
      <c r="CO107" s="114">
        <f t="shared" si="825"/>
        <v>10286.355416666667</v>
      </c>
      <c r="CP107" s="114">
        <f t="shared" si="825"/>
        <v>12406.594416666667</v>
      </c>
      <c r="CQ107" s="114">
        <f t="shared" si="825"/>
        <v>9584.1584166666671</v>
      </c>
      <c r="CR107" s="114">
        <f t="shared" si="825"/>
        <v>12981.716166666667</v>
      </c>
      <c r="CS107" s="114">
        <f t="shared" si="825"/>
        <v>10376.354666666666</v>
      </c>
      <c r="CT107" s="114">
        <f t="shared" si="825"/>
        <v>19528.443416666669</v>
      </c>
      <c r="CU107" s="114">
        <f t="shared" si="825"/>
        <v>12096.046666666667</v>
      </c>
      <c r="CV107" s="114">
        <f t="shared" si="825"/>
        <v>21561.872766780903</v>
      </c>
      <c r="CW107" s="114">
        <f t="shared" si="825"/>
        <v>24527.498907256318</v>
      </c>
      <c r="CX107" s="114">
        <f t="shared" si="825"/>
        <v>26908.939946043407</v>
      </c>
      <c r="CY107" s="114">
        <f t="shared" ref="CY107:ED107" si="826">SUM(CY96:CY105)</f>
        <v>21960.07845833333</v>
      </c>
      <c r="CZ107" s="114">
        <f t="shared" si="826"/>
        <v>21195.528458333334</v>
      </c>
      <c r="DA107" s="114">
        <f t="shared" si="826"/>
        <v>21553.77845833333</v>
      </c>
      <c r="DB107" s="114">
        <f t="shared" si="826"/>
        <v>27430.728458333331</v>
      </c>
      <c r="DC107" s="114">
        <f t="shared" si="826"/>
        <v>22356.053458333332</v>
      </c>
      <c r="DD107" s="114">
        <f t="shared" si="826"/>
        <v>19854.07845833333</v>
      </c>
      <c r="DE107" s="114">
        <f t="shared" si="826"/>
        <v>20421.080208333333</v>
      </c>
      <c r="DF107" s="114">
        <f t="shared" si="826"/>
        <v>18805.930208333331</v>
      </c>
      <c r="DG107" s="114">
        <f t="shared" si="826"/>
        <v>17712.555208333331</v>
      </c>
      <c r="DH107" s="114">
        <f t="shared" si="826"/>
        <v>18227.805208333331</v>
      </c>
      <c r="DI107" s="114">
        <f t="shared" si="826"/>
        <v>17899.680208333331</v>
      </c>
      <c r="DJ107" s="114">
        <f t="shared" si="826"/>
        <v>30874.680208333331</v>
      </c>
      <c r="DK107" s="114">
        <f t="shared" si="826"/>
        <v>87550.439326388892</v>
      </c>
      <c r="DL107" s="114">
        <f t="shared" si="826"/>
        <v>252900.59765972226</v>
      </c>
      <c r="DM107" s="114">
        <f t="shared" si="826"/>
        <v>301321.73265972221</v>
      </c>
      <c r="DN107" s="114">
        <f t="shared" si="826"/>
        <v>417506.90165972227</v>
      </c>
      <c r="DO107" s="114">
        <f t="shared" si="826"/>
        <v>342867.82849305565</v>
      </c>
      <c r="DP107" s="114">
        <f t="shared" si="826"/>
        <v>601238.91099305556</v>
      </c>
      <c r="DQ107" s="114">
        <f t="shared" si="826"/>
        <v>259470.23099305556</v>
      </c>
      <c r="DR107" s="114">
        <f t="shared" si="826"/>
        <v>77045.441326388885</v>
      </c>
      <c r="DS107" s="114">
        <f t="shared" si="826"/>
        <v>43391.418568055553</v>
      </c>
      <c r="DT107" s="114">
        <f t="shared" si="826"/>
        <v>37349.64956805556</v>
      </c>
      <c r="DU107" s="114">
        <f t="shared" si="826"/>
        <v>485928.90643223218</v>
      </c>
      <c r="DV107" s="114">
        <f t="shared" si="826"/>
        <v>680511.96531961067</v>
      </c>
      <c r="DW107" s="114">
        <f t="shared" si="826"/>
        <v>889182.34337516618</v>
      </c>
      <c r="DX107" s="114">
        <f t="shared" si="826"/>
        <v>806140.16337516624</v>
      </c>
      <c r="DY107" s="114">
        <f t="shared" si="826"/>
        <v>994934.922257912</v>
      </c>
      <c r="DZ107" s="114">
        <f t="shared" si="826"/>
        <v>341717.26074434287</v>
      </c>
      <c r="EA107" s="114">
        <f t="shared" si="826"/>
        <v>133531.03037010023</v>
      </c>
      <c r="EB107" s="114">
        <f t="shared" si="826"/>
        <v>97747.285423611116</v>
      </c>
      <c r="EC107" s="114">
        <f t="shared" si="826"/>
        <v>76249.843756944436</v>
      </c>
      <c r="ED107" s="114">
        <f t="shared" si="826"/>
        <v>34677.939756944448</v>
      </c>
      <c r="EE107" s="114">
        <f t="shared" ref="EE107:ET107" si="827">SUM(EE96:EE105)</f>
        <v>25536.818756944445</v>
      </c>
      <c r="EF107" s="114">
        <f t="shared" si="827"/>
        <v>22284.895840277779</v>
      </c>
      <c r="EG107" s="114">
        <f t="shared" si="827"/>
        <v>17931.59584027778</v>
      </c>
      <c r="EH107" s="114">
        <f t="shared" si="827"/>
        <v>15866.59584027778</v>
      </c>
      <c r="EI107" s="114">
        <f t="shared" si="827"/>
        <v>14944.895461489901</v>
      </c>
      <c r="EJ107" s="114">
        <f t="shared" si="827"/>
        <v>14616.770461489901</v>
      </c>
      <c r="EK107" s="114">
        <f t="shared" si="827"/>
        <v>14616.770461489901</v>
      </c>
      <c r="EL107" s="114">
        <f t="shared" si="827"/>
        <v>14944.895461489901</v>
      </c>
      <c r="EM107" s="114">
        <f t="shared" si="827"/>
        <v>14426.089211489902</v>
      </c>
      <c r="EN107" s="114">
        <f t="shared" si="827"/>
        <v>14416.770461489901</v>
      </c>
      <c r="EO107" s="114">
        <f t="shared" si="827"/>
        <v>14744.895461489901</v>
      </c>
      <c r="EP107" s="114">
        <f t="shared" si="827"/>
        <v>14416.770461489901</v>
      </c>
      <c r="EQ107" s="114">
        <f t="shared" si="827"/>
        <v>15191.770461489901</v>
      </c>
      <c r="ER107" s="114">
        <f t="shared" si="827"/>
        <v>18378.713711489901</v>
      </c>
      <c r="ES107" s="114">
        <f t="shared" si="827"/>
        <v>20777.102794823237</v>
      </c>
      <c r="ET107" s="114">
        <f t="shared" si="827"/>
        <v>9729.5900833333344</v>
      </c>
    </row>
    <row r="108" spans="1:158">
      <c r="D108" s="109">
        <v>12</v>
      </c>
      <c r="E108" s="78" t="s">
        <v>44</v>
      </c>
      <c r="F108" s="109"/>
      <c r="G108" s="104">
        <f>+G107</f>
        <v>367550.18955000007</v>
      </c>
      <c r="H108" s="104">
        <f>H107+G108</f>
        <v>775849.03650000016</v>
      </c>
      <c r="I108" s="104">
        <f t="shared" ref="I108:Q108" si="828">I107+H108</f>
        <v>1142123.8565307064</v>
      </c>
      <c r="J108" s="104">
        <f t="shared" si="828"/>
        <v>1461533.1159473732</v>
      </c>
      <c r="K108" s="104">
        <f t="shared" si="828"/>
        <v>1527298.0424473733</v>
      </c>
      <c r="L108" s="104">
        <f t="shared" si="828"/>
        <v>1576638.1539473734</v>
      </c>
      <c r="M108" s="104">
        <f t="shared" si="828"/>
        <v>1749208.6781507873</v>
      </c>
      <c r="N108" s="104">
        <f t="shared" si="828"/>
        <v>2007500.6551507872</v>
      </c>
      <c r="O108" s="104">
        <f t="shared" si="828"/>
        <v>5594584.678149852</v>
      </c>
      <c r="P108" s="104">
        <f t="shared" si="828"/>
        <v>9050385.3734878171</v>
      </c>
      <c r="Q108" s="104">
        <f t="shared" si="828"/>
        <v>9231590.4079808723</v>
      </c>
      <c r="R108" s="104"/>
      <c r="S108" s="105">
        <f>S107</f>
        <v>0</v>
      </c>
      <c r="T108" s="105">
        <f>T107+S108</f>
        <v>0</v>
      </c>
      <c r="U108" s="105">
        <f t="shared" ref="U108:W108" si="829">U107+T108</f>
        <v>0</v>
      </c>
      <c r="V108" s="105">
        <f t="shared" si="829"/>
        <v>0</v>
      </c>
      <c r="W108" s="105">
        <f t="shared" si="829"/>
        <v>0</v>
      </c>
      <c r="X108" s="105">
        <f>X107+W108</f>
        <v>14600.120750000002</v>
      </c>
      <c r="Y108" s="105">
        <f t="shared" ref="Y108:BB108" si="830">Y107+X108</f>
        <v>16245.742750000001</v>
      </c>
      <c r="Z108" s="105">
        <f t="shared" si="830"/>
        <v>25646.707249999999</v>
      </c>
      <c r="AA108" s="105">
        <f t="shared" si="830"/>
        <v>193430.47050000002</v>
      </c>
      <c r="AB108" s="105">
        <f t="shared" si="830"/>
        <v>232416.56650000002</v>
      </c>
      <c r="AC108" s="105">
        <f t="shared" si="830"/>
        <v>323941.46400000004</v>
      </c>
      <c r="AD108" s="105">
        <f t="shared" si="830"/>
        <v>367550.18955000001</v>
      </c>
      <c r="AE108" s="105">
        <f t="shared" si="830"/>
        <v>398064.06325000001</v>
      </c>
      <c r="AF108" s="105">
        <f t="shared" si="830"/>
        <v>421703.42350000003</v>
      </c>
      <c r="AG108" s="105">
        <f t="shared" si="830"/>
        <v>461886.21425000002</v>
      </c>
      <c r="AH108" s="105">
        <f t="shared" si="830"/>
        <v>500489.27375000005</v>
      </c>
      <c r="AI108" s="105">
        <f t="shared" si="830"/>
        <v>536191.38225000002</v>
      </c>
      <c r="AJ108" s="105">
        <f t="shared" si="830"/>
        <v>570960.82400000002</v>
      </c>
      <c r="AK108" s="105">
        <f t="shared" si="830"/>
        <v>608296.69500000007</v>
      </c>
      <c r="AL108" s="105">
        <f t="shared" si="830"/>
        <v>643768.3280000001</v>
      </c>
      <c r="AM108" s="105">
        <f t="shared" si="830"/>
        <v>680755.14800000004</v>
      </c>
      <c r="AN108" s="105">
        <f t="shared" si="830"/>
        <v>711648.25925</v>
      </c>
      <c r="AO108" s="105">
        <f t="shared" si="830"/>
        <v>738866.51199999999</v>
      </c>
      <c r="AP108" s="105">
        <f t="shared" si="830"/>
        <v>775849.03649999993</v>
      </c>
      <c r="AQ108" s="105">
        <f t="shared" si="830"/>
        <v>800661.11424999998</v>
      </c>
      <c r="AR108" s="105">
        <f t="shared" si="830"/>
        <v>828607.91925000004</v>
      </c>
      <c r="AS108" s="105">
        <f t="shared" si="830"/>
        <v>857375.41425000003</v>
      </c>
      <c r="AT108" s="105">
        <f t="shared" si="830"/>
        <v>885496.98675000004</v>
      </c>
      <c r="AU108" s="105">
        <f t="shared" si="830"/>
        <v>920340.34220000007</v>
      </c>
      <c r="AV108" s="105">
        <f t="shared" si="830"/>
        <v>962776.03411511099</v>
      </c>
      <c r="AW108" s="105">
        <f t="shared" si="830"/>
        <v>994233.38036511093</v>
      </c>
      <c r="AX108" s="105">
        <f t="shared" si="830"/>
        <v>1033504.8981887505</v>
      </c>
      <c r="AY108" s="105">
        <f t="shared" si="830"/>
        <v>1065717.5621038615</v>
      </c>
      <c r="AZ108" s="105">
        <f t="shared" si="830"/>
        <v>1087610.9022689725</v>
      </c>
      <c r="BA108" s="105">
        <f t="shared" si="830"/>
        <v>1113459.4060307064</v>
      </c>
      <c r="BB108" s="105">
        <f t="shared" si="830"/>
        <v>1142123.8565307064</v>
      </c>
      <c r="BC108" s="105">
        <f t="shared" ref="BC108" si="831">BC107+BB108</f>
        <v>1151183.8247807063</v>
      </c>
      <c r="BD108" s="105">
        <f t="shared" ref="BD108" si="832">BD107+BC108</f>
        <v>1158626.938447373</v>
      </c>
      <c r="BE108" s="105">
        <f t="shared" ref="BE108" si="833">BE107+BD108</f>
        <v>1190765.3073640396</v>
      </c>
      <c r="BF108" s="105">
        <f t="shared" ref="BF108" si="834">BF107+BE108</f>
        <v>1205420.8565307062</v>
      </c>
      <c r="BG108" s="105">
        <f t="shared" ref="BG108" si="835">BG107+BF108</f>
        <v>1381303.7134473729</v>
      </c>
      <c r="BH108" s="105">
        <f t="shared" ref="BH108" si="836">BH107+BG108</f>
        <v>1404690.6396140396</v>
      </c>
      <c r="BI108" s="105">
        <f t="shared" ref="BI108" si="837">BI107+BH108</f>
        <v>1415966.3435307061</v>
      </c>
      <c r="BJ108" s="105">
        <f t="shared" ref="BJ108" si="838">BJ107+BI108</f>
        <v>1422799.0199473728</v>
      </c>
      <c r="BK108" s="105">
        <f t="shared" ref="BK108" si="839">BK107+BJ108</f>
        <v>1427317.5919473728</v>
      </c>
      <c r="BL108" s="105">
        <f t="shared" ref="BL108" si="840">BL107+BK108</f>
        <v>1438057.9599473728</v>
      </c>
      <c r="BM108" s="105">
        <f t="shared" ref="BM108" si="841">BM107+BL108</f>
        <v>1448806.5536973728</v>
      </c>
      <c r="BN108" s="105">
        <f t="shared" ref="BN108" si="842">BN107+BM108</f>
        <v>1461533.1159473727</v>
      </c>
      <c r="BO108" s="105">
        <f t="shared" ref="BO108" si="843">BO107+BN108</f>
        <v>1474829.0714473727</v>
      </c>
      <c r="BP108" s="105">
        <f t="shared" ref="BP108" si="844">BP107+BO108</f>
        <v>1481477.3774473728</v>
      </c>
      <c r="BQ108" s="105">
        <f t="shared" ref="BQ108" si="845">BQ107+BP108</f>
        <v>1485717.3099473729</v>
      </c>
      <c r="BR108" s="105">
        <f t="shared" ref="BR108" si="846">BR107+BQ108</f>
        <v>1492088.127197373</v>
      </c>
      <c r="BS108" s="105">
        <f t="shared" ref="BS108" si="847">BS107+BR108</f>
        <v>1496736.3026973729</v>
      </c>
      <c r="BT108" s="105">
        <f t="shared" ref="BT108" si="848">BT107+BS108</f>
        <v>1499575.1136973728</v>
      </c>
      <c r="BU108" s="105">
        <f t="shared" ref="BU108" si="849">BU107+BT108</f>
        <v>1504821.7514473728</v>
      </c>
      <c r="BV108" s="105">
        <f t="shared" ref="BV108" si="850">BV107+BU108</f>
        <v>1509641.6911973727</v>
      </c>
      <c r="BW108" s="105">
        <f t="shared" ref="BW108" si="851">BW107+BV108</f>
        <v>1514508.8621973728</v>
      </c>
      <c r="BX108" s="105">
        <f t="shared" ref="BX108" si="852">BX107+BW108</f>
        <v>1519957.7406973729</v>
      </c>
      <c r="BY108" s="105">
        <f t="shared" ref="BY108" si="853">BY107+BX108</f>
        <v>1523976.654447373</v>
      </c>
      <c r="BZ108" s="105">
        <f t="shared" ref="BZ108" si="854">BZ107+BY108</f>
        <v>1527298.042447373</v>
      </c>
      <c r="CA108" s="105">
        <f t="shared" ref="CA108" si="855">CA107+BZ108</f>
        <v>1533224.199947373</v>
      </c>
      <c r="CB108" s="105">
        <f t="shared" ref="CB108" si="856">CB107+CA108</f>
        <v>1535689.886197373</v>
      </c>
      <c r="CC108" s="105">
        <f t="shared" ref="CC108" si="857">CC107+CB108</f>
        <v>1542292.1306973731</v>
      </c>
      <c r="CD108" s="105">
        <f t="shared" ref="CD108" si="858">CD107+CC108</f>
        <v>1545438.398947373</v>
      </c>
      <c r="CE108" s="105">
        <f t="shared" ref="CE108" si="859">CE107+CD108</f>
        <v>1549739.9424473729</v>
      </c>
      <c r="CF108" s="105">
        <f t="shared" ref="CF108" si="860">CF107+CE108</f>
        <v>1556529.9721973729</v>
      </c>
      <c r="CG108" s="105">
        <f t="shared" ref="CG108" si="861">CG107+CF108</f>
        <v>1560042.9409473729</v>
      </c>
      <c r="CH108" s="105">
        <f t="shared" ref="CH108" si="862">CH107+CG108</f>
        <v>1563125.8284473729</v>
      </c>
      <c r="CI108" s="105">
        <f t="shared" ref="CI108" si="863">CI107+CH108</f>
        <v>1565621.0671973729</v>
      </c>
      <c r="CJ108" s="105">
        <f t="shared" ref="CJ108" si="864">CJ107+CI108</f>
        <v>1569497.8251973728</v>
      </c>
      <c r="CK108" s="105">
        <f t="shared" ref="CK108" si="865">CK107+CJ108</f>
        <v>1572474.1556973727</v>
      </c>
      <c r="CL108" s="105">
        <f t="shared" ref="CL108" si="866">CL107+CK108</f>
        <v>1576638.1539473727</v>
      </c>
      <c r="CM108" s="105">
        <f t="shared" ref="CM108" si="867">CM107+CL108</f>
        <v>1580121.7576973727</v>
      </c>
      <c r="CN108" s="105">
        <f t="shared" ref="CN108" si="868">CN107+CM108</f>
        <v>1588950.6973640393</v>
      </c>
      <c r="CO108" s="105">
        <f t="shared" ref="CO108" si="869">CO107+CN108</f>
        <v>1599237.052780706</v>
      </c>
      <c r="CP108" s="105">
        <f t="shared" ref="CP108" si="870">CP107+CO108</f>
        <v>1611643.6471973727</v>
      </c>
      <c r="CQ108" s="105">
        <f t="shared" ref="CQ108" si="871">CQ107+CP108</f>
        <v>1621227.8056140393</v>
      </c>
      <c r="CR108" s="105">
        <f t="shared" ref="CR108" si="872">CR107+CQ108</f>
        <v>1634209.521780706</v>
      </c>
      <c r="CS108" s="105">
        <f t="shared" ref="CS108" si="873">CS107+CR108</f>
        <v>1644585.8764473726</v>
      </c>
      <c r="CT108" s="105">
        <f t="shared" ref="CT108" si="874">CT107+CS108</f>
        <v>1664114.3198640393</v>
      </c>
      <c r="CU108" s="105">
        <f t="shared" ref="CU108" si="875">CU107+CT108</f>
        <v>1676210.3665307059</v>
      </c>
      <c r="CV108" s="105">
        <f t="shared" ref="CV108" si="876">CV107+CU108</f>
        <v>1697772.2392974868</v>
      </c>
      <c r="CW108" s="105">
        <f t="shared" ref="CW108" si="877">CW107+CV108</f>
        <v>1722299.7382047432</v>
      </c>
      <c r="CX108" s="105">
        <f t="shared" ref="CX108" si="878">CX107+CW108</f>
        <v>1749208.6781507866</v>
      </c>
      <c r="CY108" s="105">
        <f t="shared" ref="CY108" si="879">CY107+CX108</f>
        <v>1771168.7566091199</v>
      </c>
      <c r="CZ108" s="105">
        <f t="shared" ref="CZ108" si="880">CZ107+CY108</f>
        <v>1792364.2850674533</v>
      </c>
      <c r="DA108" s="105">
        <f t="shared" ref="DA108" si="881">DA107+CZ108</f>
        <v>1813918.0635257866</v>
      </c>
      <c r="DB108" s="105">
        <f t="shared" ref="DB108" si="882">DB107+DA108</f>
        <v>1841348.7919841199</v>
      </c>
      <c r="DC108" s="105">
        <f t="shared" ref="DC108" si="883">DC107+DB108</f>
        <v>1863704.8454424532</v>
      </c>
      <c r="DD108" s="105">
        <f t="shared" ref="DD108" si="884">DD107+DC108</f>
        <v>1883558.9239007866</v>
      </c>
      <c r="DE108" s="105">
        <f t="shared" ref="DE108" si="885">DE107+DD108</f>
        <v>1903980.00410912</v>
      </c>
      <c r="DF108" s="105">
        <f t="shared" ref="DF108" si="886">DF107+DE108</f>
        <v>1922785.9343174533</v>
      </c>
      <c r="DG108" s="105">
        <f t="shared" ref="DG108" si="887">DG107+DF108</f>
        <v>1940498.4895257866</v>
      </c>
      <c r="DH108" s="105">
        <f t="shared" ref="DH108" si="888">DH107+DG108</f>
        <v>1958726.2947341199</v>
      </c>
      <c r="DI108" s="105">
        <f t="shared" ref="DI108" si="889">DI107+DH108</f>
        <v>1976625.9749424532</v>
      </c>
      <c r="DJ108" s="105">
        <f t="shared" ref="DJ108" si="890">DJ107+DI108</f>
        <v>2007500.6551507865</v>
      </c>
      <c r="DK108" s="105">
        <f t="shared" ref="DK108" si="891">DK107+DJ108</f>
        <v>2095051.0944771755</v>
      </c>
      <c r="DL108" s="105">
        <f t="shared" ref="DL108" si="892">DL107+DK108</f>
        <v>2347951.6921368977</v>
      </c>
      <c r="DM108" s="105">
        <f t="shared" ref="DM108" si="893">DM107+DL108</f>
        <v>2649273.4247966199</v>
      </c>
      <c r="DN108" s="105">
        <f t="shared" ref="DN108" si="894">DN107+DM108</f>
        <v>3066780.3264563424</v>
      </c>
      <c r="DO108" s="105">
        <f t="shared" ref="DO108" si="895">DO107+DN108</f>
        <v>3409648.1549493978</v>
      </c>
      <c r="DP108" s="105">
        <f t="shared" ref="DP108" si="896">DP107+DO108</f>
        <v>4010887.0659424532</v>
      </c>
      <c r="DQ108" s="105">
        <f t="shared" ref="DQ108" si="897">DQ107+DP108</f>
        <v>4270357.296935509</v>
      </c>
      <c r="DR108" s="105">
        <f t="shared" ref="DR108" si="898">DR107+DQ108</f>
        <v>4347402.738261898</v>
      </c>
      <c r="DS108" s="105">
        <f t="shared" ref="DS108" si="899">DS107+DR108</f>
        <v>4390794.1568299532</v>
      </c>
      <c r="DT108" s="105">
        <f t="shared" ref="DT108" si="900">DT107+DS108</f>
        <v>4428143.806398009</v>
      </c>
      <c r="DU108" s="105">
        <f t="shared" ref="DU108" si="901">DU107+DT108</f>
        <v>4914072.7128302408</v>
      </c>
      <c r="DV108" s="105">
        <f t="shared" ref="DV108" si="902">DV107+DU108</f>
        <v>5594584.678149851</v>
      </c>
      <c r="DW108" s="105">
        <f t="shared" ref="DW108" si="903">DW107+DV108</f>
        <v>6483767.021525017</v>
      </c>
      <c r="DX108" s="105">
        <f t="shared" ref="DX108" si="904">DX107+DW108</f>
        <v>7289907.1849001832</v>
      </c>
      <c r="DY108" s="105">
        <f t="shared" ref="DY108" si="905">DY107+DX108</f>
        <v>8284842.1071580956</v>
      </c>
      <c r="DZ108" s="105">
        <f t="shared" ref="DZ108" si="906">DZ107+DY108</f>
        <v>8626559.3679024391</v>
      </c>
      <c r="EA108" s="105">
        <f t="shared" ref="EA108" si="907">EA107+DZ108</f>
        <v>8760090.3982725386</v>
      </c>
      <c r="EB108" s="105">
        <f t="shared" ref="EB108" si="908">EB107+EA108</f>
        <v>8857837.6836961489</v>
      </c>
      <c r="EC108" s="105">
        <f t="shared" ref="EC108" si="909">EC107+EB108</f>
        <v>8934087.5274530929</v>
      </c>
      <c r="ED108" s="105">
        <f t="shared" ref="ED108" si="910">ED107+EC108</f>
        <v>8968765.4672100376</v>
      </c>
      <c r="EE108" s="105">
        <f t="shared" ref="EE108" si="911">EE107+ED108</f>
        <v>8994302.2859669812</v>
      </c>
      <c r="EF108" s="105">
        <f t="shared" ref="EF108" si="912">EF107+EE108</f>
        <v>9016587.1818072591</v>
      </c>
      <c r="EG108" s="105">
        <f t="shared" ref="EG108" si="913">EG107+EF108</f>
        <v>9034518.7776475362</v>
      </c>
      <c r="EH108" s="105">
        <f t="shared" ref="EH108" si="914">EH107+EG108</f>
        <v>9050385.3734878134</v>
      </c>
      <c r="EI108" s="105">
        <f t="shared" ref="EI108" si="915">EI107+EH108</f>
        <v>9065330.2689493038</v>
      </c>
      <c r="EJ108" s="105">
        <f t="shared" ref="EJ108" si="916">EJ107+EI108</f>
        <v>9079947.0394107942</v>
      </c>
      <c r="EK108" s="105">
        <f t="shared" ref="EK108" si="917">EK107+EJ108</f>
        <v>9094563.8098722845</v>
      </c>
      <c r="EL108" s="105">
        <f t="shared" ref="EL108" si="918">EL107+EK108</f>
        <v>9109508.7053337749</v>
      </c>
      <c r="EM108" s="105">
        <f t="shared" ref="EM108" si="919">EM107+EL108</f>
        <v>9123934.7945452649</v>
      </c>
      <c r="EN108" s="105">
        <f t="shared" ref="EN108" si="920">EN107+EM108</f>
        <v>9138351.5650067553</v>
      </c>
      <c r="EO108" s="105">
        <f t="shared" ref="EO108" si="921">EO107+EN108</f>
        <v>9153096.4604682457</v>
      </c>
      <c r="EP108" s="105">
        <f t="shared" ref="EP108" si="922">EP107+EO108</f>
        <v>9167513.230929736</v>
      </c>
      <c r="EQ108" s="105">
        <f t="shared" ref="EQ108" si="923">EQ107+EP108</f>
        <v>9182705.0013912264</v>
      </c>
      <c r="ER108" s="105">
        <f t="shared" ref="ER108" si="924">ER107+EQ108</f>
        <v>9201083.7151027154</v>
      </c>
      <c r="ES108" s="105">
        <f t="shared" ref="ES108" si="925">ES107+ER108</f>
        <v>9221860.8178975396</v>
      </c>
      <c r="ET108" s="105">
        <f t="shared" ref="ET108" si="926">ET107+ES108</f>
        <v>9231590.4079808723</v>
      </c>
    </row>
    <row r="109" spans="1:158">
      <c r="D109" s="109"/>
      <c r="E109" s="78"/>
      <c r="F109" s="109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5"/>
      <c r="BZ109" s="105"/>
      <c r="CA109" s="105"/>
      <c r="CB109" s="105"/>
      <c r="CC109" s="105"/>
      <c r="CD109" s="105"/>
      <c r="CE109" s="105"/>
      <c r="CF109" s="105"/>
      <c r="CG109" s="105"/>
      <c r="CH109" s="105"/>
      <c r="CI109" s="105"/>
      <c r="CJ109" s="105"/>
      <c r="CK109" s="105"/>
      <c r="CL109" s="105"/>
      <c r="CM109" s="105"/>
      <c r="CN109" s="105"/>
      <c r="CO109" s="105"/>
      <c r="CP109" s="105"/>
      <c r="CQ109" s="105"/>
      <c r="CR109" s="105"/>
      <c r="CS109" s="105"/>
      <c r="CT109" s="105"/>
      <c r="CU109" s="105"/>
      <c r="CV109" s="105"/>
      <c r="CW109" s="105"/>
      <c r="CX109" s="105"/>
      <c r="CY109" s="105"/>
      <c r="CZ109" s="105"/>
      <c r="DA109" s="105"/>
      <c r="DB109" s="105"/>
      <c r="DC109" s="105"/>
      <c r="DD109" s="105"/>
      <c r="DE109" s="105"/>
      <c r="DF109" s="105"/>
      <c r="DG109" s="105"/>
      <c r="DH109" s="105"/>
      <c r="DI109" s="105"/>
      <c r="DJ109" s="105"/>
      <c r="DK109" s="105"/>
      <c r="DL109" s="105"/>
      <c r="DM109" s="105"/>
      <c r="DN109" s="105"/>
      <c r="DO109" s="105"/>
      <c r="DP109" s="105"/>
      <c r="DQ109" s="105"/>
      <c r="DR109" s="105"/>
      <c r="DS109" s="105"/>
      <c r="DT109" s="105"/>
      <c r="DU109" s="105"/>
      <c r="DV109" s="105"/>
      <c r="DW109" s="105"/>
      <c r="DX109" s="105"/>
      <c r="DY109" s="105"/>
      <c r="DZ109" s="105"/>
      <c r="EA109" s="105"/>
      <c r="EB109" s="105"/>
      <c r="EC109" s="105"/>
      <c r="ED109" s="105"/>
      <c r="EE109" s="105"/>
      <c r="EF109" s="105"/>
      <c r="EG109" s="105"/>
      <c r="EH109" s="105"/>
      <c r="EI109" s="105"/>
      <c r="EJ109" s="105"/>
      <c r="EK109" s="105"/>
      <c r="EL109" s="105"/>
      <c r="EM109" s="105"/>
      <c r="EN109" s="105"/>
      <c r="EO109" s="105"/>
      <c r="EP109" s="105"/>
      <c r="EQ109" s="105"/>
      <c r="ER109" s="105"/>
      <c r="ES109" s="105"/>
      <c r="ET109" s="105"/>
    </row>
    <row r="110" spans="1:158">
      <c r="D110" s="109">
        <v>13</v>
      </c>
      <c r="E110" s="78" t="s">
        <v>45</v>
      </c>
      <c r="F110" s="109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36">
        <f>S107*0.5+R108+R116</f>
        <v>0</v>
      </c>
      <c r="T110" s="136">
        <f>T107*0.5+S108+S116</f>
        <v>0</v>
      </c>
      <c r="U110" s="136">
        <f t="shared" ref="U110:AZ110" si="927">U107*0.5+T108+T116</f>
        <v>0</v>
      </c>
      <c r="V110" s="136">
        <f t="shared" si="927"/>
        <v>0</v>
      </c>
      <c r="W110" s="136">
        <f t="shared" si="927"/>
        <v>0</v>
      </c>
      <c r="X110" s="136">
        <f t="shared" si="927"/>
        <v>7300.0603750000009</v>
      </c>
      <c r="Y110" s="136">
        <f t="shared" si="927"/>
        <v>15482.53561913146</v>
      </c>
      <c r="Z110" s="136">
        <f t="shared" si="927"/>
        <v>21132.241388954739</v>
      </c>
      <c r="AA110" s="136">
        <f t="shared" si="927"/>
        <v>109897.14676162718</v>
      </c>
      <c r="AB110" s="136">
        <f t="shared" si="927"/>
        <v>214179.36967147907</v>
      </c>
      <c r="AC110" s="136">
        <f t="shared" si="927"/>
        <v>281183.6080023399</v>
      </c>
      <c r="AD110" s="136">
        <f t="shared" si="927"/>
        <v>351046.24039899709</v>
      </c>
      <c r="AE110" s="136">
        <f t="shared" si="927"/>
        <v>390973.77853395353</v>
      </c>
      <c r="AF110" s="136">
        <f t="shared" si="927"/>
        <v>421242.63622101332</v>
      </c>
      <c r="AG110" s="136">
        <f t="shared" si="927"/>
        <v>456593.09299625485</v>
      </c>
      <c r="AH110" s="136">
        <f t="shared" si="927"/>
        <v>499714.03043393057</v>
      </c>
      <c r="AI110" s="136">
        <f t="shared" si="927"/>
        <v>540946.70256239863</v>
      </c>
      <c r="AJ110" s="136">
        <f t="shared" si="927"/>
        <v>580599.22423610417</v>
      </c>
      <c r="AK110" s="136">
        <f t="shared" si="927"/>
        <v>621392.38389484514</v>
      </c>
      <c r="AL110" s="136">
        <f t="shared" si="927"/>
        <v>662869.70904717024</v>
      </c>
      <c r="AM110" s="136">
        <f t="shared" si="927"/>
        <v>704511.16467400896</v>
      </c>
      <c r="AN110" s="136">
        <f t="shared" si="927"/>
        <v>744203.35550041776</v>
      </c>
      <c r="AO110" s="136">
        <f t="shared" si="927"/>
        <v>779335.34332938679</v>
      </c>
      <c r="AP110" s="136">
        <f t="shared" si="927"/>
        <v>817798.88505547668</v>
      </c>
      <c r="AQ110" s="136">
        <f t="shared" si="927"/>
        <v>855373.38817837078</v>
      </c>
      <c r="AR110" s="136">
        <f t="shared" si="927"/>
        <v>888736.82158474019</v>
      </c>
      <c r="AS110" s="136">
        <f t="shared" si="927"/>
        <v>924350.37091363559</v>
      </c>
      <c r="AT110" s="136">
        <f t="shared" si="927"/>
        <v>960342.08314016298</v>
      </c>
      <c r="AU110" s="136">
        <f t="shared" si="927"/>
        <v>999665.59238116443</v>
      </c>
      <c r="AV110" s="136">
        <f t="shared" si="927"/>
        <v>1046467.2317288946</v>
      </c>
      <c r="AW110" s="136">
        <f t="shared" si="927"/>
        <v>1091957.9946568755</v>
      </c>
      <c r="AX110" s="136">
        <f t="shared" si="927"/>
        <v>1136238.0956152112</v>
      </c>
      <c r="AY110" s="136">
        <f t="shared" si="927"/>
        <v>1181257.3956135898</v>
      </c>
      <c r="AZ110" s="136">
        <f t="shared" si="927"/>
        <v>1217955.1824365554</v>
      </c>
      <c r="BA110" s="136">
        <f t="shared" ref="BA110" si="928">BA107*0.5+AZ108+AZ116</f>
        <v>1251770.5209626874</v>
      </c>
      <c r="BB110" s="136">
        <f t="shared" ref="BB110" si="929">BB107*0.5+BA108+BA116</f>
        <v>1289247.5116895225</v>
      </c>
      <c r="BC110" s="136">
        <f t="shared" ref="BC110" si="930">BC107*0.5+BB108+BB116</f>
        <v>1318636.2285202642</v>
      </c>
      <c r="BD110" s="136">
        <f t="shared" ref="BD110" si="931">BD107*0.5+BC108+BC116</f>
        <v>1326887.7694785974</v>
      </c>
      <c r="BE110" s="136">
        <f t="shared" ref="BE110" si="932">BE107*0.5+BD108+BD116</f>
        <v>1346678.5107702641</v>
      </c>
      <c r="BF110" s="136">
        <f t="shared" ref="BF110" si="933">BF107*0.5+BE108+BE116</f>
        <v>1370075.4698119308</v>
      </c>
      <c r="BG110" s="136">
        <f t="shared" ref="BG110" si="934">BG107*0.5+BF108+BF116</f>
        <v>1465344.6728535972</v>
      </c>
      <c r="BH110" s="136">
        <f t="shared" ref="BH110" si="935">BH107*0.5+BG108+BG116</f>
        <v>1564979.564395264</v>
      </c>
      <c r="BI110" s="136">
        <f t="shared" ref="BI110" si="936">BI107*0.5+BH108+BH116</f>
        <v>1582310.8794369306</v>
      </c>
      <c r="BJ110" s="136">
        <f t="shared" ref="BJ110" si="937">BJ107*0.5+BI108+BI116</f>
        <v>1591365.0696035973</v>
      </c>
      <c r="BK110" s="136">
        <f t="shared" ref="BK110" si="938">BK107*0.5+BJ108+BJ116</f>
        <v>1597040.6938119307</v>
      </c>
      <c r="BL110" s="136">
        <f t="shared" ref="BL110" si="939">BL107*0.5+BK108+BK116</f>
        <v>1604670.1638119305</v>
      </c>
      <c r="BM110" s="136">
        <f t="shared" ref="BM110" si="940">BM107*0.5+BL108+BL116</f>
        <v>1615414.6446869306</v>
      </c>
      <c r="BN110" s="136">
        <f t="shared" ref="BN110" si="941">BN107*0.5+BM108+BM116</f>
        <v>1627152.2226869306</v>
      </c>
      <c r="BO110" s="136">
        <f t="shared" ref="BO110" si="942">BO107*0.5+BN108+BN116</f>
        <v>1640163.4815619306</v>
      </c>
      <c r="BP110" s="136">
        <f t="shared" ref="BP110" si="943">BP107*0.5+BO108+BO116</f>
        <v>1650135.6123119304</v>
      </c>
      <c r="BQ110" s="136">
        <f t="shared" ref="BQ110" si="944">BQ107*0.5+BP108+BP116</f>
        <v>1655579.7315619306</v>
      </c>
      <c r="BR110" s="136">
        <f t="shared" ref="BR110" si="945">BR107*0.5+BQ108+BQ116</f>
        <v>1660885.1064369306</v>
      </c>
      <c r="BS110" s="136">
        <f t="shared" ref="BS110" si="946">BS107*0.5+BR108+BR116</f>
        <v>1666394.6028119307</v>
      </c>
      <c r="BT110" s="136">
        <f t="shared" ref="BT110" si="947">BT107*0.5+BS108+BS116</f>
        <v>1670138.0960619308</v>
      </c>
      <c r="BU110" s="136">
        <f t="shared" ref="BU110" si="948">BU107*0.5+BT108+BT116</f>
        <v>1674180.8204369307</v>
      </c>
      <c r="BV110" s="136">
        <f t="shared" ref="BV110" si="949">BV107*0.5+BU108+BU116</f>
        <v>1679214.1091869306</v>
      </c>
      <c r="BW110" s="136">
        <f t="shared" ref="BW110" si="950">BW107*0.5+BV108+BV116</f>
        <v>1684057.6645619306</v>
      </c>
      <c r="BX110" s="136">
        <f t="shared" ref="BX110" si="951">BX107*0.5+BW108+BW116</f>
        <v>1689215.6893119307</v>
      </c>
      <c r="BY110" s="136">
        <f t="shared" ref="BY110" si="952">BY107*0.5+BX108+BX116</f>
        <v>1693949.5854369306</v>
      </c>
      <c r="BZ110" s="136">
        <f t="shared" ref="BZ110" si="953">BZ107*0.5+BY108+BY116</f>
        <v>1697619.7363119307</v>
      </c>
      <c r="CA110" s="136">
        <f t="shared" ref="CA110" si="954">CA107*0.5+BZ108+BZ116</f>
        <v>1702243.5090619309</v>
      </c>
      <c r="CB110" s="136">
        <f t="shared" ref="CB110" si="955">CB107*0.5+CA108+CA116</f>
        <v>1706439.4309369307</v>
      </c>
      <c r="CC110" s="136">
        <f t="shared" ref="CC110" si="956">CC107*0.5+CB108+CB116</f>
        <v>1710973.3963119308</v>
      </c>
      <c r="CD110" s="136">
        <f t="shared" ref="CD110" si="957">CD107*0.5+CC108+CC116</f>
        <v>1715847.652686931</v>
      </c>
      <c r="CE110" s="136">
        <f t="shared" ref="CE110" si="958">CE107*0.5+CD108+CD116</f>
        <v>1719571.5585619309</v>
      </c>
      <c r="CF110" s="136">
        <f t="shared" ref="CF110" si="959">CF107*0.5+CE108+CE116</f>
        <v>1725117.3451869308</v>
      </c>
      <c r="CG110" s="136">
        <f t="shared" ref="CG110" si="960">CG107*0.5+CF108+CF116</f>
        <v>1730268.8444369307</v>
      </c>
      <c r="CH110" s="136">
        <f t="shared" ref="CH110" si="961">CH107*0.5+CG108+CG116</f>
        <v>1733566.7725619308</v>
      </c>
      <c r="CI110" s="136">
        <f t="shared" ref="CI110" si="962">CI107*0.5+CH108+CH116</f>
        <v>1736355.8356869307</v>
      </c>
      <c r="CJ110" s="136">
        <f t="shared" ref="CJ110" si="963">CJ107*0.5+CI108+CI116</f>
        <v>1739541.8340619307</v>
      </c>
      <c r="CK110" s="136">
        <f t="shared" ref="CK110" si="964">CK107*0.5+CJ108+CJ116</f>
        <v>1742968.3783119307</v>
      </c>
      <c r="CL110" s="136">
        <f t="shared" ref="CL110" si="965">CL107*0.5+CK108+CK116</f>
        <v>1746538.5426869306</v>
      </c>
      <c r="CM110" s="136">
        <f t="shared" ref="CM110" si="966">CM107*0.5+CL108+CL116</f>
        <v>1750362.3436869304</v>
      </c>
      <c r="CN110" s="136">
        <f t="shared" ref="CN110" si="967">CN107*0.5+CM108+CM116</f>
        <v>1756518.6153952638</v>
      </c>
      <c r="CO110" s="136">
        <f t="shared" ref="CO110" si="968">CO107*0.5+CN108+CN116</f>
        <v>1766076.2629369304</v>
      </c>
      <c r="CP110" s="136">
        <f t="shared" ref="CP110" si="969">CP107*0.5+CO108+CO116</f>
        <v>1777422.7378535972</v>
      </c>
      <c r="CQ110" s="136">
        <f t="shared" ref="CQ110" si="970">CQ107*0.5+CP108+CP116</f>
        <v>1788418.1142702638</v>
      </c>
      <c r="CR110" s="136">
        <f t="shared" ref="CR110" si="971">CR107*0.5+CQ108+CQ116</f>
        <v>1799701.0515619304</v>
      </c>
      <c r="CS110" s="136">
        <f t="shared" ref="CS110" si="972">CS107*0.5+CR108+CR116</f>
        <v>1811380.0869785971</v>
      </c>
      <c r="CT110" s="136">
        <f t="shared" ref="CT110" si="973">CT107*0.5+CS108+CS116</f>
        <v>1826332.4860202638</v>
      </c>
      <c r="CU110" s="136">
        <f t="shared" ref="CU110" si="974">CU107*0.5+CT108+CT116</f>
        <v>1842144.7310619305</v>
      </c>
      <c r="CV110" s="136">
        <f t="shared" ref="CV110" si="975">CV107*0.5+CU108+CU116</f>
        <v>1858973.6907786543</v>
      </c>
      <c r="CW110" s="136">
        <f t="shared" ref="CW110" si="976">CW107*0.5+CV108+CV116</f>
        <v>1882018.3766156728</v>
      </c>
      <c r="CX110" s="136">
        <f t="shared" ref="CX110" si="977">CX107*0.5+CW108+CW116</f>
        <v>1907736.5960423227</v>
      </c>
      <c r="CY110" s="136">
        <f t="shared" ref="CY110" si="978">CY107*0.5+CX108+CX116</f>
        <v>1932171.105244511</v>
      </c>
      <c r="CZ110" s="136">
        <f t="shared" ref="CZ110" si="979">CZ107*0.5+CY108+CY116</f>
        <v>1969524.7883230972</v>
      </c>
      <c r="DA110" s="136">
        <f t="shared" ref="DA110" si="980">DA107*0.5+CZ108+CZ116</f>
        <v>2006980.3084734916</v>
      </c>
      <c r="DB110" s="136">
        <f t="shared" ref="DB110" si="981">DB107*0.5+DA108+DA116</f>
        <v>2047859.247179708</v>
      </c>
      <c r="DC110" s="136">
        <f t="shared" ref="DC110" si="982">DC107*0.5+DB108+DB116</f>
        <v>2089473.0936272256</v>
      </c>
      <c r="DD110" s="136">
        <f t="shared" ref="DD110" si="983">DD107*0.5+DC108+DC116</f>
        <v>2127638.3857246144</v>
      </c>
      <c r="DE110" s="136">
        <f t="shared" ref="DE110" si="984">DE107*0.5+DD108+DD116</f>
        <v>2165147.8049315047</v>
      </c>
      <c r="DF110" s="136">
        <f t="shared" ref="DF110" si="985">DF107*0.5+DE108+DE116</f>
        <v>2202439.4086467153</v>
      </c>
      <c r="DG110" s="136">
        <f t="shared" ref="DG110" si="986">DG107*0.5+DF108+DF116</f>
        <v>2238681.230065289</v>
      </c>
      <c r="DH110" s="136">
        <f t="shared" ref="DH110" si="987">DH107*0.5+DG108+DG116</f>
        <v>2274929.8978763856</v>
      </c>
      <c r="DI110" s="136">
        <f t="shared" ref="DI110" si="988">DI107*0.5+DH108+DH116</f>
        <v>2311568.0929797469</v>
      </c>
      <c r="DJ110" s="136">
        <f t="shared" ref="DJ110" si="989">DJ107*0.5+DI108+DI116</f>
        <v>2354828.8708057459</v>
      </c>
      <c r="DK110" s="136">
        <f t="shared" ref="DK110" si="990">DK107*0.5+DJ108+DJ116</f>
        <v>2433268.2457818082</v>
      </c>
      <c r="DL110" s="136">
        <f t="shared" ref="DL110" si="991">DL107*0.5+DK108+DK116</f>
        <v>2623361.0249046516</v>
      </c>
      <c r="DM110" s="136">
        <f t="shared" ref="DM110" si="992">DM107*0.5+DL108+DL116</f>
        <v>2921891.5289712772</v>
      </c>
      <c r="DN110" s="136">
        <f t="shared" ref="DN110" si="993">DN107*0.5+DM108+DM116</f>
        <v>3305162.6406454039</v>
      </c>
      <c r="DO110" s="136">
        <f t="shared" ref="DO110" si="994">DO107*0.5+DN108+DN116</f>
        <v>3712336.1498591574</v>
      </c>
      <c r="DP110" s="136">
        <f t="shared" ref="DP110" si="995">DP107*0.5+DO108+DO116</f>
        <v>4214700.1727587199</v>
      </c>
      <c r="DQ110" s="136">
        <f t="shared" ref="DQ110" si="996">DQ107*0.5+DP108+DP116</f>
        <v>4679467.1218172712</v>
      </c>
      <c r="DR110" s="136">
        <f t="shared" ref="DR110" si="997">DR107*0.5+DQ108+DQ116</f>
        <v>4885932.0866315644</v>
      </c>
      <c r="DS110" s="136">
        <f t="shared" ref="DS110" si="998">DS107*0.5+DR108+DR116</f>
        <v>4986043.3998861769</v>
      </c>
      <c r="DT110" s="136">
        <f t="shared" ref="DT110" si="999">DT107*0.5+DS108+DS116</f>
        <v>5067124.2107223989</v>
      </c>
      <c r="DU110" s="136">
        <f t="shared" ref="DU110" si="1000">DU107*0.5+DT108+DT116</f>
        <v>5370135.7778289523</v>
      </c>
      <c r="DV110" s="136">
        <f t="shared" ref="DV110" si="1001">DV107*0.5+DU108+DU116</f>
        <v>5997202.5456086537</v>
      </c>
      <c r="DW110" s="136">
        <f t="shared" ref="DW110" si="1002">DW107*0.5+DV108+DV116</f>
        <v>6831015.9354830049</v>
      </c>
      <c r="DX110" s="136">
        <f t="shared" ref="DX110" si="1003">DX107*0.5+DW108+DW116</f>
        <v>7734451.3823494725</v>
      </c>
      <c r="DY110" s="136">
        <f t="shared" ref="DY110" si="1004">DY107*0.5+DX108+DX116</f>
        <v>8698139.5299988072</v>
      </c>
      <c r="DZ110" s="136">
        <f t="shared" ref="DZ110" si="1005">DZ107*0.5+DY108+DY116</f>
        <v>9437484.5917003304</v>
      </c>
      <c r="EA110" s="136">
        <f t="shared" ref="EA110" si="1006">EA107*0.5+DZ108+DZ116</f>
        <v>9752164.3460659757</v>
      </c>
      <c r="EB110" s="136">
        <f t="shared" ref="EB110" si="1007">EB107*0.5+EA108+EA116</f>
        <v>9947428.4245212954</v>
      </c>
      <c r="EC110" s="136">
        <f t="shared" ref="EC110" si="1008">EC107*0.5+EB108+EB116</f>
        <v>10115646.210810093</v>
      </c>
      <c r="ED110" s="136">
        <f t="shared" ref="ED110" si="1009">ED107*0.5+EC108+EC116</f>
        <v>10253702.796593798</v>
      </c>
      <c r="EE110" s="136">
        <f t="shared" ref="EE110" si="1010">EE107*0.5+ED108+ED116</f>
        <v>10367530.08064688</v>
      </c>
      <c r="EF110" s="136">
        <f t="shared" ref="EF110" si="1011">EF107*0.5+EE108+EE116</f>
        <v>10476090.224992424</v>
      </c>
      <c r="EG110" s="136">
        <f t="shared" ref="EG110" si="1012">EG107*0.5+EF108+EF116</f>
        <v>10581734.13474559</v>
      </c>
      <c r="EH110" s="136">
        <f t="shared" ref="EH110" si="1013">EH107*0.5+EG108+EG116</f>
        <v>10685031.460758213</v>
      </c>
      <c r="EI110" s="136">
        <f t="shared" ref="EI110" si="1014">EI107*0.5+EH108+EH116</f>
        <v>10787678.843345905</v>
      </c>
      <c r="EJ110" s="136">
        <f t="shared" ref="EJ110" si="1015">EJ107*0.5+EI108+EI116</f>
        <v>10890539.413320664</v>
      </c>
      <c r="EK110" s="136">
        <f t="shared" ref="EK110" si="1016">EK107*0.5+EJ108+EJ116</f>
        <v>10994075.761514079</v>
      </c>
      <c r="EL110" s="136">
        <f t="shared" ref="EL110" si="1017">EL107*0.5+EK108+EK116</f>
        <v>11098621.530551268</v>
      </c>
      <c r="EM110" s="136">
        <f t="shared" ref="EM110" si="1018">EM107*0.5+EL108+EL116</f>
        <v>11203925.559073023</v>
      </c>
      <c r="EN110" s="115"/>
      <c r="EO110" s="115"/>
      <c r="EP110" s="115"/>
      <c r="EQ110" s="115"/>
      <c r="ER110" s="115"/>
      <c r="ES110" s="115"/>
      <c r="ET110" s="115"/>
      <c r="EU110" s="105"/>
      <c r="EV110" s="105"/>
      <c r="EW110" s="105"/>
      <c r="EX110" s="105"/>
      <c r="EY110" s="105"/>
      <c r="EZ110" s="105"/>
      <c r="FA110" s="105"/>
      <c r="FB110" s="105"/>
    </row>
    <row r="111" spans="1:158">
      <c r="D111" s="109"/>
      <c r="E111" s="78"/>
      <c r="F111" s="10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  <c r="EQ111" s="75"/>
      <c r="ER111" s="75"/>
      <c r="ES111" s="75"/>
      <c r="ET111" s="75"/>
    </row>
    <row r="112" spans="1:158" s="116" customFormat="1">
      <c r="A112" s="97"/>
      <c r="B112" s="98"/>
      <c r="C112" s="67"/>
      <c r="D112" s="109">
        <v>14</v>
      </c>
      <c r="E112" s="116" t="s">
        <v>46</v>
      </c>
      <c r="F112" s="117"/>
      <c r="G112" s="118">
        <f>'Exhibit K (3)'!$F$14</f>
        <v>0.1</v>
      </c>
      <c r="H112" s="118">
        <f>'Exhibit K (3)'!$F$14</f>
        <v>0.1</v>
      </c>
      <c r="I112" s="118">
        <f>'Exhibit K (3)'!$F$14</f>
        <v>0.1</v>
      </c>
      <c r="J112" s="118">
        <f>'Exhibit K (3)'!$F$14</f>
        <v>0.1</v>
      </c>
      <c r="K112" s="118">
        <f>'Exhibit K (3)'!$F$14</f>
        <v>0.1</v>
      </c>
      <c r="L112" s="118">
        <f>'Exhibit K (3)'!$F$14</f>
        <v>0.1</v>
      </c>
      <c r="M112" s="118">
        <f>'Exhibit K (3)'!$F$14</f>
        <v>0.1</v>
      </c>
      <c r="N112" s="118">
        <f>'Exhibit K (3)'!$F$14</f>
        <v>0.1</v>
      </c>
      <c r="O112" s="118">
        <f>'Exhibit K (3)'!$F$14</f>
        <v>0.1</v>
      </c>
      <c r="P112" s="118">
        <f>'Exhibit K (3)'!$F$14</f>
        <v>0.1</v>
      </c>
      <c r="Q112" s="118">
        <f>'Exhibit K (3)'!$F$14</f>
        <v>0.1</v>
      </c>
      <c r="R112" s="118">
        <f>'Exhibit K (3)'!$F$14</f>
        <v>0.1</v>
      </c>
      <c r="S112" s="119">
        <f>'Exhibit K (3)'!$F$14</f>
        <v>0.1</v>
      </c>
      <c r="T112" s="119">
        <f>'Exhibit K (3)'!$F$14</f>
        <v>0.1</v>
      </c>
      <c r="U112" s="119">
        <f>'Exhibit K (3)'!$F$14</f>
        <v>0.1</v>
      </c>
      <c r="V112" s="119">
        <f>'Exhibit K (3)'!$F$14</f>
        <v>0.1</v>
      </c>
      <c r="W112" s="119">
        <f>'Exhibit K (3)'!$F$14</f>
        <v>0.1</v>
      </c>
      <c r="X112" s="119">
        <f>'Exhibit K (3)'!$F$14</f>
        <v>0.1</v>
      </c>
      <c r="Y112" s="119">
        <f>'Exhibit K (3)'!$F$14</f>
        <v>0.1</v>
      </c>
      <c r="Z112" s="119">
        <f>'Exhibit K (3)'!$F$14</f>
        <v>0.1</v>
      </c>
      <c r="AA112" s="119">
        <f>'Exhibit K (3)'!$F$14</f>
        <v>0.1</v>
      </c>
      <c r="AB112" s="119">
        <f>'Exhibit K (3)'!$F$14</f>
        <v>0.1</v>
      </c>
      <c r="AC112" s="119">
        <f>'Exhibit K (3)'!$F$14</f>
        <v>0.1</v>
      </c>
      <c r="AD112" s="119">
        <f>'Exhibit K (3)'!$F$14</f>
        <v>0.1</v>
      </c>
      <c r="AE112" s="119">
        <f>'Exhibit K (3)'!$F$14</f>
        <v>0.1</v>
      </c>
      <c r="AF112" s="119">
        <f>'Exhibit K (3)'!$F$14</f>
        <v>0.1</v>
      </c>
      <c r="AG112" s="119">
        <f>'Exhibit K (3)'!$F$14</f>
        <v>0.1</v>
      </c>
      <c r="AH112" s="119">
        <f>'Exhibit K (3)'!$F$14</f>
        <v>0.1</v>
      </c>
      <c r="AI112" s="119">
        <f>'Exhibit K (3)'!$F$14</f>
        <v>0.1</v>
      </c>
      <c r="AJ112" s="119">
        <f>'Exhibit K (3)'!$F$14</f>
        <v>0.1</v>
      </c>
      <c r="AK112" s="119">
        <f>'Exhibit K (3)'!$F$14</f>
        <v>0.1</v>
      </c>
      <c r="AL112" s="119">
        <f>'Exhibit K (3)'!$F$14</f>
        <v>0.1</v>
      </c>
      <c r="AM112" s="119">
        <f>'Exhibit K (3)'!$F$14</f>
        <v>0.1</v>
      </c>
      <c r="AN112" s="119">
        <f>'Exhibit K (3)'!$F$14</f>
        <v>0.1</v>
      </c>
      <c r="AO112" s="119">
        <f>'Exhibit K (3)'!$F$14</f>
        <v>0.1</v>
      </c>
      <c r="AP112" s="119">
        <f>'Exhibit K (3)'!$F$14</f>
        <v>0.1</v>
      </c>
      <c r="AQ112" s="119">
        <f>'Exhibit K (3)'!$F$14</f>
        <v>0.1</v>
      </c>
      <c r="AR112" s="119">
        <f>'Exhibit K (3)'!$F$14</f>
        <v>0.1</v>
      </c>
      <c r="AS112" s="119">
        <f>'Exhibit K (3)'!$F$14</f>
        <v>0.1</v>
      </c>
      <c r="AT112" s="119">
        <f>'Exhibit K (3)'!$F$14</f>
        <v>0.1</v>
      </c>
      <c r="AU112" s="119">
        <f>'Exhibit K (3)'!$F$14</f>
        <v>0.1</v>
      </c>
      <c r="AV112" s="119">
        <f>'Exhibit K (3)'!$F$14</f>
        <v>0.1</v>
      </c>
      <c r="AW112" s="119">
        <f>'Exhibit K (3)'!$F$14</f>
        <v>0.1</v>
      </c>
      <c r="AX112" s="119">
        <f>'Exhibit K (3)'!$F$14</f>
        <v>0.1</v>
      </c>
      <c r="AY112" s="119">
        <f>'Exhibit K (3)'!$F$14</f>
        <v>0.1</v>
      </c>
      <c r="AZ112" s="119">
        <f>'Exhibit K (3)'!$F$14</f>
        <v>0.1</v>
      </c>
      <c r="BA112" s="119">
        <f>'Exhibit K (3)'!$F$14</f>
        <v>0.1</v>
      </c>
      <c r="BB112" s="119">
        <f>'Exhibit K (3)'!$F$14</f>
        <v>0.1</v>
      </c>
      <c r="BC112" s="119">
        <f>'Exhibit K (3)'!$F$14</f>
        <v>0.1</v>
      </c>
      <c r="BD112" s="119">
        <f>'Exhibit K (3)'!$F$14</f>
        <v>0.1</v>
      </c>
      <c r="BE112" s="119">
        <f>'Exhibit K (3)'!$F$14</f>
        <v>0.1</v>
      </c>
      <c r="BF112" s="119">
        <f>'Exhibit K (3)'!$F$14</f>
        <v>0.1</v>
      </c>
      <c r="BG112" s="119">
        <f>'Exhibit K (3)'!$F$14</f>
        <v>0.1</v>
      </c>
      <c r="BH112" s="119">
        <f>'Exhibit K (3)'!$F$14</f>
        <v>0.1</v>
      </c>
      <c r="BI112" s="119">
        <f>'Exhibit K (3)'!$F$14</f>
        <v>0.1</v>
      </c>
      <c r="BJ112" s="119">
        <f>'Exhibit K (3)'!$F$14</f>
        <v>0.1</v>
      </c>
      <c r="BK112" s="119">
        <f>'Exhibit K (3)'!$F$14</f>
        <v>0.1</v>
      </c>
      <c r="BL112" s="119">
        <f>'Exhibit K (3)'!$F$14</f>
        <v>0.1</v>
      </c>
      <c r="BM112" s="119">
        <f>'Exhibit K (3)'!$F$14</f>
        <v>0.1</v>
      </c>
      <c r="BN112" s="119">
        <f>'Exhibit K (3)'!$F$14</f>
        <v>0.1</v>
      </c>
      <c r="BO112" s="119">
        <f>'Exhibit K (3)'!$F$14</f>
        <v>0.1</v>
      </c>
      <c r="BP112" s="119">
        <f>'Exhibit K (3)'!$F$14</f>
        <v>0.1</v>
      </c>
      <c r="BQ112" s="119">
        <f>'Exhibit K (3)'!$F$14</f>
        <v>0.1</v>
      </c>
      <c r="BR112" s="119">
        <f>'Exhibit K (3)'!$F$14</f>
        <v>0.1</v>
      </c>
      <c r="BS112" s="119">
        <f>'Exhibit K (3)'!$F$14</f>
        <v>0.1</v>
      </c>
      <c r="BT112" s="119">
        <f>'Exhibit K (3)'!$F$14</f>
        <v>0.1</v>
      </c>
      <c r="BU112" s="119">
        <f>'Exhibit K (3)'!$F$14</f>
        <v>0.1</v>
      </c>
      <c r="BV112" s="119">
        <f>'Exhibit K (3)'!$F$14</f>
        <v>0.1</v>
      </c>
      <c r="BW112" s="119">
        <f>'Exhibit K (3)'!$F$14</f>
        <v>0.1</v>
      </c>
      <c r="BX112" s="119">
        <f>'Exhibit K (3)'!$F$14</f>
        <v>0.1</v>
      </c>
      <c r="BY112" s="119">
        <f>'Exhibit K (3)'!$F$14</f>
        <v>0.1</v>
      </c>
      <c r="BZ112" s="119">
        <f>'Exhibit K (3)'!$F$14</f>
        <v>0.1</v>
      </c>
      <c r="CA112" s="119">
        <f>'Exhibit K (3)'!$F$14</f>
        <v>0.1</v>
      </c>
      <c r="CB112" s="119">
        <f>'Exhibit K (3)'!$F$14</f>
        <v>0.1</v>
      </c>
      <c r="CC112" s="119">
        <f>'Exhibit K (3)'!$F$14</f>
        <v>0.1</v>
      </c>
      <c r="CD112" s="119">
        <f>'Exhibit K (3)'!$F$14</f>
        <v>0.1</v>
      </c>
      <c r="CE112" s="119">
        <f>'Exhibit K (3)'!$F$14</f>
        <v>0.1</v>
      </c>
      <c r="CF112" s="119">
        <f>'Exhibit K (3)'!$F$14</f>
        <v>0.1</v>
      </c>
      <c r="CG112" s="119">
        <f>'Exhibit K (3)'!$F$14</f>
        <v>0.1</v>
      </c>
      <c r="CH112" s="119">
        <f>'Exhibit K (3)'!$F$14</f>
        <v>0.1</v>
      </c>
      <c r="CI112" s="119">
        <f>'Exhibit K (3)'!$F$14</f>
        <v>0.1</v>
      </c>
      <c r="CJ112" s="119">
        <f>'Exhibit K (3)'!$F$14</f>
        <v>0.1</v>
      </c>
      <c r="CK112" s="119">
        <f>'Exhibit K (3)'!$F$14</f>
        <v>0.1</v>
      </c>
      <c r="CL112" s="119">
        <f>'Exhibit K (3)'!$F$14</f>
        <v>0.1</v>
      </c>
      <c r="CM112" s="119">
        <f>'Exhibit K (3)'!$F$14</f>
        <v>0.1</v>
      </c>
      <c r="CN112" s="119">
        <f>'Exhibit K (3)'!$F$14</f>
        <v>0.1</v>
      </c>
      <c r="CO112" s="119">
        <f>'Exhibit K (3)'!$F$14</f>
        <v>0.1</v>
      </c>
      <c r="CP112" s="119">
        <f>'Exhibit K (3)'!$F$14</f>
        <v>0.1</v>
      </c>
      <c r="CQ112" s="119">
        <f>'Exhibit K (3)'!$F$14</f>
        <v>0.1</v>
      </c>
      <c r="CR112" s="119">
        <f>'Exhibit K (3)'!$F$14</f>
        <v>0.1</v>
      </c>
      <c r="CS112" s="119">
        <f>'Exhibit K (3)'!$F$14</f>
        <v>0.1</v>
      </c>
      <c r="CT112" s="119">
        <f>'Exhibit K (3)'!$F$14</f>
        <v>0.1</v>
      </c>
      <c r="CU112" s="119">
        <f>'Exhibit K (3)'!$F$14</f>
        <v>0.1</v>
      </c>
      <c r="CV112" s="119">
        <f>'Exhibit K (3)'!$F$14</f>
        <v>0.1</v>
      </c>
      <c r="CW112" s="119">
        <f>'Exhibit K (3)'!$F$14</f>
        <v>0.1</v>
      </c>
      <c r="CX112" s="119">
        <f>'Exhibit K (3)'!$F$14</f>
        <v>0.1</v>
      </c>
      <c r="CY112" s="119">
        <f>'Exhibit K (3)'!$F$14</f>
        <v>0.1</v>
      </c>
      <c r="CZ112" s="119">
        <f>'Exhibit K (3)'!$F$14</f>
        <v>0.1</v>
      </c>
      <c r="DA112" s="119">
        <f>'Exhibit K (3)'!$F$14</f>
        <v>0.1</v>
      </c>
      <c r="DB112" s="119">
        <f>'Exhibit K (3)'!$F$14</f>
        <v>0.1</v>
      </c>
      <c r="DC112" s="119">
        <f>'Exhibit K (3)'!$F$14</f>
        <v>0.1</v>
      </c>
      <c r="DD112" s="119">
        <f>'Exhibit K (3)'!$F$14</f>
        <v>0.1</v>
      </c>
      <c r="DE112" s="119">
        <f>'Exhibit K (3)'!$F$14</f>
        <v>0.1</v>
      </c>
      <c r="DF112" s="119">
        <f>'Exhibit K (3)'!$F$14</f>
        <v>0.1</v>
      </c>
      <c r="DG112" s="119">
        <f>'Exhibit K (3)'!$F$14</f>
        <v>0.1</v>
      </c>
      <c r="DH112" s="119">
        <f>'Exhibit K (3)'!$F$14</f>
        <v>0.1</v>
      </c>
      <c r="DI112" s="119">
        <f>'Exhibit K (3)'!$F$14</f>
        <v>0.1</v>
      </c>
      <c r="DJ112" s="119">
        <f>'Exhibit K (3)'!$F$14</f>
        <v>0.1</v>
      </c>
      <c r="DK112" s="119">
        <f>'Exhibit K (3)'!$F$14</f>
        <v>0.1</v>
      </c>
      <c r="DL112" s="119">
        <f>'Exhibit K (3)'!$F$14</f>
        <v>0.1</v>
      </c>
      <c r="DM112" s="119">
        <f>'Exhibit K (3)'!$F$14</f>
        <v>0.1</v>
      </c>
      <c r="DN112" s="119">
        <f>'Exhibit K (3)'!$F$14</f>
        <v>0.1</v>
      </c>
      <c r="DO112" s="119">
        <f>'Exhibit K (3)'!$F$14</f>
        <v>0.1</v>
      </c>
      <c r="DP112" s="119">
        <f>'Exhibit K (3)'!$F$14</f>
        <v>0.1</v>
      </c>
      <c r="DQ112" s="119">
        <f>'Exhibit K (3)'!$F$14</f>
        <v>0.1</v>
      </c>
      <c r="DR112" s="119">
        <f>'Exhibit K (3)'!$F$14</f>
        <v>0.1</v>
      </c>
      <c r="DS112" s="119">
        <f>'Exhibit K (3)'!$F$14</f>
        <v>0.1</v>
      </c>
      <c r="DT112" s="119">
        <f>'Exhibit K (3)'!$F$14</f>
        <v>0.1</v>
      </c>
      <c r="DU112" s="119">
        <f>'Exhibit K (3)'!$F$14</f>
        <v>0.1</v>
      </c>
      <c r="DV112" s="119">
        <f>'Exhibit K (3)'!$F$14</f>
        <v>0.1</v>
      </c>
      <c r="DW112" s="119">
        <f>'Exhibit K (3)'!$F$14</f>
        <v>0.1</v>
      </c>
      <c r="DX112" s="119">
        <f>'Exhibit K (3)'!$F$14</f>
        <v>0.1</v>
      </c>
      <c r="DY112" s="119">
        <f>'Exhibit K (3)'!$F$14</f>
        <v>0.1</v>
      </c>
      <c r="DZ112" s="119">
        <f>'Exhibit K (3)'!$F$14</f>
        <v>0.1</v>
      </c>
      <c r="EA112" s="119">
        <f>'Exhibit K (3)'!$F$14</f>
        <v>0.1</v>
      </c>
      <c r="EB112" s="119">
        <f>'Exhibit K (3)'!$F$14</f>
        <v>0.1</v>
      </c>
      <c r="EC112" s="119">
        <f>'Exhibit K (3)'!$F$14</f>
        <v>0.1</v>
      </c>
      <c r="ED112" s="119">
        <f>'Exhibit K (3)'!$F$14</f>
        <v>0.1</v>
      </c>
      <c r="EE112" s="119">
        <f>'Exhibit K (3)'!$F$14</f>
        <v>0.1</v>
      </c>
      <c r="EF112" s="119">
        <f>'Exhibit K (3)'!$F$14</f>
        <v>0.1</v>
      </c>
      <c r="EG112" s="119">
        <f>'Exhibit K (3)'!$F$14</f>
        <v>0.1</v>
      </c>
      <c r="EH112" s="119">
        <f>'Exhibit K (3)'!$F$14</f>
        <v>0.1</v>
      </c>
      <c r="EI112" s="119">
        <f>'Exhibit K (3)'!$F$14</f>
        <v>0.1</v>
      </c>
      <c r="EJ112" s="119">
        <f>'Exhibit K (3)'!$F$14</f>
        <v>0.1</v>
      </c>
      <c r="EK112" s="119">
        <f>'Exhibit K (3)'!$F$14</f>
        <v>0.1</v>
      </c>
      <c r="EL112" s="119">
        <f>'Exhibit K (3)'!$F$14</f>
        <v>0.1</v>
      </c>
      <c r="EM112" s="119">
        <f>'Exhibit K (3)'!$F$14</f>
        <v>0.1</v>
      </c>
      <c r="EN112" s="119">
        <f>'Exhibit K (3)'!$F$14</f>
        <v>0.1</v>
      </c>
      <c r="EO112" s="119">
        <f>'Exhibit K (3)'!$F$14</f>
        <v>0.1</v>
      </c>
      <c r="EP112" s="119">
        <f>'Exhibit K (3)'!$F$14</f>
        <v>0.1</v>
      </c>
      <c r="EQ112" s="119">
        <f>'Exhibit K (3)'!$F$14</f>
        <v>0.1</v>
      </c>
      <c r="ER112" s="119">
        <f>'Exhibit K (3)'!$F$14</f>
        <v>0.1</v>
      </c>
      <c r="ES112" s="119">
        <f>'Exhibit K (3)'!$F$14</f>
        <v>0.1</v>
      </c>
      <c r="ET112" s="119">
        <f>'Exhibit K (3)'!$F$14</f>
        <v>0.1</v>
      </c>
    </row>
    <row r="113" spans="1:150" s="120" customFormat="1">
      <c r="A113" s="97"/>
      <c r="B113" s="98"/>
      <c r="C113" s="67"/>
      <c r="D113" s="109">
        <v>15</v>
      </c>
      <c r="E113" s="120" t="s">
        <v>47</v>
      </c>
      <c r="F113" s="121"/>
      <c r="G113" s="122">
        <f>'Exhibit K (3)'!$F$17</f>
        <v>8.1648460519010424E-3</v>
      </c>
      <c r="H113" s="122">
        <f>'Exhibit K (3)'!$F$17</f>
        <v>8.1648460519010424E-3</v>
      </c>
      <c r="I113" s="122">
        <f>'Exhibit K (3)'!$F$17</f>
        <v>8.1648460519010424E-3</v>
      </c>
      <c r="J113" s="122">
        <f>'Exhibit K (3)'!$F$17</f>
        <v>8.1648460519010424E-3</v>
      </c>
      <c r="K113" s="122">
        <f>'Exhibit K (3)'!$F$17</f>
        <v>8.1648460519010424E-3</v>
      </c>
      <c r="L113" s="122">
        <f>'Exhibit K (3)'!$F$17</f>
        <v>8.1648460519010424E-3</v>
      </c>
      <c r="M113" s="122">
        <f>'Exhibit K (3)'!$F$17</f>
        <v>8.1648460519010424E-3</v>
      </c>
      <c r="N113" s="122">
        <f>'Exhibit K (3)'!$F$17</f>
        <v>8.1648460519010424E-3</v>
      </c>
      <c r="O113" s="122">
        <f>'Exhibit K (3)'!$F$17</f>
        <v>8.1648460519010424E-3</v>
      </c>
      <c r="P113" s="122">
        <f>'Exhibit K (3)'!$F$17</f>
        <v>8.1648460519010424E-3</v>
      </c>
      <c r="Q113" s="122">
        <f>'Exhibit K (3)'!$F$17</f>
        <v>8.1648460519010424E-3</v>
      </c>
      <c r="R113" s="122">
        <f>'Exhibit K (3)'!$F$17</f>
        <v>8.1648460519010424E-3</v>
      </c>
      <c r="S113" s="123">
        <f>'Exhibit K (3)'!$F$17</f>
        <v>8.1648460519010424E-3</v>
      </c>
      <c r="T113" s="123">
        <f>'Exhibit K (3)'!$F$17</f>
        <v>8.1648460519010424E-3</v>
      </c>
      <c r="U113" s="123">
        <f>'Exhibit K (3)'!$F$17</f>
        <v>8.1648460519010424E-3</v>
      </c>
      <c r="V113" s="123">
        <f>'Exhibit K (3)'!$F$17</f>
        <v>8.1648460519010424E-3</v>
      </c>
      <c r="W113" s="123">
        <f>'Exhibit K (3)'!$F$17</f>
        <v>8.1648460519010424E-3</v>
      </c>
      <c r="X113" s="123">
        <f>'Exhibit K (3)'!$F$17</f>
        <v>8.1648460519010424E-3</v>
      </c>
      <c r="Y113" s="123">
        <f>'Exhibit K (3)'!$F$17</f>
        <v>8.1648460519010424E-3</v>
      </c>
      <c r="Z113" s="123">
        <f>'Exhibit K (3)'!$F$17</f>
        <v>8.1648460519010424E-3</v>
      </c>
      <c r="AA113" s="123">
        <f>'Exhibit K (3)'!$F$17</f>
        <v>8.1648460519010424E-3</v>
      </c>
      <c r="AB113" s="123">
        <f>'Exhibit K (3)'!$F$17</f>
        <v>8.1648460519010424E-3</v>
      </c>
      <c r="AC113" s="123">
        <f>'Exhibit K (3)'!$F$17</f>
        <v>8.1648460519010424E-3</v>
      </c>
      <c r="AD113" s="123">
        <f>'Exhibit K (3)'!$F$17</f>
        <v>8.1648460519010424E-3</v>
      </c>
      <c r="AE113" s="123">
        <f>'Exhibit K (3)'!$F$17</f>
        <v>8.1648460519010424E-3</v>
      </c>
      <c r="AF113" s="123">
        <f>'Exhibit K (3)'!$F$17</f>
        <v>8.1648460519010424E-3</v>
      </c>
      <c r="AG113" s="123">
        <f>'Exhibit K (3)'!$F$17</f>
        <v>8.1648460519010424E-3</v>
      </c>
      <c r="AH113" s="123">
        <f>'Exhibit K (3)'!$F$17</f>
        <v>8.1648460519010424E-3</v>
      </c>
      <c r="AI113" s="123">
        <f>'Exhibit K (3)'!$F$17</f>
        <v>8.1648460519010424E-3</v>
      </c>
      <c r="AJ113" s="123">
        <f>'Exhibit K (3)'!$F$17</f>
        <v>8.1648460519010424E-3</v>
      </c>
      <c r="AK113" s="123">
        <f>'Exhibit K (3)'!$F$17</f>
        <v>8.1648460519010424E-3</v>
      </c>
      <c r="AL113" s="123">
        <f>'Exhibit K (3)'!$F$17</f>
        <v>8.1648460519010424E-3</v>
      </c>
      <c r="AM113" s="123">
        <f>'Exhibit K (3)'!$F$17</f>
        <v>8.1648460519010424E-3</v>
      </c>
      <c r="AN113" s="123">
        <f>'Exhibit K (3)'!$F$17</f>
        <v>8.1648460519010424E-3</v>
      </c>
      <c r="AO113" s="123">
        <f>'Exhibit K (3)'!$F$17</f>
        <v>8.1648460519010424E-3</v>
      </c>
      <c r="AP113" s="123">
        <f>'Exhibit K (3)'!$F$17</f>
        <v>8.1648460519010424E-3</v>
      </c>
      <c r="AQ113" s="123">
        <f>'Exhibit K (3)'!$F$17</f>
        <v>8.1648460519010424E-3</v>
      </c>
      <c r="AR113" s="123">
        <f>'Exhibit K (3)'!$F$17</f>
        <v>8.1648460519010424E-3</v>
      </c>
      <c r="AS113" s="123">
        <f>'Exhibit K (3)'!$F$17</f>
        <v>8.1648460519010424E-3</v>
      </c>
      <c r="AT113" s="123">
        <f>'Exhibit K (3)'!$F$17</f>
        <v>8.1648460519010424E-3</v>
      </c>
      <c r="AU113" s="123">
        <f>'Exhibit K (3)'!$F$17</f>
        <v>8.1648460519010424E-3</v>
      </c>
      <c r="AV113" s="123">
        <f>'Exhibit K (3)'!$F$17</f>
        <v>8.1648460519010424E-3</v>
      </c>
      <c r="AW113" s="123">
        <f>'Exhibit K (3)'!$F$17</f>
        <v>8.1648460519010424E-3</v>
      </c>
      <c r="AX113" s="123">
        <f>'Exhibit K (3)'!$F$17</f>
        <v>8.1648460519010424E-3</v>
      </c>
      <c r="AY113" s="123">
        <f>'Exhibit K (3)'!$F$17</f>
        <v>8.1648460519010424E-3</v>
      </c>
      <c r="AZ113" s="123">
        <f>'Exhibit K (3)'!$F$17</f>
        <v>8.1648460519010424E-3</v>
      </c>
      <c r="BA113" s="123">
        <f>'Exhibit K (3)'!$F$17</f>
        <v>8.1648460519010424E-3</v>
      </c>
      <c r="BB113" s="123">
        <f>'Exhibit K (3)'!$F$17</f>
        <v>8.1648460519010424E-3</v>
      </c>
      <c r="BC113" s="123">
        <f>'Exhibit K (3)'!$F$17</f>
        <v>8.1648460519010424E-3</v>
      </c>
      <c r="BD113" s="123">
        <f>'Exhibit K (3)'!$F$17</f>
        <v>8.1648460519010424E-3</v>
      </c>
      <c r="BE113" s="123">
        <f>'Exhibit K (3)'!$F$17</f>
        <v>8.1648460519010424E-3</v>
      </c>
      <c r="BF113" s="123">
        <f>'Exhibit K (3)'!$F$17</f>
        <v>8.1648460519010424E-3</v>
      </c>
      <c r="BG113" s="123">
        <f>'Exhibit K (3)'!$F$17</f>
        <v>8.1648460519010424E-3</v>
      </c>
      <c r="BH113" s="123">
        <f>'Exhibit K (3)'!$F$17</f>
        <v>8.1648460519010424E-3</v>
      </c>
      <c r="BI113" s="123">
        <f>'Exhibit K (3)'!$F$17</f>
        <v>8.1648460519010424E-3</v>
      </c>
      <c r="BJ113" s="123">
        <f>'Exhibit K (3)'!$F$17</f>
        <v>8.1648460519010424E-3</v>
      </c>
      <c r="BK113" s="123">
        <f>'Exhibit K (3)'!$F$17</f>
        <v>8.1648460519010424E-3</v>
      </c>
      <c r="BL113" s="123">
        <f>'Exhibit K (3)'!$F$17</f>
        <v>8.1648460519010424E-3</v>
      </c>
      <c r="BM113" s="123">
        <f>'Exhibit K (3)'!$F$17</f>
        <v>8.1648460519010424E-3</v>
      </c>
      <c r="BN113" s="123">
        <f>'Exhibit K (3)'!$F$17</f>
        <v>8.1648460519010424E-3</v>
      </c>
      <c r="BO113" s="123">
        <f>'Exhibit K (3)'!$F$17</f>
        <v>8.1648460519010424E-3</v>
      </c>
      <c r="BP113" s="123">
        <f>'Exhibit K (3)'!$F$17</f>
        <v>8.1648460519010424E-3</v>
      </c>
      <c r="BQ113" s="123">
        <f>'Exhibit K (3)'!$F$17</f>
        <v>8.1648460519010424E-3</v>
      </c>
      <c r="BR113" s="123">
        <f>'Exhibit K (3)'!$F$17</f>
        <v>8.1648460519010424E-3</v>
      </c>
      <c r="BS113" s="123">
        <f>'Exhibit K (3)'!$F$17</f>
        <v>8.1648460519010424E-3</v>
      </c>
      <c r="BT113" s="123">
        <f>'Exhibit K (3)'!$F$17</f>
        <v>8.1648460519010424E-3</v>
      </c>
      <c r="BU113" s="123">
        <f>'Exhibit K (3)'!$F$17</f>
        <v>8.1648460519010424E-3</v>
      </c>
      <c r="BV113" s="123">
        <f>'Exhibit K (3)'!$F$17</f>
        <v>8.1648460519010424E-3</v>
      </c>
      <c r="BW113" s="123">
        <f>'Exhibit K (3)'!$F$17</f>
        <v>8.1648460519010424E-3</v>
      </c>
      <c r="BX113" s="123">
        <f>'Exhibit K (3)'!$F$17</f>
        <v>8.1648460519010424E-3</v>
      </c>
      <c r="BY113" s="123">
        <f>'Exhibit K (3)'!$F$17</f>
        <v>8.1648460519010424E-3</v>
      </c>
      <c r="BZ113" s="123">
        <f>'Exhibit K (3)'!$F$17</f>
        <v>8.1648460519010424E-3</v>
      </c>
      <c r="CA113" s="123">
        <f>'Exhibit K (3)'!$F$17</f>
        <v>8.1648460519010424E-3</v>
      </c>
      <c r="CB113" s="123">
        <f>'Exhibit K (3)'!$F$17</f>
        <v>8.1648460519010424E-3</v>
      </c>
      <c r="CC113" s="123">
        <f>'Exhibit K (3)'!$F$17</f>
        <v>8.1648460519010424E-3</v>
      </c>
      <c r="CD113" s="123">
        <f>'Exhibit K (3)'!$F$17</f>
        <v>8.1648460519010424E-3</v>
      </c>
      <c r="CE113" s="123">
        <f>'Exhibit K (3)'!$F$17</f>
        <v>8.1648460519010424E-3</v>
      </c>
      <c r="CF113" s="123">
        <f>'Exhibit K (3)'!$F$17</f>
        <v>8.1648460519010424E-3</v>
      </c>
      <c r="CG113" s="123">
        <f>'Exhibit K (3)'!$F$17</f>
        <v>8.1648460519010424E-3</v>
      </c>
      <c r="CH113" s="123">
        <f>'Exhibit K (3)'!$F$17</f>
        <v>8.1648460519010424E-3</v>
      </c>
      <c r="CI113" s="123">
        <f>'Exhibit K (3)'!$F$17</f>
        <v>8.1648460519010424E-3</v>
      </c>
      <c r="CJ113" s="123">
        <f>'Exhibit K (3)'!$F$17</f>
        <v>8.1648460519010424E-3</v>
      </c>
      <c r="CK113" s="123">
        <f>'Exhibit K (3)'!$F$17</f>
        <v>8.1648460519010424E-3</v>
      </c>
      <c r="CL113" s="123">
        <f>'Exhibit K (3)'!$F$17</f>
        <v>8.1648460519010424E-3</v>
      </c>
      <c r="CM113" s="123">
        <f>'Exhibit K (3)'!$F$17</f>
        <v>8.1648460519010424E-3</v>
      </c>
      <c r="CN113" s="123">
        <f>'Exhibit K (3)'!$F$17</f>
        <v>8.1648460519010424E-3</v>
      </c>
      <c r="CO113" s="123">
        <f>'Exhibit K (3)'!$F$17</f>
        <v>8.1648460519010424E-3</v>
      </c>
      <c r="CP113" s="123">
        <f>'Exhibit K (3)'!$F$17</f>
        <v>8.1648460519010424E-3</v>
      </c>
      <c r="CQ113" s="123">
        <f>'Exhibit K (3)'!$F$17</f>
        <v>8.1648460519010424E-3</v>
      </c>
      <c r="CR113" s="123">
        <f>'Exhibit K (3)'!$F$17</f>
        <v>8.1648460519010424E-3</v>
      </c>
      <c r="CS113" s="123">
        <f>'Exhibit K (3)'!$F$17</f>
        <v>8.1648460519010424E-3</v>
      </c>
      <c r="CT113" s="123">
        <f>'Exhibit K (3)'!$F$17</f>
        <v>8.1648460519010424E-3</v>
      </c>
      <c r="CU113" s="123">
        <f>'Exhibit K (3)'!$F$17</f>
        <v>8.1648460519010424E-3</v>
      </c>
      <c r="CV113" s="123">
        <f>'Exhibit K (3)'!$F$17</f>
        <v>8.1648460519010424E-3</v>
      </c>
      <c r="CW113" s="123">
        <f>'Exhibit K (3)'!$F$17</f>
        <v>8.1648460519010424E-3</v>
      </c>
      <c r="CX113" s="123">
        <f>'Exhibit K (3)'!$F$17</f>
        <v>8.1648460519010424E-3</v>
      </c>
      <c r="CY113" s="123">
        <f>'Exhibit K (3)'!$F$17</f>
        <v>8.1648460519010424E-3</v>
      </c>
      <c r="CZ113" s="123">
        <f>'Exhibit K (3)'!$F$17</f>
        <v>8.1648460519010424E-3</v>
      </c>
      <c r="DA113" s="123">
        <f>'Exhibit K (3)'!$F$17</f>
        <v>8.1648460519010424E-3</v>
      </c>
      <c r="DB113" s="123">
        <f>'Exhibit K (3)'!$F$17</f>
        <v>8.1648460519010424E-3</v>
      </c>
      <c r="DC113" s="123">
        <f>'Exhibit K (3)'!$F$17</f>
        <v>8.1648460519010424E-3</v>
      </c>
      <c r="DD113" s="123">
        <f>'Exhibit K (3)'!$F$17</f>
        <v>8.1648460519010424E-3</v>
      </c>
      <c r="DE113" s="123">
        <f>'Exhibit K (3)'!$F$17</f>
        <v>8.1648460519010424E-3</v>
      </c>
      <c r="DF113" s="123">
        <f>'Exhibit K (3)'!$F$17</f>
        <v>8.1648460519010424E-3</v>
      </c>
      <c r="DG113" s="123">
        <f>'Exhibit K (3)'!$F$17</f>
        <v>8.1648460519010424E-3</v>
      </c>
      <c r="DH113" s="123">
        <f>'Exhibit K (3)'!$F$17</f>
        <v>8.1648460519010424E-3</v>
      </c>
      <c r="DI113" s="123">
        <f>'Exhibit K (3)'!$F$17</f>
        <v>8.1648460519010424E-3</v>
      </c>
      <c r="DJ113" s="123">
        <f>'Exhibit K (3)'!$F$17</f>
        <v>8.1648460519010424E-3</v>
      </c>
      <c r="DK113" s="123">
        <f>'Exhibit K (3)'!$F$17</f>
        <v>8.1648460519010424E-3</v>
      </c>
      <c r="DL113" s="123">
        <f>'Exhibit K (3)'!$F$17</f>
        <v>8.1648460519010424E-3</v>
      </c>
      <c r="DM113" s="123">
        <f>'Exhibit K (3)'!$F$17</f>
        <v>8.1648460519010424E-3</v>
      </c>
      <c r="DN113" s="123">
        <f>'Exhibit K (3)'!$F$17</f>
        <v>8.1648460519010424E-3</v>
      </c>
      <c r="DO113" s="123">
        <f>'Exhibit K (3)'!$F$17</f>
        <v>8.1648460519010424E-3</v>
      </c>
      <c r="DP113" s="123">
        <f>'Exhibit K (3)'!$F$17</f>
        <v>8.1648460519010424E-3</v>
      </c>
      <c r="DQ113" s="123">
        <f>'Exhibit K (3)'!$F$17</f>
        <v>8.1648460519010424E-3</v>
      </c>
      <c r="DR113" s="123">
        <f>'Exhibit K (3)'!$F$17</f>
        <v>8.1648460519010424E-3</v>
      </c>
      <c r="DS113" s="123">
        <f>'Exhibit K (3)'!$F$17</f>
        <v>8.1648460519010424E-3</v>
      </c>
      <c r="DT113" s="123">
        <f>'Exhibit K (3)'!$F$17</f>
        <v>8.1648460519010424E-3</v>
      </c>
      <c r="DU113" s="123">
        <f>'Exhibit K (3)'!$F$17</f>
        <v>8.1648460519010424E-3</v>
      </c>
      <c r="DV113" s="123">
        <f>'Exhibit K (3)'!$F$17</f>
        <v>8.1648460519010424E-3</v>
      </c>
      <c r="DW113" s="123">
        <f>'Exhibit K (3)'!$F$17</f>
        <v>8.1648460519010424E-3</v>
      </c>
      <c r="DX113" s="123">
        <f>'Exhibit K (3)'!$F$17</f>
        <v>8.1648460519010424E-3</v>
      </c>
      <c r="DY113" s="123">
        <f>'Exhibit K (3)'!$F$17</f>
        <v>8.1648460519010424E-3</v>
      </c>
      <c r="DZ113" s="123">
        <f>'Exhibit K (3)'!$F$17</f>
        <v>8.1648460519010424E-3</v>
      </c>
      <c r="EA113" s="123">
        <f>'Exhibit K (3)'!$F$17</f>
        <v>8.1648460519010424E-3</v>
      </c>
      <c r="EB113" s="123">
        <f>'Exhibit K (3)'!$F$17</f>
        <v>8.1648460519010424E-3</v>
      </c>
      <c r="EC113" s="123">
        <f>'Exhibit K (3)'!$F$17</f>
        <v>8.1648460519010424E-3</v>
      </c>
      <c r="ED113" s="123">
        <f>'Exhibit K (3)'!$F$17</f>
        <v>8.1648460519010424E-3</v>
      </c>
      <c r="EE113" s="123">
        <f>'Exhibit K (3)'!$F$17</f>
        <v>8.1648460519010424E-3</v>
      </c>
      <c r="EF113" s="123">
        <f>'Exhibit K (3)'!$F$17</f>
        <v>8.1648460519010424E-3</v>
      </c>
      <c r="EG113" s="123">
        <f>'Exhibit K (3)'!$F$17</f>
        <v>8.1648460519010424E-3</v>
      </c>
      <c r="EH113" s="123">
        <f>'Exhibit K (3)'!$F$17</f>
        <v>8.1648460519010424E-3</v>
      </c>
      <c r="EI113" s="123">
        <f>'Exhibit K (3)'!$F$17</f>
        <v>8.1648460519010424E-3</v>
      </c>
      <c r="EJ113" s="123">
        <f>'Exhibit K (3)'!$F$17</f>
        <v>8.1648460519010424E-3</v>
      </c>
      <c r="EK113" s="123">
        <f>'Exhibit K (3)'!$F$17</f>
        <v>8.1648460519010424E-3</v>
      </c>
      <c r="EL113" s="123">
        <f>'Exhibit K (3)'!$F$17</f>
        <v>8.1648460519010424E-3</v>
      </c>
      <c r="EM113" s="123">
        <f>'Exhibit K (3)'!$F$17</f>
        <v>8.1648460519010424E-3</v>
      </c>
      <c r="EN113" s="123">
        <f>'Exhibit K (3)'!$F$17</f>
        <v>8.1648460519010424E-3</v>
      </c>
      <c r="EO113" s="123">
        <f>'Exhibit K (3)'!$F$17</f>
        <v>8.1648460519010424E-3</v>
      </c>
      <c r="EP113" s="123">
        <f>'Exhibit K (3)'!$F$17</f>
        <v>8.1648460519010424E-3</v>
      </c>
      <c r="EQ113" s="123">
        <f>'Exhibit K (3)'!$F$17</f>
        <v>8.1648460519010424E-3</v>
      </c>
      <c r="ER113" s="123">
        <f>'Exhibit K (3)'!$F$17</f>
        <v>8.1648460519010424E-3</v>
      </c>
      <c r="ES113" s="123">
        <f>'Exhibit K (3)'!$F$17</f>
        <v>8.1648460519010424E-3</v>
      </c>
      <c r="ET113" s="123">
        <f>'Exhibit K (3)'!$F$17</f>
        <v>8.1648460519010424E-3</v>
      </c>
    </row>
    <row r="114" spans="1:150">
      <c r="D114" s="109"/>
      <c r="E114" s="78"/>
      <c r="F114" s="10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124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  <c r="EQ114" s="75"/>
      <c r="ER114" s="75"/>
      <c r="ES114" s="75"/>
      <c r="ET114" s="75"/>
    </row>
    <row r="115" spans="1:150">
      <c r="A115" s="97">
        <v>124500104</v>
      </c>
      <c r="B115" s="98">
        <v>11</v>
      </c>
      <c r="D115" s="109">
        <v>16</v>
      </c>
      <c r="E115" s="78" t="s">
        <v>48</v>
      </c>
      <c r="F115" s="109"/>
      <c r="G115" s="104">
        <f t="shared" ref="G115:Q115" si="1019">SUMIF($S$7:$ET$7,G94,$S115:$ET115)</f>
        <v>8166.6521339535102</v>
      </c>
      <c r="H115" s="104">
        <f t="shared" si="1019"/>
        <v>58951.660669417397</v>
      </c>
      <c r="I115" s="104">
        <f t="shared" si="1019"/>
        <v>104864.0750611868</v>
      </c>
      <c r="J115" s="104">
        <f t="shared" si="1019"/>
        <v>0</v>
      </c>
      <c r="K115" s="104">
        <f t="shared" si="1019"/>
        <v>0</v>
      </c>
      <c r="L115" s="104">
        <f t="shared" si="1019"/>
        <v>0</v>
      </c>
      <c r="M115" s="104">
        <f t="shared" si="1019"/>
        <v>0</v>
      </c>
      <c r="N115" s="104">
        <f t="shared" si="1019"/>
        <v>210009.98310326945</v>
      </c>
      <c r="O115" s="104">
        <f t="shared" si="1019"/>
        <v>409847.71467774361</v>
      </c>
      <c r="P115" s="104">
        <f t="shared" si="1019"/>
        <v>937980.93648177607</v>
      </c>
      <c r="Q115" s="104">
        <f t="shared" si="1019"/>
        <v>448861.11437294824</v>
      </c>
      <c r="R115" s="104">
        <f>SUM(G115:Q115)</f>
        <v>2178682.1365002953</v>
      </c>
      <c r="S115" s="105">
        <f t="shared" ref="S115:T115" si="1020">+S110*S113</f>
        <v>0</v>
      </c>
      <c r="T115" s="105">
        <f t="shared" si="1020"/>
        <v>0</v>
      </c>
      <c r="U115" s="105">
        <f>+U110*U113</f>
        <v>0</v>
      </c>
      <c r="V115" s="105">
        <f t="shared" ref="V115:W115" si="1021">+V110*V113</f>
        <v>0</v>
      </c>
      <c r="W115" s="105">
        <f t="shared" si="1021"/>
        <v>0</v>
      </c>
      <c r="X115" s="105">
        <f>+X110*X113</f>
        <v>59.603869131457998</v>
      </c>
      <c r="Y115" s="105">
        <f t="shared" ref="Y115:BB115" si="1022">+Y110*Y113</f>
        <v>126.41251982328276</v>
      </c>
      <c r="Z115" s="105">
        <f t="shared" si="1022"/>
        <v>172.54149767242689</v>
      </c>
      <c r="AA115" s="105">
        <f t="shared" si="1022"/>
        <v>897.29328485186113</v>
      </c>
      <c r="AB115" s="105">
        <f t="shared" si="1022"/>
        <v>1748.7415808608298</v>
      </c>
      <c r="AC115" s="105">
        <f t="shared" si="1022"/>
        <v>2295.8208716571953</v>
      </c>
      <c r="AD115" s="105">
        <f t="shared" si="1022"/>
        <v>2866.2385099564558</v>
      </c>
      <c r="AE115" s="105">
        <f t="shared" si="1022"/>
        <v>3192.2407120597832</v>
      </c>
      <c r="AF115" s="105">
        <f t="shared" si="1022"/>
        <v>3439.3812752415279</v>
      </c>
      <c r="AG115" s="105">
        <f t="shared" si="1022"/>
        <v>3728.0123126757571</v>
      </c>
      <c r="AH115" s="105">
        <f t="shared" si="1022"/>
        <v>4080.0881284680354</v>
      </c>
      <c r="AI115" s="105">
        <f t="shared" si="1022"/>
        <v>4416.7465487054878</v>
      </c>
      <c r="AJ115" s="105">
        <f t="shared" si="1022"/>
        <v>4740.5032837409635</v>
      </c>
      <c r="AK115" s="105">
        <f t="shared" si="1022"/>
        <v>5073.5731523252034</v>
      </c>
      <c r="AL115" s="105">
        <f t="shared" si="1022"/>
        <v>5412.2291268385807</v>
      </c>
      <c r="AM115" s="105">
        <f t="shared" si="1022"/>
        <v>5752.2252014087871</v>
      </c>
      <c r="AN115" s="105">
        <f t="shared" si="1022"/>
        <v>6076.3058289690935</v>
      </c>
      <c r="AO115" s="105">
        <f t="shared" si="1022"/>
        <v>6363.1531010898871</v>
      </c>
      <c r="AP115" s="105">
        <f t="shared" si="1022"/>
        <v>6677.2019978942835</v>
      </c>
      <c r="AQ115" s="105">
        <f t="shared" si="1022"/>
        <v>6983.9920313693883</v>
      </c>
      <c r="AR115" s="105">
        <f t="shared" si="1022"/>
        <v>7256.399328895247</v>
      </c>
      <c r="AS115" s="105">
        <f t="shared" si="1022"/>
        <v>7547.1784765274615</v>
      </c>
      <c r="AT115" s="105">
        <f t="shared" si="1022"/>
        <v>7841.0452660013825</v>
      </c>
      <c r="AU115" s="105">
        <f t="shared" si="1022"/>
        <v>8162.1156651746669</v>
      </c>
      <c r="AV115" s="105">
        <f t="shared" si="1022"/>
        <v>8544.2438454254789</v>
      </c>
      <c r="AW115" s="105">
        <f t="shared" si="1022"/>
        <v>8915.6689215159695</v>
      </c>
      <c r="AX115" s="105">
        <f t="shared" si="1022"/>
        <v>9277.2091290034168</v>
      </c>
      <c r="AY115" s="105">
        <f t="shared" si="1022"/>
        <v>9644.7847828545255</v>
      </c>
      <c r="AZ115" s="105">
        <f t="shared" si="1022"/>
        <v>9944.4165627095226</v>
      </c>
      <c r="BA115" s="105">
        <f t="shared" si="1022"/>
        <v>10220.51359596831</v>
      </c>
      <c r="BB115" s="105">
        <f t="shared" si="1022"/>
        <v>10526.507455741441</v>
      </c>
      <c r="BC115" s="115"/>
      <c r="BD115" s="115"/>
      <c r="BE115" s="115"/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15"/>
      <c r="CU115" s="115"/>
      <c r="CV115" s="115"/>
      <c r="CW115" s="115"/>
      <c r="CX115" s="115"/>
      <c r="CY115" s="105">
        <f t="shared" ref="CY115:DW115" si="1023">+CY110*CY113</f>
        <v>15775.879620252919</v>
      </c>
      <c r="CZ115" s="105">
        <f t="shared" si="1023"/>
        <v>16080.866692061076</v>
      </c>
      <c r="DA115" s="105">
        <f t="shared" si="1023"/>
        <v>16386.685247882924</v>
      </c>
      <c r="DB115" s="105">
        <f t="shared" si="1023"/>
        <v>16720.455489184278</v>
      </c>
      <c r="DC115" s="105">
        <f t="shared" si="1023"/>
        <v>17060.226139055711</v>
      </c>
      <c r="DD115" s="105">
        <f t="shared" si="1023"/>
        <v>17371.839873556724</v>
      </c>
      <c r="DE115" s="105">
        <f t="shared" si="1023"/>
        <v>17678.098506877202</v>
      </c>
      <c r="DF115" s="105">
        <f t="shared" si="1023"/>
        <v>17982.578710240399</v>
      </c>
      <c r="DG115" s="105">
        <f t="shared" si="1023"/>
        <v>18278.487602763544</v>
      </c>
      <c r="DH115" s="105">
        <f t="shared" si="1023"/>
        <v>18574.452395027649</v>
      </c>
      <c r="DI115" s="105">
        <f t="shared" si="1023"/>
        <v>18873.59761766611</v>
      </c>
      <c r="DJ115" s="105">
        <f t="shared" si="1023"/>
        <v>19226.815208700886</v>
      </c>
      <c r="DK115" s="105">
        <f t="shared" si="1023"/>
        <v>19867.260629787772</v>
      </c>
      <c r="DL115" s="105">
        <f t="shared" si="1023"/>
        <v>21419.338906903817</v>
      </c>
      <c r="DM115" s="105">
        <f t="shared" si="1023"/>
        <v>23856.794514404231</v>
      </c>
      <c r="DN115" s="105">
        <f t="shared" si="1023"/>
        <v>26986.144137364448</v>
      </c>
      <c r="DO115" s="105">
        <f t="shared" si="1023"/>
        <v>30310.653156507058</v>
      </c>
      <c r="DP115" s="105">
        <f t="shared" si="1023"/>
        <v>34412.378065495672</v>
      </c>
      <c r="DQ115" s="105">
        <f t="shared" si="1023"/>
        <v>38207.128654570479</v>
      </c>
      <c r="DR115" s="105">
        <f t="shared" si="1023"/>
        <v>39892.883307390352</v>
      </c>
      <c r="DS115" s="105">
        <f t="shared" si="1023"/>
        <v>40710.276768167903</v>
      </c>
      <c r="DT115" s="105">
        <f t="shared" si="1023"/>
        <v>41372.289106408964</v>
      </c>
      <c r="DU115" s="105">
        <f t="shared" si="1023"/>
        <v>43846.331903779253</v>
      </c>
      <c r="DV115" s="105">
        <f t="shared" si="1023"/>
        <v>48966.235526963697</v>
      </c>
      <c r="DW115" s="105">
        <f t="shared" si="1023"/>
        <v>55774.193491301521</v>
      </c>
      <c r="DX115" s="105">
        <f t="shared" ref="DX115:EM115" si="1024">+DX110*DX113</f>
        <v>63150.604832796649</v>
      </c>
      <c r="DY115" s="105">
        <f t="shared" si="1024"/>
        <v>71018.970200395153</v>
      </c>
      <c r="DZ115" s="105">
        <f t="shared" si="1024"/>
        <v>77055.60880842137</v>
      </c>
      <c r="EA115" s="105">
        <f t="shared" si="1024"/>
        <v>79624.920558466896</v>
      </c>
      <c r="EB115" s="105">
        <f t="shared" si="1024"/>
        <v>81219.221698520909</v>
      </c>
      <c r="EC115" s="105">
        <f t="shared" si="1024"/>
        <v>82592.694026760524</v>
      </c>
      <c r="ED115" s="105">
        <f t="shared" si="1024"/>
        <v>83719.904796135554</v>
      </c>
      <c r="EE115" s="105">
        <f t="shared" si="1024"/>
        <v>84649.287046934973</v>
      </c>
      <c r="EF115" s="105">
        <f t="shared" si="1024"/>
        <v>85535.6639128885</v>
      </c>
      <c r="EG115" s="105">
        <f t="shared" si="1024"/>
        <v>86398.230172344032</v>
      </c>
      <c r="EH115" s="105">
        <f t="shared" si="1024"/>
        <v>87241.63693681013</v>
      </c>
      <c r="EI115" s="105">
        <f t="shared" si="1024"/>
        <v>88079.737013269216</v>
      </c>
      <c r="EJ115" s="105">
        <f t="shared" si="1024"/>
        <v>88919.577731923928</v>
      </c>
      <c r="EK115" s="105">
        <f t="shared" si="1024"/>
        <v>89764.936075699166</v>
      </c>
      <c r="EL115" s="105">
        <f t="shared" si="1024"/>
        <v>90618.536185265417</v>
      </c>
      <c r="EM115" s="105">
        <f t="shared" si="1024"/>
        <v>91478.32736679056</v>
      </c>
      <c r="EN115" s="115"/>
      <c r="EO115" s="115"/>
      <c r="EP115" s="115"/>
      <c r="EQ115" s="115"/>
      <c r="ER115" s="115"/>
      <c r="ES115" s="115"/>
      <c r="ET115" s="115"/>
    </row>
    <row r="116" spans="1:150">
      <c r="D116" s="109">
        <v>17</v>
      </c>
      <c r="E116" s="78" t="s">
        <v>49</v>
      </c>
      <c r="F116" s="109"/>
      <c r="G116" s="104">
        <f>+G115+F116</f>
        <v>8166.6521339535102</v>
      </c>
      <c r="H116" s="104">
        <f>+H115+G116</f>
        <v>67118.312803370907</v>
      </c>
      <c r="I116" s="104">
        <f>I115+H116</f>
        <v>171982.38786455771</v>
      </c>
      <c r="J116" s="104">
        <f>J115+I116</f>
        <v>171982.38786455771</v>
      </c>
      <c r="K116" s="104">
        <f>+K115+J116</f>
        <v>171982.38786455771</v>
      </c>
      <c r="L116" s="104">
        <f>+L115+K116</f>
        <v>171982.38786455771</v>
      </c>
      <c r="M116" s="104">
        <f>M115+L116</f>
        <v>171982.38786455771</v>
      </c>
      <c r="N116" s="104">
        <f>N115+M116</f>
        <v>381992.37096782716</v>
      </c>
      <c r="O116" s="104">
        <f>O115+N116</f>
        <v>791840.08564557077</v>
      </c>
      <c r="P116" s="104">
        <f>P115+O116</f>
        <v>1729821.0221273468</v>
      </c>
      <c r="Q116" s="104">
        <f>Q115+P116</f>
        <v>2178682.1365002953</v>
      </c>
      <c r="R116" s="104"/>
      <c r="S116" s="105">
        <v>0</v>
      </c>
      <c r="T116" s="105">
        <f>+T115+S116</f>
        <v>0</v>
      </c>
      <c r="U116" s="105">
        <f t="shared" ref="U116:W116" si="1025">+U115+T116</f>
        <v>0</v>
      </c>
      <c r="V116" s="105">
        <f t="shared" si="1025"/>
        <v>0</v>
      </c>
      <c r="W116" s="105">
        <f t="shared" si="1025"/>
        <v>0</v>
      </c>
      <c r="X116" s="105">
        <f>+X115+W116</f>
        <v>59.603869131457998</v>
      </c>
      <c r="Y116" s="105">
        <f t="shared" ref="Y116:BB116" si="1026">+Y115+X116</f>
        <v>186.01638895474076</v>
      </c>
      <c r="Z116" s="105">
        <f t="shared" si="1026"/>
        <v>358.55788662716765</v>
      </c>
      <c r="AA116" s="105">
        <f t="shared" si="1026"/>
        <v>1255.8511714790288</v>
      </c>
      <c r="AB116" s="105">
        <f t="shared" si="1026"/>
        <v>3004.5927523398586</v>
      </c>
      <c r="AC116" s="105">
        <f t="shared" si="1026"/>
        <v>5300.4136239970539</v>
      </c>
      <c r="AD116" s="105">
        <f t="shared" si="1026"/>
        <v>8166.6521339535102</v>
      </c>
      <c r="AE116" s="105">
        <f t="shared" si="1026"/>
        <v>11358.892846013294</v>
      </c>
      <c r="AF116" s="105">
        <f t="shared" si="1026"/>
        <v>14798.274121254821</v>
      </c>
      <c r="AG116" s="105">
        <f t="shared" si="1026"/>
        <v>18526.286433930578</v>
      </c>
      <c r="AH116" s="105">
        <f t="shared" si="1026"/>
        <v>22606.374562398614</v>
      </c>
      <c r="AI116" s="105">
        <f t="shared" si="1026"/>
        <v>27023.121111104101</v>
      </c>
      <c r="AJ116" s="105">
        <f t="shared" si="1026"/>
        <v>31763.624394845065</v>
      </c>
      <c r="AK116" s="105">
        <f t="shared" si="1026"/>
        <v>36837.197547170268</v>
      </c>
      <c r="AL116" s="105">
        <f t="shared" si="1026"/>
        <v>42249.42667400885</v>
      </c>
      <c r="AM116" s="105">
        <f t="shared" si="1026"/>
        <v>48001.651875417636</v>
      </c>
      <c r="AN116" s="105">
        <f t="shared" si="1026"/>
        <v>54077.957704386732</v>
      </c>
      <c r="AO116" s="105">
        <f t="shared" si="1026"/>
        <v>60441.110805476623</v>
      </c>
      <c r="AP116" s="105">
        <f t="shared" si="1026"/>
        <v>67118.312803370907</v>
      </c>
      <c r="AQ116" s="105">
        <f t="shared" si="1026"/>
        <v>74102.304834740295</v>
      </c>
      <c r="AR116" s="105">
        <f t="shared" si="1026"/>
        <v>81358.704163635542</v>
      </c>
      <c r="AS116" s="105">
        <f t="shared" si="1026"/>
        <v>88905.882640163007</v>
      </c>
      <c r="AT116" s="105">
        <f t="shared" si="1026"/>
        <v>96746.92790616439</v>
      </c>
      <c r="AU116" s="105">
        <f t="shared" si="1026"/>
        <v>104909.04357133906</v>
      </c>
      <c r="AV116" s="105">
        <f t="shared" si="1026"/>
        <v>113453.28741676454</v>
      </c>
      <c r="AW116" s="105">
        <f t="shared" si="1026"/>
        <v>122368.95633828051</v>
      </c>
      <c r="AX116" s="105">
        <f t="shared" si="1026"/>
        <v>131646.16546728392</v>
      </c>
      <c r="AY116" s="105">
        <f t="shared" si="1026"/>
        <v>141290.95025013844</v>
      </c>
      <c r="AZ116" s="105">
        <f t="shared" si="1026"/>
        <v>151235.36681284796</v>
      </c>
      <c r="BA116" s="105">
        <f t="shared" si="1026"/>
        <v>161455.88040881627</v>
      </c>
      <c r="BB116" s="105">
        <f t="shared" si="1026"/>
        <v>171982.38786455771</v>
      </c>
      <c r="BC116" s="105">
        <f t="shared" ref="BC116" si="1027">+BC115+BB116</f>
        <v>171982.38786455771</v>
      </c>
      <c r="BD116" s="105">
        <f t="shared" ref="BD116" si="1028">+BD115+BC116</f>
        <v>171982.38786455771</v>
      </c>
      <c r="BE116" s="105">
        <f t="shared" ref="BE116" si="1029">+BE115+BD116</f>
        <v>171982.38786455771</v>
      </c>
      <c r="BF116" s="105">
        <f t="shared" ref="BF116" si="1030">+BF115+BE116</f>
        <v>171982.38786455771</v>
      </c>
      <c r="BG116" s="105">
        <f t="shared" ref="BG116" si="1031">+BG115+BF116</f>
        <v>171982.38786455771</v>
      </c>
      <c r="BH116" s="105">
        <f t="shared" ref="BH116" si="1032">+BH115+BG116</f>
        <v>171982.38786455771</v>
      </c>
      <c r="BI116" s="105">
        <f t="shared" ref="BI116" si="1033">+BI115+BH116</f>
        <v>171982.38786455771</v>
      </c>
      <c r="BJ116" s="105">
        <f t="shared" ref="BJ116" si="1034">+BJ115+BI116</f>
        <v>171982.38786455771</v>
      </c>
      <c r="BK116" s="105">
        <f t="shared" ref="BK116" si="1035">+BK115+BJ116</f>
        <v>171982.38786455771</v>
      </c>
      <c r="BL116" s="105">
        <f t="shared" ref="BL116" si="1036">+BL115+BK116</f>
        <v>171982.38786455771</v>
      </c>
      <c r="BM116" s="105">
        <f t="shared" ref="BM116" si="1037">+BM115+BL116</f>
        <v>171982.38786455771</v>
      </c>
      <c r="BN116" s="105">
        <f t="shared" ref="BN116" si="1038">+BN115+BM116</f>
        <v>171982.38786455771</v>
      </c>
      <c r="BO116" s="105">
        <f t="shared" ref="BO116" si="1039">+BO115+BN116</f>
        <v>171982.38786455771</v>
      </c>
      <c r="BP116" s="105">
        <f t="shared" ref="BP116" si="1040">+BP115+BO116</f>
        <v>171982.38786455771</v>
      </c>
      <c r="BQ116" s="105">
        <f t="shared" ref="BQ116" si="1041">+BQ115+BP116</f>
        <v>171982.38786455771</v>
      </c>
      <c r="BR116" s="105">
        <f t="shared" ref="BR116" si="1042">+BR115+BQ116</f>
        <v>171982.38786455771</v>
      </c>
      <c r="BS116" s="105">
        <f t="shared" ref="BS116" si="1043">+BS115+BR116</f>
        <v>171982.38786455771</v>
      </c>
      <c r="BT116" s="105">
        <f t="shared" ref="BT116" si="1044">+BT115+BS116</f>
        <v>171982.38786455771</v>
      </c>
      <c r="BU116" s="105">
        <f t="shared" ref="BU116" si="1045">+BU115+BT116</f>
        <v>171982.38786455771</v>
      </c>
      <c r="BV116" s="105">
        <f t="shared" ref="BV116" si="1046">+BV115+BU116</f>
        <v>171982.38786455771</v>
      </c>
      <c r="BW116" s="105">
        <f t="shared" ref="BW116" si="1047">+BW115+BV116</f>
        <v>171982.38786455771</v>
      </c>
      <c r="BX116" s="105">
        <f t="shared" ref="BX116" si="1048">+BX115+BW116</f>
        <v>171982.38786455771</v>
      </c>
      <c r="BY116" s="105">
        <f t="shared" ref="BY116" si="1049">+BY115+BX116</f>
        <v>171982.38786455771</v>
      </c>
      <c r="BZ116" s="105">
        <f t="shared" ref="BZ116" si="1050">+BZ115+BY116</f>
        <v>171982.38786455771</v>
      </c>
      <c r="CA116" s="105">
        <f t="shared" ref="CA116" si="1051">+CA115+BZ116</f>
        <v>171982.38786455771</v>
      </c>
      <c r="CB116" s="105">
        <f t="shared" ref="CB116" si="1052">+CB115+CA116</f>
        <v>171982.38786455771</v>
      </c>
      <c r="CC116" s="105">
        <f t="shared" ref="CC116" si="1053">+CC115+CB116</f>
        <v>171982.38786455771</v>
      </c>
      <c r="CD116" s="105">
        <f t="shared" ref="CD116" si="1054">+CD115+CC116</f>
        <v>171982.38786455771</v>
      </c>
      <c r="CE116" s="105">
        <f t="shared" ref="CE116" si="1055">+CE115+CD116</f>
        <v>171982.38786455771</v>
      </c>
      <c r="CF116" s="105">
        <f t="shared" ref="CF116" si="1056">+CF115+CE116</f>
        <v>171982.38786455771</v>
      </c>
      <c r="CG116" s="105">
        <f t="shared" ref="CG116" si="1057">+CG115+CF116</f>
        <v>171982.38786455771</v>
      </c>
      <c r="CH116" s="105">
        <f t="shared" ref="CH116" si="1058">+CH115+CG116</f>
        <v>171982.38786455771</v>
      </c>
      <c r="CI116" s="105">
        <f t="shared" ref="CI116" si="1059">+CI115+CH116</f>
        <v>171982.38786455771</v>
      </c>
      <c r="CJ116" s="105">
        <f t="shared" ref="CJ116" si="1060">+CJ115+CI116</f>
        <v>171982.38786455771</v>
      </c>
      <c r="CK116" s="105">
        <f t="shared" ref="CK116" si="1061">+CK115+CJ116</f>
        <v>171982.38786455771</v>
      </c>
      <c r="CL116" s="105">
        <f t="shared" ref="CL116" si="1062">+CL115+CK116</f>
        <v>171982.38786455771</v>
      </c>
      <c r="CM116" s="105">
        <f t="shared" ref="CM116" si="1063">+CM115+CL116</f>
        <v>171982.38786455771</v>
      </c>
      <c r="CN116" s="105">
        <f t="shared" ref="CN116" si="1064">+CN115+CM116</f>
        <v>171982.38786455771</v>
      </c>
      <c r="CO116" s="105">
        <f t="shared" ref="CO116" si="1065">+CO115+CN116</f>
        <v>171982.38786455771</v>
      </c>
      <c r="CP116" s="105">
        <f t="shared" ref="CP116" si="1066">+CP115+CO116</f>
        <v>171982.38786455771</v>
      </c>
      <c r="CQ116" s="105">
        <f t="shared" ref="CQ116" si="1067">+CQ115+CP116</f>
        <v>171982.38786455771</v>
      </c>
      <c r="CR116" s="105">
        <f t="shared" ref="CR116" si="1068">+CR115+CQ116</f>
        <v>171982.38786455771</v>
      </c>
      <c r="CS116" s="105">
        <f t="shared" ref="CS116" si="1069">+CS115+CR116</f>
        <v>171982.38786455771</v>
      </c>
      <c r="CT116" s="105">
        <f t="shared" ref="CT116" si="1070">+CT115+CS116</f>
        <v>171982.38786455771</v>
      </c>
      <c r="CU116" s="105">
        <f t="shared" ref="CU116" si="1071">+CU115+CT116</f>
        <v>171982.38786455771</v>
      </c>
      <c r="CV116" s="105">
        <f t="shared" ref="CV116" si="1072">+CV115+CU116</f>
        <v>171982.38786455771</v>
      </c>
      <c r="CW116" s="105">
        <f t="shared" ref="CW116" si="1073">+CW115+CV116</f>
        <v>171982.38786455771</v>
      </c>
      <c r="CX116" s="105">
        <f t="shared" ref="CX116" si="1074">+CX115+CW116</f>
        <v>171982.38786455771</v>
      </c>
      <c r="CY116" s="105">
        <f t="shared" ref="CY116" si="1075">+CY115+CX116</f>
        <v>187758.26748481061</v>
      </c>
      <c r="CZ116" s="105">
        <f t="shared" ref="CZ116" si="1076">+CZ115+CY116</f>
        <v>203839.13417687168</v>
      </c>
      <c r="DA116" s="105">
        <f t="shared" ref="DA116" si="1077">+DA115+CZ116</f>
        <v>220225.81942475459</v>
      </c>
      <c r="DB116" s="105">
        <f t="shared" ref="DB116" si="1078">+DB115+DA116</f>
        <v>236946.27491393886</v>
      </c>
      <c r="DC116" s="105">
        <f t="shared" ref="DC116" si="1079">+DC115+DB116</f>
        <v>254006.50105299457</v>
      </c>
      <c r="DD116" s="105">
        <f t="shared" ref="DD116" si="1080">+DD115+DC116</f>
        <v>271378.34092655132</v>
      </c>
      <c r="DE116" s="105">
        <f t="shared" ref="DE116" si="1081">+DE115+DD116</f>
        <v>289056.43943342852</v>
      </c>
      <c r="DF116" s="105">
        <f t="shared" ref="DF116" si="1082">+DF115+DE116</f>
        <v>307039.01814366889</v>
      </c>
      <c r="DG116" s="105">
        <f t="shared" ref="DG116" si="1083">+DG115+DF116</f>
        <v>325317.50574643241</v>
      </c>
      <c r="DH116" s="105">
        <f t="shared" ref="DH116" si="1084">+DH115+DG116</f>
        <v>343891.95814146008</v>
      </c>
      <c r="DI116" s="105">
        <f t="shared" ref="DI116" si="1085">+DI115+DH116</f>
        <v>362765.5557591262</v>
      </c>
      <c r="DJ116" s="105">
        <f t="shared" ref="DJ116" si="1086">+DJ115+DI116</f>
        <v>381992.3709678271</v>
      </c>
      <c r="DK116" s="105">
        <f t="shared" ref="DK116" si="1087">+DK115+DJ116</f>
        <v>401859.63159761485</v>
      </c>
      <c r="DL116" s="105">
        <f t="shared" ref="DL116" si="1088">+DL115+DK116</f>
        <v>423278.97050451866</v>
      </c>
      <c r="DM116" s="105">
        <f t="shared" ref="DM116" si="1089">+DM115+DL116</f>
        <v>447135.76501892286</v>
      </c>
      <c r="DN116" s="105">
        <f t="shared" ref="DN116" si="1090">+DN115+DM116</f>
        <v>474121.90915628732</v>
      </c>
      <c r="DO116" s="105">
        <f t="shared" ref="DO116" si="1091">+DO115+DN116</f>
        <v>504432.56231279438</v>
      </c>
      <c r="DP116" s="105">
        <f t="shared" ref="DP116" si="1092">+DP115+DO116</f>
        <v>538844.94037829002</v>
      </c>
      <c r="DQ116" s="105">
        <f t="shared" ref="DQ116" si="1093">+DQ115+DP116</f>
        <v>577052.06903286045</v>
      </c>
      <c r="DR116" s="105">
        <f t="shared" ref="DR116" si="1094">+DR115+DQ116</f>
        <v>616944.95234025083</v>
      </c>
      <c r="DS116" s="105">
        <f t="shared" ref="DS116" si="1095">+DS115+DR116</f>
        <v>657655.22910841869</v>
      </c>
      <c r="DT116" s="105">
        <f t="shared" ref="DT116" si="1096">+DT115+DS116</f>
        <v>699027.51821482764</v>
      </c>
      <c r="DU116" s="105">
        <f t="shared" ref="DU116" si="1097">+DU115+DT116</f>
        <v>742873.85011860693</v>
      </c>
      <c r="DV116" s="105">
        <f t="shared" ref="DV116" si="1098">+DV115+DU116</f>
        <v>791840.08564557065</v>
      </c>
      <c r="DW116" s="105">
        <f t="shared" ref="DW116" si="1099">+DW115+DV116</f>
        <v>847614.27913687215</v>
      </c>
      <c r="DX116" s="105">
        <f t="shared" ref="DX116" si="1100">+DX115+DW116</f>
        <v>910764.88396966876</v>
      </c>
      <c r="DY116" s="105">
        <f t="shared" ref="DY116" si="1101">+DY115+DX116</f>
        <v>981783.85417006398</v>
      </c>
      <c r="DZ116" s="105">
        <f t="shared" ref="DZ116" si="1102">+DZ115+DY116</f>
        <v>1058839.4629784853</v>
      </c>
      <c r="EA116" s="105">
        <f t="shared" ref="EA116" si="1103">+EA115+DZ116</f>
        <v>1138464.3835369521</v>
      </c>
      <c r="EB116" s="105">
        <f t="shared" ref="EB116" si="1104">+EB115+EA116</f>
        <v>1219683.605235473</v>
      </c>
      <c r="EC116" s="105">
        <f t="shared" ref="EC116" si="1105">+EC115+EB116</f>
        <v>1302276.2992622335</v>
      </c>
      <c r="ED116" s="105">
        <f t="shared" ref="ED116" si="1106">+ED115+EC116</f>
        <v>1385996.2040583692</v>
      </c>
      <c r="EE116" s="105">
        <f t="shared" ref="EE116" si="1107">+EE115+ED116</f>
        <v>1470645.4911053041</v>
      </c>
      <c r="EF116" s="105">
        <f t="shared" ref="EF116" si="1108">+EF115+EE116</f>
        <v>1556181.1550181927</v>
      </c>
      <c r="EG116" s="105">
        <f t="shared" ref="EG116" si="1109">+EG115+EF116</f>
        <v>1642579.3851905367</v>
      </c>
      <c r="EH116" s="105">
        <f t="shared" ref="EH116" si="1110">+EH115+EG116</f>
        <v>1729821.0221273468</v>
      </c>
      <c r="EI116" s="105">
        <f t="shared" ref="EI116" si="1111">+EI115+EH116</f>
        <v>1817900.759140616</v>
      </c>
      <c r="EJ116" s="105">
        <f t="shared" ref="EJ116" si="1112">+EJ115+EI116</f>
        <v>1906820.3368725399</v>
      </c>
      <c r="EK116" s="105">
        <f t="shared" ref="EK116" si="1113">+EK115+EJ116</f>
        <v>1996585.272948239</v>
      </c>
      <c r="EL116" s="105">
        <f t="shared" ref="EL116" si="1114">+EL115+EK116</f>
        <v>2087203.8091335045</v>
      </c>
      <c r="EM116" s="105">
        <f t="shared" ref="EM116" si="1115">+EM115+EL116</f>
        <v>2178682.1365002953</v>
      </c>
      <c r="EN116" s="105">
        <f t="shared" ref="EN116" si="1116">+EN115+EM116</f>
        <v>2178682.1365002953</v>
      </c>
      <c r="EO116" s="105">
        <f t="shared" ref="EO116" si="1117">+EO115+EN116</f>
        <v>2178682.1365002953</v>
      </c>
      <c r="EP116" s="105">
        <f t="shared" ref="EP116" si="1118">+EP115+EO116</f>
        <v>2178682.1365002953</v>
      </c>
      <c r="EQ116" s="105">
        <f t="shared" ref="EQ116" si="1119">+EQ115+EP116</f>
        <v>2178682.1365002953</v>
      </c>
      <c r="ER116" s="105">
        <f t="shared" ref="ER116" si="1120">+ER115+EQ116</f>
        <v>2178682.1365002953</v>
      </c>
      <c r="ES116" s="105">
        <f t="shared" ref="ES116" si="1121">+ES115+ER116</f>
        <v>2178682.1365002953</v>
      </c>
      <c r="ET116" s="105">
        <f t="shared" ref="ET116" si="1122">+ET115+ES116</f>
        <v>2178682.1365002953</v>
      </c>
    </row>
    <row r="117" spans="1:150">
      <c r="D117" s="109"/>
      <c r="E117" s="78"/>
      <c r="F117" s="10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</row>
    <row r="118" spans="1:150">
      <c r="C118" s="125"/>
      <c r="D118" s="109">
        <v>18</v>
      </c>
      <c r="E118" s="78" t="s">
        <v>50</v>
      </c>
      <c r="F118" s="126"/>
      <c r="G118" s="127">
        <f>'Exhibit K (3)'!$I$12</f>
        <v>2.4494538155703125E-3</v>
      </c>
      <c r="H118" s="127">
        <f>'Exhibit K (3)'!$I$12</f>
        <v>2.4494538155703125E-3</v>
      </c>
      <c r="I118" s="127">
        <f>'Exhibit K (3)'!$I$12</f>
        <v>2.4494538155703125E-3</v>
      </c>
      <c r="J118" s="127">
        <f>'Exhibit K (3)'!$I$12</f>
        <v>2.4494538155703125E-3</v>
      </c>
      <c r="K118" s="127">
        <f>'Exhibit K (3)'!$I$12</f>
        <v>2.4494538155703125E-3</v>
      </c>
      <c r="L118" s="127">
        <f>'Exhibit K (3)'!$I$12</f>
        <v>2.4494538155703125E-3</v>
      </c>
      <c r="M118" s="127">
        <f>'Exhibit K (3)'!$I$12</f>
        <v>2.4494538155703125E-3</v>
      </c>
      <c r="N118" s="127">
        <f>'Exhibit K (3)'!$I$12</f>
        <v>2.4494538155703125E-3</v>
      </c>
      <c r="O118" s="127">
        <f>'Exhibit K (3)'!$I$12</f>
        <v>2.4494538155703125E-3</v>
      </c>
      <c r="P118" s="127">
        <f>'Exhibit K (3)'!$I$12</f>
        <v>2.4494538155703125E-3</v>
      </c>
      <c r="Q118" s="127">
        <f>'Exhibit K (3)'!$I$12</f>
        <v>2.4494538155703125E-3</v>
      </c>
      <c r="R118" s="127">
        <f>'Exhibit K (3)'!$I$12</f>
        <v>2.4494538155703125E-3</v>
      </c>
      <c r="S118" s="128">
        <f>'Exhibit K (3)'!$I$12</f>
        <v>2.4494538155703125E-3</v>
      </c>
      <c r="T118" s="128">
        <f>'Exhibit K (3)'!$I$12</f>
        <v>2.4494538155703125E-3</v>
      </c>
      <c r="U118" s="128">
        <f>'Exhibit K (3)'!$I$12</f>
        <v>2.4494538155703125E-3</v>
      </c>
      <c r="V118" s="128">
        <f>'Exhibit K (3)'!$I$12</f>
        <v>2.4494538155703125E-3</v>
      </c>
      <c r="W118" s="128">
        <f>'Exhibit K (3)'!$I$12</f>
        <v>2.4494538155703125E-3</v>
      </c>
      <c r="X118" s="128">
        <f>'Exhibit K (3)'!$I$12</f>
        <v>2.4494538155703125E-3</v>
      </c>
      <c r="Y118" s="128">
        <f>'Exhibit K (3)'!$I$12</f>
        <v>2.4494538155703125E-3</v>
      </c>
      <c r="Z118" s="128">
        <f>'Exhibit K (3)'!$I$12</f>
        <v>2.4494538155703125E-3</v>
      </c>
      <c r="AA118" s="128">
        <f>'Exhibit K (3)'!$I$12</f>
        <v>2.4494538155703125E-3</v>
      </c>
      <c r="AB118" s="128">
        <f>'Exhibit K (3)'!$I$12</f>
        <v>2.4494538155703125E-3</v>
      </c>
      <c r="AC118" s="128">
        <f>'Exhibit K (3)'!$I$12</f>
        <v>2.4494538155703125E-3</v>
      </c>
      <c r="AD118" s="128">
        <f>'Exhibit K (3)'!$I$12</f>
        <v>2.4494538155703125E-3</v>
      </c>
      <c r="AE118" s="128">
        <f>'Exhibit K (3)'!$I$12</f>
        <v>2.4494538155703125E-3</v>
      </c>
      <c r="AF118" s="128">
        <f>'Exhibit K (3)'!$I$12</f>
        <v>2.4494538155703125E-3</v>
      </c>
      <c r="AG118" s="128">
        <f>'Exhibit K (3)'!$I$12</f>
        <v>2.4494538155703125E-3</v>
      </c>
      <c r="AH118" s="128">
        <f>'Exhibit K (3)'!$I$12</f>
        <v>2.4494538155703125E-3</v>
      </c>
      <c r="AI118" s="128">
        <f>'Exhibit K (3)'!$I$12</f>
        <v>2.4494538155703125E-3</v>
      </c>
      <c r="AJ118" s="128">
        <f>'Exhibit K (3)'!$I$12</f>
        <v>2.4494538155703125E-3</v>
      </c>
      <c r="AK118" s="128">
        <f>'Exhibit K (3)'!$I$12</f>
        <v>2.4494538155703125E-3</v>
      </c>
      <c r="AL118" s="128">
        <f>'Exhibit K (3)'!$I$12</f>
        <v>2.4494538155703125E-3</v>
      </c>
      <c r="AM118" s="128">
        <f>'Exhibit K (3)'!$I$12</f>
        <v>2.4494538155703125E-3</v>
      </c>
      <c r="AN118" s="128">
        <f>'Exhibit K (3)'!$I$12</f>
        <v>2.4494538155703125E-3</v>
      </c>
      <c r="AO118" s="128">
        <f>'Exhibit K (3)'!$I$12</f>
        <v>2.4494538155703125E-3</v>
      </c>
      <c r="AP118" s="128">
        <f>'Exhibit K (3)'!$I$12</f>
        <v>2.4494538155703125E-3</v>
      </c>
      <c r="AQ118" s="128">
        <f>'Exhibit K (3)'!$I$12</f>
        <v>2.4494538155703125E-3</v>
      </c>
      <c r="AR118" s="128">
        <f>'Exhibit K (3)'!$I$12</f>
        <v>2.4494538155703125E-3</v>
      </c>
      <c r="AS118" s="128">
        <f>'Exhibit K (3)'!$I$12</f>
        <v>2.4494538155703125E-3</v>
      </c>
      <c r="AT118" s="128">
        <f>'Exhibit K (3)'!$I$12</f>
        <v>2.4494538155703125E-3</v>
      </c>
      <c r="AU118" s="128">
        <f>'Exhibit K (3)'!$I$12</f>
        <v>2.4494538155703125E-3</v>
      </c>
      <c r="AV118" s="128">
        <f>'Exhibit K (3)'!$I$12</f>
        <v>2.4494538155703125E-3</v>
      </c>
      <c r="AW118" s="128">
        <f>'Exhibit K (3)'!$I$12</f>
        <v>2.4494538155703125E-3</v>
      </c>
      <c r="AX118" s="128">
        <f>'Exhibit K (3)'!$I$12</f>
        <v>2.4494538155703125E-3</v>
      </c>
      <c r="AY118" s="128">
        <f>'Exhibit K (3)'!$I$12</f>
        <v>2.4494538155703125E-3</v>
      </c>
      <c r="AZ118" s="128">
        <f>'Exhibit K (3)'!$I$12</f>
        <v>2.4494538155703125E-3</v>
      </c>
      <c r="BA118" s="128">
        <f>'Exhibit K (3)'!$I$12</f>
        <v>2.4494538155703125E-3</v>
      </c>
      <c r="BB118" s="128">
        <f>'Exhibit K (3)'!$I$12</f>
        <v>2.4494538155703125E-3</v>
      </c>
      <c r="BC118" s="128">
        <f>'Exhibit K (3)'!$I$12</f>
        <v>2.4494538155703125E-3</v>
      </c>
      <c r="BD118" s="128">
        <f>'Exhibit K (3)'!$I$12</f>
        <v>2.4494538155703125E-3</v>
      </c>
      <c r="BE118" s="128">
        <f>'Exhibit K (3)'!$I$12</f>
        <v>2.4494538155703125E-3</v>
      </c>
      <c r="BF118" s="128">
        <f>'Exhibit K (3)'!$I$12</f>
        <v>2.4494538155703125E-3</v>
      </c>
      <c r="BG118" s="128">
        <f>'Exhibit K (3)'!$I$12</f>
        <v>2.4494538155703125E-3</v>
      </c>
      <c r="BH118" s="128">
        <f>'Exhibit K (3)'!$I$12</f>
        <v>2.4494538155703125E-3</v>
      </c>
      <c r="BI118" s="128">
        <f>'Exhibit K (3)'!$I$12</f>
        <v>2.4494538155703125E-3</v>
      </c>
      <c r="BJ118" s="128">
        <f>'Exhibit K (3)'!$I$12</f>
        <v>2.4494538155703125E-3</v>
      </c>
      <c r="BK118" s="128">
        <f>'Exhibit K (3)'!$I$12</f>
        <v>2.4494538155703125E-3</v>
      </c>
      <c r="BL118" s="128">
        <f>'Exhibit K (3)'!$I$12</f>
        <v>2.4494538155703125E-3</v>
      </c>
      <c r="BM118" s="128">
        <f>'Exhibit K (3)'!$I$12</f>
        <v>2.4494538155703125E-3</v>
      </c>
      <c r="BN118" s="128">
        <f>'Exhibit K (3)'!$I$12</f>
        <v>2.4494538155703125E-3</v>
      </c>
      <c r="BO118" s="128">
        <f>'Exhibit K (3)'!$I$12</f>
        <v>2.4494538155703125E-3</v>
      </c>
      <c r="BP118" s="128">
        <f>'Exhibit K (3)'!$I$12</f>
        <v>2.4494538155703125E-3</v>
      </c>
      <c r="BQ118" s="128">
        <f>'Exhibit K (3)'!$I$12</f>
        <v>2.4494538155703125E-3</v>
      </c>
      <c r="BR118" s="128">
        <f>'Exhibit K (3)'!$I$12</f>
        <v>2.4494538155703125E-3</v>
      </c>
      <c r="BS118" s="128">
        <f>'Exhibit K (3)'!$I$12</f>
        <v>2.4494538155703125E-3</v>
      </c>
      <c r="BT118" s="128">
        <f>'Exhibit K (3)'!$I$12</f>
        <v>2.4494538155703125E-3</v>
      </c>
      <c r="BU118" s="128">
        <f>'Exhibit K (3)'!$I$12</f>
        <v>2.4494538155703125E-3</v>
      </c>
      <c r="BV118" s="128">
        <f>'Exhibit K (3)'!$I$12</f>
        <v>2.4494538155703125E-3</v>
      </c>
      <c r="BW118" s="128">
        <f>'Exhibit K (3)'!$I$12</f>
        <v>2.4494538155703125E-3</v>
      </c>
      <c r="BX118" s="128">
        <f>'Exhibit K (3)'!$I$12</f>
        <v>2.4494538155703125E-3</v>
      </c>
      <c r="BY118" s="128">
        <f>'Exhibit K (3)'!$I$12</f>
        <v>2.4494538155703125E-3</v>
      </c>
      <c r="BZ118" s="128">
        <f>'Exhibit K (3)'!$I$12</f>
        <v>2.4494538155703125E-3</v>
      </c>
      <c r="CA118" s="128">
        <f>'Exhibit K (3)'!$I$12</f>
        <v>2.4494538155703125E-3</v>
      </c>
      <c r="CB118" s="128">
        <f>'Exhibit K (3)'!$I$12</f>
        <v>2.4494538155703125E-3</v>
      </c>
      <c r="CC118" s="128">
        <f>'Exhibit K (3)'!$I$12</f>
        <v>2.4494538155703125E-3</v>
      </c>
      <c r="CD118" s="128">
        <f>'Exhibit K (3)'!$I$12</f>
        <v>2.4494538155703125E-3</v>
      </c>
      <c r="CE118" s="128">
        <f>'Exhibit K (3)'!$I$12</f>
        <v>2.4494538155703125E-3</v>
      </c>
      <c r="CF118" s="128">
        <f>'Exhibit K (3)'!$I$12</f>
        <v>2.4494538155703125E-3</v>
      </c>
      <c r="CG118" s="128">
        <f>'Exhibit K (3)'!$I$12</f>
        <v>2.4494538155703125E-3</v>
      </c>
      <c r="CH118" s="128">
        <f>'Exhibit K (3)'!$I$12</f>
        <v>2.4494538155703125E-3</v>
      </c>
      <c r="CI118" s="128">
        <f>'Exhibit K (3)'!$I$12</f>
        <v>2.4494538155703125E-3</v>
      </c>
      <c r="CJ118" s="128">
        <f>'Exhibit K (3)'!$I$12</f>
        <v>2.4494538155703125E-3</v>
      </c>
      <c r="CK118" s="128">
        <f>'Exhibit K (3)'!$I$12</f>
        <v>2.4494538155703125E-3</v>
      </c>
      <c r="CL118" s="128">
        <f>'Exhibit K (3)'!$I$12</f>
        <v>2.4494538155703125E-3</v>
      </c>
      <c r="CM118" s="128">
        <f>'Exhibit K (3)'!$I$12</f>
        <v>2.4494538155703125E-3</v>
      </c>
      <c r="CN118" s="128">
        <f>'Exhibit K (3)'!$I$12</f>
        <v>2.4494538155703125E-3</v>
      </c>
      <c r="CO118" s="128">
        <f>'Exhibit K (3)'!$I$12</f>
        <v>2.4494538155703125E-3</v>
      </c>
      <c r="CP118" s="128">
        <f>'Exhibit K (3)'!$I$12</f>
        <v>2.4494538155703125E-3</v>
      </c>
      <c r="CQ118" s="128">
        <f>'Exhibit K (3)'!$I$12</f>
        <v>2.4494538155703125E-3</v>
      </c>
      <c r="CR118" s="128">
        <f>'Exhibit K (3)'!$I$12</f>
        <v>2.4494538155703125E-3</v>
      </c>
      <c r="CS118" s="128">
        <f>'Exhibit K (3)'!$I$12</f>
        <v>2.4494538155703125E-3</v>
      </c>
      <c r="CT118" s="128">
        <f>'Exhibit K (3)'!$I$12</f>
        <v>2.4494538155703125E-3</v>
      </c>
      <c r="CU118" s="128">
        <f>'Exhibit K (3)'!$I$12</f>
        <v>2.4494538155703125E-3</v>
      </c>
      <c r="CV118" s="128">
        <f>'Exhibit K (3)'!$I$12</f>
        <v>2.4494538155703125E-3</v>
      </c>
      <c r="CW118" s="128">
        <f>'Exhibit K (3)'!$I$12</f>
        <v>2.4494538155703125E-3</v>
      </c>
      <c r="CX118" s="128">
        <f>'Exhibit K (3)'!$I$12</f>
        <v>2.4494538155703125E-3</v>
      </c>
      <c r="CY118" s="128">
        <f>'Exhibit K (3)'!$I$12</f>
        <v>2.4494538155703125E-3</v>
      </c>
      <c r="CZ118" s="128">
        <f>'Exhibit K (3)'!$I$12</f>
        <v>2.4494538155703125E-3</v>
      </c>
      <c r="DA118" s="128">
        <f>'Exhibit K (3)'!$I$12</f>
        <v>2.4494538155703125E-3</v>
      </c>
      <c r="DB118" s="128">
        <f>'Exhibit K (3)'!$I$12</f>
        <v>2.4494538155703125E-3</v>
      </c>
      <c r="DC118" s="128">
        <f>'Exhibit K (3)'!$I$12</f>
        <v>2.4494538155703125E-3</v>
      </c>
      <c r="DD118" s="128">
        <f>'Exhibit K (3)'!$I$12</f>
        <v>2.4494538155703125E-3</v>
      </c>
      <c r="DE118" s="128">
        <f>'Exhibit K (3)'!$I$12</f>
        <v>2.4494538155703125E-3</v>
      </c>
      <c r="DF118" s="128">
        <f>'Exhibit K (3)'!$I$12</f>
        <v>2.4494538155703125E-3</v>
      </c>
      <c r="DG118" s="128">
        <f>'Exhibit K (3)'!$I$12</f>
        <v>2.4494538155703125E-3</v>
      </c>
      <c r="DH118" s="128">
        <f>'Exhibit K (3)'!$I$12</f>
        <v>2.4494538155703125E-3</v>
      </c>
      <c r="DI118" s="128">
        <f>'Exhibit K (3)'!$I$12</f>
        <v>2.4494538155703125E-3</v>
      </c>
      <c r="DJ118" s="128">
        <f>'Exhibit K (3)'!$I$12</f>
        <v>2.4494538155703125E-3</v>
      </c>
      <c r="DK118" s="128">
        <f>'Exhibit K (3)'!$I$12</f>
        <v>2.4494538155703125E-3</v>
      </c>
      <c r="DL118" s="128">
        <f>'Exhibit K (3)'!$I$12</f>
        <v>2.4494538155703125E-3</v>
      </c>
      <c r="DM118" s="128">
        <f>'Exhibit K (3)'!$I$12</f>
        <v>2.4494538155703125E-3</v>
      </c>
      <c r="DN118" s="128">
        <f>'Exhibit K (3)'!$I$12</f>
        <v>2.4494538155703125E-3</v>
      </c>
      <c r="DO118" s="128">
        <f>'Exhibit K (3)'!$I$12</f>
        <v>2.4494538155703125E-3</v>
      </c>
      <c r="DP118" s="128">
        <f>'Exhibit K (3)'!$I$12</f>
        <v>2.4494538155703125E-3</v>
      </c>
      <c r="DQ118" s="128">
        <f>'Exhibit K (3)'!$I$12</f>
        <v>2.4494538155703125E-3</v>
      </c>
      <c r="DR118" s="128">
        <f>'Exhibit K (3)'!$I$12</f>
        <v>2.4494538155703125E-3</v>
      </c>
      <c r="DS118" s="128">
        <f>'Exhibit K (3)'!$I$12</f>
        <v>2.4494538155703125E-3</v>
      </c>
      <c r="DT118" s="128">
        <f>'Exhibit K (3)'!$I$12</f>
        <v>2.4494538155703125E-3</v>
      </c>
      <c r="DU118" s="128">
        <f>'Exhibit K (3)'!$I$12</f>
        <v>2.4494538155703125E-3</v>
      </c>
      <c r="DV118" s="128">
        <f>'Exhibit K (3)'!$I$12</f>
        <v>2.4494538155703125E-3</v>
      </c>
      <c r="DW118" s="128">
        <f>'Exhibit K (3)'!$I$12</f>
        <v>2.4494538155703125E-3</v>
      </c>
      <c r="DX118" s="128">
        <f>'Exhibit K (3)'!$I$12</f>
        <v>2.4494538155703125E-3</v>
      </c>
      <c r="DY118" s="128">
        <f>'Exhibit K (3)'!$I$12</f>
        <v>2.4494538155703125E-3</v>
      </c>
      <c r="DZ118" s="128">
        <f>'Exhibit K (3)'!$I$12</f>
        <v>2.4494538155703125E-3</v>
      </c>
      <c r="EA118" s="128">
        <f>'Exhibit K (3)'!$I$12</f>
        <v>2.4494538155703125E-3</v>
      </c>
      <c r="EB118" s="128">
        <f>'Exhibit K (3)'!$I$12</f>
        <v>2.4494538155703125E-3</v>
      </c>
      <c r="EC118" s="128">
        <f>'Exhibit K (3)'!$I$12</f>
        <v>2.4494538155703125E-3</v>
      </c>
      <c r="ED118" s="128">
        <f>'Exhibit K (3)'!$I$12</f>
        <v>2.4494538155703125E-3</v>
      </c>
      <c r="EE118" s="128">
        <f>'Exhibit K (3)'!$I$12</f>
        <v>2.4494538155703125E-3</v>
      </c>
      <c r="EF118" s="128">
        <f>'Exhibit K (3)'!$I$12</f>
        <v>2.4494538155703125E-3</v>
      </c>
      <c r="EG118" s="128">
        <f>'Exhibit K (3)'!$I$12</f>
        <v>2.4494538155703125E-3</v>
      </c>
      <c r="EH118" s="128">
        <f>'Exhibit K (3)'!$I$12</f>
        <v>2.4494538155703125E-3</v>
      </c>
      <c r="EI118" s="128">
        <f>'Exhibit K (3)'!$I$12</f>
        <v>2.4494538155703125E-3</v>
      </c>
      <c r="EJ118" s="128">
        <f>'Exhibit K (3)'!$I$12</f>
        <v>2.4494538155703125E-3</v>
      </c>
      <c r="EK118" s="128">
        <f>'Exhibit K (3)'!$I$12</f>
        <v>2.4494538155703125E-3</v>
      </c>
      <c r="EL118" s="128">
        <f>'Exhibit K (3)'!$I$12</f>
        <v>2.4494538155703125E-3</v>
      </c>
      <c r="EM118" s="128">
        <f>'Exhibit K (3)'!$I$12</f>
        <v>2.4494538155703125E-3</v>
      </c>
      <c r="EN118" s="128">
        <f>'Exhibit K (3)'!$I$12</f>
        <v>2.4494538155703125E-3</v>
      </c>
      <c r="EO118" s="128">
        <f>'Exhibit K (3)'!$I$12</f>
        <v>2.4494538155703125E-3</v>
      </c>
      <c r="EP118" s="128">
        <f>'Exhibit K (3)'!$I$12</f>
        <v>2.4494538155703125E-3</v>
      </c>
      <c r="EQ118" s="128">
        <f>'Exhibit K (3)'!$I$12</f>
        <v>2.4494538155703125E-3</v>
      </c>
      <c r="ER118" s="128">
        <f>'Exhibit K (3)'!$I$12</f>
        <v>2.4494538155703125E-3</v>
      </c>
      <c r="ES118" s="128">
        <f>'Exhibit K (3)'!$I$12</f>
        <v>2.4494538155703125E-3</v>
      </c>
      <c r="ET118" s="128">
        <f>'Exhibit K (3)'!$I$12</f>
        <v>2.4494538155703125E-3</v>
      </c>
    </row>
    <row r="119" spans="1:150">
      <c r="C119" s="125"/>
      <c r="D119" s="109">
        <v>19</v>
      </c>
      <c r="E119" s="78" t="s">
        <v>51</v>
      </c>
      <c r="F119" s="126"/>
      <c r="G119" s="127">
        <f>'Exhibit K (3)'!$I$13</f>
        <v>5.7153922363307299E-3</v>
      </c>
      <c r="H119" s="127">
        <f>'Exhibit K (3)'!$I$13</f>
        <v>5.7153922363307299E-3</v>
      </c>
      <c r="I119" s="127">
        <f>'Exhibit K (3)'!$I$13</f>
        <v>5.7153922363307299E-3</v>
      </c>
      <c r="J119" s="127">
        <f>'Exhibit K (3)'!$I$13</f>
        <v>5.7153922363307299E-3</v>
      </c>
      <c r="K119" s="127">
        <f>'Exhibit K (3)'!$I$13</f>
        <v>5.7153922363307299E-3</v>
      </c>
      <c r="L119" s="127">
        <f>'Exhibit K (3)'!$I$13</f>
        <v>5.7153922363307299E-3</v>
      </c>
      <c r="M119" s="127">
        <f>'Exhibit K (3)'!$I$13</f>
        <v>5.7153922363307299E-3</v>
      </c>
      <c r="N119" s="127">
        <f>'Exhibit K (3)'!$I$13</f>
        <v>5.7153922363307299E-3</v>
      </c>
      <c r="O119" s="127">
        <f>'Exhibit K (3)'!$I$13</f>
        <v>5.7153922363307299E-3</v>
      </c>
      <c r="P119" s="127">
        <f>'Exhibit K (3)'!$I$13</f>
        <v>5.7153922363307299E-3</v>
      </c>
      <c r="Q119" s="127">
        <f>'Exhibit K (3)'!$I$13</f>
        <v>5.7153922363307299E-3</v>
      </c>
      <c r="R119" s="127">
        <f>'Exhibit K (3)'!$I$13</f>
        <v>5.7153922363307299E-3</v>
      </c>
      <c r="S119" s="128">
        <f>'Exhibit K (3)'!$I$13</f>
        <v>5.7153922363307299E-3</v>
      </c>
      <c r="T119" s="128">
        <f>'Exhibit K (3)'!$I$13</f>
        <v>5.7153922363307299E-3</v>
      </c>
      <c r="U119" s="128">
        <f>'Exhibit K (3)'!$I$13</f>
        <v>5.7153922363307299E-3</v>
      </c>
      <c r="V119" s="128">
        <f>'Exhibit K (3)'!$I$13</f>
        <v>5.7153922363307299E-3</v>
      </c>
      <c r="W119" s="128">
        <f>'Exhibit K (3)'!$I$13</f>
        <v>5.7153922363307299E-3</v>
      </c>
      <c r="X119" s="128">
        <f>'Exhibit K (3)'!$I$13</f>
        <v>5.7153922363307299E-3</v>
      </c>
      <c r="Y119" s="128">
        <f>'Exhibit K (3)'!$I$13</f>
        <v>5.7153922363307299E-3</v>
      </c>
      <c r="Z119" s="128">
        <f>'Exhibit K (3)'!$I$13</f>
        <v>5.7153922363307299E-3</v>
      </c>
      <c r="AA119" s="128">
        <f>'Exhibit K (3)'!$I$13</f>
        <v>5.7153922363307299E-3</v>
      </c>
      <c r="AB119" s="128">
        <f>'Exhibit K (3)'!$I$13</f>
        <v>5.7153922363307299E-3</v>
      </c>
      <c r="AC119" s="128">
        <f>'Exhibit K (3)'!$I$13</f>
        <v>5.7153922363307299E-3</v>
      </c>
      <c r="AD119" s="128">
        <f>'Exhibit K (3)'!$I$13</f>
        <v>5.7153922363307299E-3</v>
      </c>
      <c r="AE119" s="128">
        <f>'Exhibit K (3)'!$I$13</f>
        <v>5.7153922363307299E-3</v>
      </c>
      <c r="AF119" s="128">
        <f>'Exhibit K (3)'!$I$13</f>
        <v>5.7153922363307299E-3</v>
      </c>
      <c r="AG119" s="128">
        <f>'Exhibit K (3)'!$I$13</f>
        <v>5.7153922363307299E-3</v>
      </c>
      <c r="AH119" s="128">
        <f>'Exhibit K (3)'!$I$13</f>
        <v>5.7153922363307299E-3</v>
      </c>
      <c r="AI119" s="128">
        <f>'Exhibit K (3)'!$I$13</f>
        <v>5.7153922363307299E-3</v>
      </c>
      <c r="AJ119" s="128">
        <f>'Exhibit K (3)'!$I$13</f>
        <v>5.7153922363307299E-3</v>
      </c>
      <c r="AK119" s="128">
        <f>'Exhibit K (3)'!$I$13</f>
        <v>5.7153922363307299E-3</v>
      </c>
      <c r="AL119" s="128">
        <f>'Exhibit K (3)'!$I$13</f>
        <v>5.7153922363307299E-3</v>
      </c>
      <c r="AM119" s="128">
        <f>'Exhibit K (3)'!$I$13</f>
        <v>5.7153922363307299E-3</v>
      </c>
      <c r="AN119" s="128">
        <f>'Exhibit K (3)'!$I$13</f>
        <v>5.7153922363307299E-3</v>
      </c>
      <c r="AO119" s="128">
        <f>'Exhibit K (3)'!$I$13</f>
        <v>5.7153922363307299E-3</v>
      </c>
      <c r="AP119" s="128">
        <f>'Exhibit K (3)'!$I$13</f>
        <v>5.7153922363307299E-3</v>
      </c>
      <c r="AQ119" s="128">
        <f>'Exhibit K (3)'!$I$13</f>
        <v>5.7153922363307299E-3</v>
      </c>
      <c r="AR119" s="128">
        <f>'Exhibit K (3)'!$I$13</f>
        <v>5.7153922363307299E-3</v>
      </c>
      <c r="AS119" s="128">
        <f>'Exhibit K (3)'!$I$13</f>
        <v>5.7153922363307299E-3</v>
      </c>
      <c r="AT119" s="128">
        <f>'Exhibit K (3)'!$I$13</f>
        <v>5.7153922363307299E-3</v>
      </c>
      <c r="AU119" s="128">
        <f>'Exhibit K (3)'!$I$13</f>
        <v>5.7153922363307299E-3</v>
      </c>
      <c r="AV119" s="128">
        <f>'Exhibit K (3)'!$I$13</f>
        <v>5.7153922363307299E-3</v>
      </c>
      <c r="AW119" s="128">
        <f>'Exhibit K (3)'!$I$13</f>
        <v>5.7153922363307299E-3</v>
      </c>
      <c r="AX119" s="128">
        <f>'Exhibit K (3)'!$I$13</f>
        <v>5.7153922363307299E-3</v>
      </c>
      <c r="AY119" s="128">
        <f>'Exhibit K (3)'!$I$13</f>
        <v>5.7153922363307299E-3</v>
      </c>
      <c r="AZ119" s="128">
        <f>'Exhibit K (3)'!$I$13</f>
        <v>5.7153922363307299E-3</v>
      </c>
      <c r="BA119" s="128">
        <f>'Exhibit K (3)'!$I$13</f>
        <v>5.7153922363307299E-3</v>
      </c>
      <c r="BB119" s="128">
        <f>'Exhibit K (3)'!$I$13</f>
        <v>5.7153922363307299E-3</v>
      </c>
      <c r="BC119" s="128">
        <f>'Exhibit K (3)'!$I$13</f>
        <v>5.7153922363307299E-3</v>
      </c>
      <c r="BD119" s="128">
        <f>'Exhibit K (3)'!$I$13</f>
        <v>5.7153922363307299E-3</v>
      </c>
      <c r="BE119" s="128">
        <f>'Exhibit K (3)'!$I$13</f>
        <v>5.7153922363307299E-3</v>
      </c>
      <c r="BF119" s="128">
        <f>'Exhibit K (3)'!$I$13</f>
        <v>5.7153922363307299E-3</v>
      </c>
      <c r="BG119" s="128">
        <f>'Exhibit K (3)'!$I$13</f>
        <v>5.7153922363307299E-3</v>
      </c>
      <c r="BH119" s="128">
        <f>'Exhibit K (3)'!$I$13</f>
        <v>5.7153922363307299E-3</v>
      </c>
      <c r="BI119" s="128">
        <f>'Exhibit K (3)'!$I$13</f>
        <v>5.7153922363307299E-3</v>
      </c>
      <c r="BJ119" s="128">
        <f>'Exhibit K (3)'!$I$13</f>
        <v>5.7153922363307299E-3</v>
      </c>
      <c r="BK119" s="128">
        <f>'Exhibit K (3)'!$I$13</f>
        <v>5.7153922363307299E-3</v>
      </c>
      <c r="BL119" s="128">
        <f>'Exhibit K (3)'!$I$13</f>
        <v>5.7153922363307299E-3</v>
      </c>
      <c r="BM119" s="128">
        <f>'Exhibit K (3)'!$I$13</f>
        <v>5.7153922363307299E-3</v>
      </c>
      <c r="BN119" s="128">
        <f>'Exhibit K (3)'!$I$13</f>
        <v>5.7153922363307299E-3</v>
      </c>
      <c r="BO119" s="128">
        <f>'Exhibit K (3)'!$I$13</f>
        <v>5.7153922363307299E-3</v>
      </c>
      <c r="BP119" s="128">
        <f>'Exhibit K (3)'!$I$13</f>
        <v>5.7153922363307299E-3</v>
      </c>
      <c r="BQ119" s="128">
        <f>'Exhibit K (3)'!$I$13</f>
        <v>5.7153922363307299E-3</v>
      </c>
      <c r="BR119" s="128">
        <f>'Exhibit K (3)'!$I$13</f>
        <v>5.7153922363307299E-3</v>
      </c>
      <c r="BS119" s="128">
        <f>'Exhibit K (3)'!$I$13</f>
        <v>5.7153922363307299E-3</v>
      </c>
      <c r="BT119" s="128">
        <f>'Exhibit K (3)'!$I$13</f>
        <v>5.7153922363307299E-3</v>
      </c>
      <c r="BU119" s="128">
        <f>'Exhibit K (3)'!$I$13</f>
        <v>5.7153922363307299E-3</v>
      </c>
      <c r="BV119" s="128">
        <f>'Exhibit K (3)'!$I$13</f>
        <v>5.7153922363307299E-3</v>
      </c>
      <c r="BW119" s="128">
        <f>'Exhibit K (3)'!$I$13</f>
        <v>5.7153922363307299E-3</v>
      </c>
      <c r="BX119" s="128">
        <f>'Exhibit K (3)'!$I$13</f>
        <v>5.7153922363307299E-3</v>
      </c>
      <c r="BY119" s="128">
        <f>'Exhibit K (3)'!$I$13</f>
        <v>5.7153922363307299E-3</v>
      </c>
      <c r="BZ119" s="128">
        <f>'Exhibit K (3)'!$I$13</f>
        <v>5.7153922363307299E-3</v>
      </c>
      <c r="CA119" s="128">
        <f>'Exhibit K (3)'!$I$13</f>
        <v>5.7153922363307299E-3</v>
      </c>
      <c r="CB119" s="128">
        <f>'Exhibit K (3)'!$I$13</f>
        <v>5.7153922363307299E-3</v>
      </c>
      <c r="CC119" s="128">
        <f>'Exhibit K (3)'!$I$13</f>
        <v>5.7153922363307299E-3</v>
      </c>
      <c r="CD119" s="128">
        <f>'Exhibit K (3)'!$I$13</f>
        <v>5.7153922363307299E-3</v>
      </c>
      <c r="CE119" s="128">
        <f>'Exhibit K (3)'!$I$13</f>
        <v>5.7153922363307299E-3</v>
      </c>
      <c r="CF119" s="128">
        <f>'Exhibit K (3)'!$I$13</f>
        <v>5.7153922363307299E-3</v>
      </c>
      <c r="CG119" s="128">
        <f>'Exhibit K (3)'!$I$13</f>
        <v>5.7153922363307299E-3</v>
      </c>
      <c r="CH119" s="128">
        <f>'Exhibit K (3)'!$I$13</f>
        <v>5.7153922363307299E-3</v>
      </c>
      <c r="CI119" s="128">
        <f>'Exhibit K (3)'!$I$13</f>
        <v>5.7153922363307299E-3</v>
      </c>
      <c r="CJ119" s="128">
        <f>'Exhibit K (3)'!$I$13</f>
        <v>5.7153922363307299E-3</v>
      </c>
      <c r="CK119" s="128">
        <f>'Exhibit K (3)'!$I$13</f>
        <v>5.7153922363307299E-3</v>
      </c>
      <c r="CL119" s="128">
        <f>'Exhibit K (3)'!$I$13</f>
        <v>5.7153922363307299E-3</v>
      </c>
      <c r="CM119" s="128">
        <f>'Exhibit K (3)'!$I$13</f>
        <v>5.7153922363307299E-3</v>
      </c>
      <c r="CN119" s="128">
        <f>'Exhibit K (3)'!$I$13</f>
        <v>5.7153922363307299E-3</v>
      </c>
      <c r="CO119" s="128">
        <f>'Exhibit K (3)'!$I$13</f>
        <v>5.7153922363307299E-3</v>
      </c>
      <c r="CP119" s="128">
        <f>'Exhibit K (3)'!$I$13</f>
        <v>5.7153922363307299E-3</v>
      </c>
      <c r="CQ119" s="128">
        <f>'Exhibit K (3)'!$I$13</f>
        <v>5.7153922363307299E-3</v>
      </c>
      <c r="CR119" s="128">
        <f>'Exhibit K (3)'!$I$13</f>
        <v>5.7153922363307299E-3</v>
      </c>
      <c r="CS119" s="128">
        <f>'Exhibit K (3)'!$I$13</f>
        <v>5.7153922363307299E-3</v>
      </c>
      <c r="CT119" s="128">
        <f>'Exhibit K (3)'!$I$13</f>
        <v>5.7153922363307299E-3</v>
      </c>
      <c r="CU119" s="128">
        <f>'Exhibit K (3)'!$I$13</f>
        <v>5.7153922363307299E-3</v>
      </c>
      <c r="CV119" s="128">
        <f>'Exhibit K (3)'!$I$13</f>
        <v>5.7153922363307299E-3</v>
      </c>
      <c r="CW119" s="128">
        <f>'Exhibit K (3)'!$I$13</f>
        <v>5.7153922363307299E-3</v>
      </c>
      <c r="CX119" s="128">
        <f>'Exhibit K (3)'!$I$13</f>
        <v>5.7153922363307299E-3</v>
      </c>
      <c r="CY119" s="128">
        <f>'Exhibit K (3)'!$I$13</f>
        <v>5.7153922363307299E-3</v>
      </c>
      <c r="CZ119" s="128">
        <f>'Exhibit K (3)'!$I$13</f>
        <v>5.7153922363307299E-3</v>
      </c>
      <c r="DA119" s="128">
        <f>'Exhibit K (3)'!$I$13</f>
        <v>5.7153922363307299E-3</v>
      </c>
      <c r="DB119" s="128">
        <f>'Exhibit K (3)'!$I$13</f>
        <v>5.7153922363307299E-3</v>
      </c>
      <c r="DC119" s="128">
        <f>'Exhibit K (3)'!$I$13</f>
        <v>5.7153922363307299E-3</v>
      </c>
      <c r="DD119" s="128">
        <f>'Exhibit K (3)'!$I$13</f>
        <v>5.7153922363307299E-3</v>
      </c>
      <c r="DE119" s="128">
        <f>'Exhibit K (3)'!$I$13</f>
        <v>5.7153922363307299E-3</v>
      </c>
      <c r="DF119" s="128">
        <f>'Exhibit K (3)'!$I$13</f>
        <v>5.7153922363307299E-3</v>
      </c>
      <c r="DG119" s="128">
        <f>'Exhibit K (3)'!$I$13</f>
        <v>5.7153922363307299E-3</v>
      </c>
      <c r="DH119" s="128">
        <f>'Exhibit K (3)'!$I$13</f>
        <v>5.7153922363307299E-3</v>
      </c>
      <c r="DI119" s="128">
        <f>'Exhibit K (3)'!$I$13</f>
        <v>5.7153922363307299E-3</v>
      </c>
      <c r="DJ119" s="128">
        <f>'Exhibit K (3)'!$I$13</f>
        <v>5.7153922363307299E-3</v>
      </c>
      <c r="DK119" s="128">
        <f>'Exhibit K (3)'!$I$13</f>
        <v>5.7153922363307299E-3</v>
      </c>
      <c r="DL119" s="128">
        <f>'Exhibit K (3)'!$I$13</f>
        <v>5.7153922363307299E-3</v>
      </c>
      <c r="DM119" s="128">
        <f>'Exhibit K (3)'!$I$13</f>
        <v>5.7153922363307299E-3</v>
      </c>
      <c r="DN119" s="128">
        <f>'Exhibit K (3)'!$I$13</f>
        <v>5.7153922363307299E-3</v>
      </c>
      <c r="DO119" s="128">
        <f>'Exhibit K (3)'!$I$13</f>
        <v>5.7153922363307299E-3</v>
      </c>
      <c r="DP119" s="128">
        <f>'Exhibit K (3)'!$I$13</f>
        <v>5.7153922363307299E-3</v>
      </c>
      <c r="DQ119" s="128">
        <f>'Exhibit K (3)'!$I$13</f>
        <v>5.7153922363307299E-3</v>
      </c>
      <c r="DR119" s="128">
        <f>'Exhibit K (3)'!$I$13</f>
        <v>5.7153922363307299E-3</v>
      </c>
      <c r="DS119" s="128">
        <f>'Exhibit K (3)'!$I$13</f>
        <v>5.7153922363307299E-3</v>
      </c>
      <c r="DT119" s="128">
        <f>'Exhibit K (3)'!$I$13</f>
        <v>5.7153922363307299E-3</v>
      </c>
      <c r="DU119" s="128">
        <f>'Exhibit K (3)'!$I$13</f>
        <v>5.7153922363307299E-3</v>
      </c>
      <c r="DV119" s="128">
        <f>'Exhibit K (3)'!$I$13</f>
        <v>5.7153922363307299E-3</v>
      </c>
      <c r="DW119" s="128">
        <f>'Exhibit K (3)'!$I$13</f>
        <v>5.7153922363307299E-3</v>
      </c>
      <c r="DX119" s="128">
        <f>'Exhibit K (3)'!$I$13</f>
        <v>5.7153922363307299E-3</v>
      </c>
      <c r="DY119" s="128">
        <f>'Exhibit K (3)'!$I$13</f>
        <v>5.7153922363307299E-3</v>
      </c>
      <c r="DZ119" s="128">
        <f>'Exhibit K (3)'!$I$13</f>
        <v>5.7153922363307299E-3</v>
      </c>
      <c r="EA119" s="128">
        <f>'Exhibit K (3)'!$I$13</f>
        <v>5.7153922363307299E-3</v>
      </c>
      <c r="EB119" s="128">
        <f>'Exhibit K (3)'!$I$13</f>
        <v>5.7153922363307299E-3</v>
      </c>
      <c r="EC119" s="128">
        <f>'Exhibit K (3)'!$I$13</f>
        <v>5.7153922363307299E-3</v>
      </c>
      <c r="ED119" s="128">
        <f>'Exhibit K (3)'!$I$13</f>
        <v>5.7153922363307299E-3</v>
      </c>
      <c r="EE119" s="128">
        <f>'Exhibit K (3)'!$I$13</f>
        <v>5.7153922363307299E-3</v>
      </c>
      <c r="EF119" s="128">
        <f>'Exhibit K (3)'!$I$13</f>
        <v>5.7153922363307299E-3</v>
      </c>
      <c r="EG119" s="128">
        <f>'Exhibit K (3)'!$I$13</f>
        <v>5.7153922363307299E-3</v>
      </c>
      <c r="EH119" s="128">
        <f>'Exhibit K (3)'!$I$13</f>
        <v>5.7153922363307299E-3</v>
      </c>
      <c r="EI119" s="128">
        <f>'Exhibit K (3)'!$I$13</f>
        <v>5.7153922363307299E-3</v>
      </c>
      <c r="EJ119" s="128">
        <f>'Exhibit K (3)'!$I$13</f>
        <v>5.7153922363307299E-3</v>
      </c>
      <c r="EK119" s="128">
        <f>'Exhibit K (3)'!$I$13</f>
        <v>5.7153922363307299E-3</v>
      </c>
      <c r="EL119" s="128">
        <f>'Exhibit K (3)'!$I$13</f>
        <v>5.7153922363307299E-3</v>
      </c>
      <c r="EM119" s="128">
        <f>'Exhibit K (3)'!$I$13</f>
        <v>5.7153922363307299E-3</v>
      </c>
      <c r="EN119" s="128">
        <f>'Exhibit K (3)'!$I$13</f>
        <v>5.7153922363307299E-3</v>
      </c>
      <c r="EO119" s="128">
        <f>'Exhibit K (3)'!$I$13</f>
        <v>5.7153922363307299E-3</v>
      </c>
      <c r="EP119" s="128">
        <f>'Exhibit K (3)'!$I$13</f>
        <v>5.7153922363307299E-3</v>
      </c>
      <c r="EQ119" s="128">
        <f>'Exhibit K (3)'!$I$13</f>
        <v>5.7153922363307299E-3</v>
      </c>
      <c r="ER119" s="128">
        <f>'Exhibit K (3)'!$I$13</f>
        <v>5.7153922363307299E-3</v>
      </c>
      <c r="ES119" s="128">
        <f>'Exhibit K (3)'!$I$13</f>
        <v>5.7153922363307299E-3</v>
      </c>
      <c r="ET119" s="128">
        <f>'Exhibit K (3)'!$I$13</f>
        <v>5.7153922363307299E-3</v>
      </c>
    </row>
    <row r="120" spans="1:150">
      <c r="D120" s="109"/>
      <c r="E120" s="78"/>
      <c r="F120" s="10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129"/>
      <c r="AD120" s="129"/>
      <c r="AE120" s="130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130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130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  <c r="EQ120" s="75"/>
      <c r="ER120" s="75"/>
      <c r="ES120" s="75"/>
      <c r="ET120" s="75"/>
    </row>
    <row r="121" spans="1:150">
      <c r="D121" s="109">
        <v>20</v>
      </c>
      <c r="E121" s="78" t="s">
        <v>52</v>
      </c>
      <c r="F121" s="109"/>
      <c r="G121" s="104">
        <f t="shared" ref="G121:Q122" si="1123">SUMIF($S$7:$ET$7,G$10,$S121:$ET121)</f>
        <v>2449.9956401860527</v>
      </c>
      <c r="H121" s="104">
        <f t="shared" si="1123"/>
        <v>17685.498200825219</v>
      </c>
      <c r="I121" s="104">
        <f t="shared" si="1123"/>
        <v>31459.222518356037</v>
      </c>
      <c r="J121" s="104">
        <f t="shared" si="1123"/>
        <v>0</v>
      </c>
      <c r="K121" s="104">
        <f t="shared" si="1123"/>
        <v>0</v>
      </c>
      <c r="L121" s="104">
        <f t="shared" si="1123"/>
        <v>0</v>
      </c>
      <c r="M121" s="104">
        <f t="shared" si="1123"/>
        <v>0</v>
      </c>
      <c r="N121" s="104">
        <f t="shared" si="1123"/>
        <v>63002.994930980822</v>
      </c>
      <c r="O121" s="104">
        <f t="shared" si="1123"/>
        <v>122954.31440332311</v>
      </c>
      <c r="P121" s="104">
        <f t="shared" si="1123"/>
        <v>281394.28094453283</v>
      </c>
      <c r="Q121" s="104">
        <f t="shared" si="1123"/>
        <v>134658.33431188448</v>
      </c>
      <c r="R121" s="104">
        <f>SUM(G121:Q121)</f>
        <v>653604.64095008862</v>
      </c>
      <c r="S121" s="105">
        <f t="shared" ref="S121:W121" si="1124">S110*S118</f>
        <v>0</v>
      </c>
      <c r="T121" s="105">
        <f t="shared" si="1124"/>
        <v>0</v>
      </c>
      <c r="U121" s="105">
        <f t="shared" si="1124"/>
        <v>0</v>
      </c>
      <c r="V121" s="105">
        <f t="shared" si="1124"/>
        <v>0</v>
      </c>
      <c r="W121" s="105">
        <f t="shared" si="1124"/>
        <v>0</v>
      </c>
      <c r="X121" s="105">
        <f>X110*X118</f>
        <v>17.881160739437398</v>
      </c>
      <c r="Y121" s="105">
        <f t="shared" ref="Y121:BB121" si="1125">Y110*Y118</f>
        <v>37.923755946984826</v>
      </c>
      <c r="Z121" s="105">
        <f t="shared" si="1125"/>
        <v>51.762449301728068</v>
      </c>
      <c r="AA121" s="105">
        <f t="shared" si="1125"/>
        <v>269.18798545555831</v>
      </c>
      <c r="AB121" s="105">
        <f t="shared" si="1125"/>
        <v>524.62247425824887</v>
      </c>
      <c r="AC121" s="105">
        <f t="shared" si="1125"/>
        <v>688.74626149715857</v>
      </c>
      <c r="AD121" s="105">
        <f t="shared" si="1125"/>
        <v>859.87155298693665</v>
      </c>
      <c r="AE121" s="105">
        <f t="shared" si="1125"/>
        <v>957.67221361793486</v>
      </c>
      <c r="AF121" s="105">
        <f t="shared" si="1125"/>
        <v>1031.8143825724583</v>
      </c>
      <c r="AG121" s="105">
        <f t="shared" si="1125"/>
        <v>1118.403693802727</v>
      </c>
      <c r="AH121" s="105">
        <f t="shared" si="1125"/>
        <v>1224.0264385404105</v>
      </c>
      <c r="AI121" s="105">
        <f t="shared" si="1125"/>
        <v>1325.0239646116463</v>
      </c>
      <c r="AJ121" s="105">
        <f t="shared" si="1125"/>
        <v>1422.1509851222888</v>
      </c>
      <c r="AK121" s="105">
        <f t="shared" si="1125"/>
        <v>1522.071945697561</v>
      </c>
      <c r="AL121" s="105">
        <f t="shared" si="1125"/>
        <v>1623.6687380515741</v>
      </c>
      <c r="AM121" s="105">
        <f t="shared" si="1125"/>
        <v>1725.6675604226361</v>
      </c>
      <c r="AN121" s="105">
        <f t="shared" si="1125"/>
        <v>1822.891748690728</v>
      </c>
      <c r="AO121" s="105">
        <f t="shared" si="1125"/>
        <v>1908.9459303269659</v>
      </c>
      <c r="AP121" s="105">
        <f t="shared" si="1125"/>
        <v>2003.1605993682849</v>
      </c>
      <c r="AQ121" s="105">
        <f t="shared" si="1125"/>
        <v>2095.1976094108163</v>
      </c>
      <c r="AR121" s="105">
        <f t="shared" si="1125"/>
        <v>2176.919798668574</v>
      </c>
      <c r="AS121" s="105">
        <f t="shared" si="1125"/>
        <v>2264.1535429582382</v>
      </c>
      <c r="AT121" s="105">
        <f t="shared" si="1125"/>
        <v>2352.3135798004146</v>
      </c>
      <c r="AU121" s="105">
        <f t="shared" si="1125"/>
        <v>2448.6346995524</v>
      </c>
      <c r="AV121" s="105">
        <f t="shared" si="1125"/>
        <v>2563.2731536276433</v>
      </c>
      <c r="AW121" s="105">
        <f t="shared" si="1125"/>
        <v>2674.7006764547905</v>
      </c>
      <c r="AX121" s="105">
        <f t="shared" si="1125"/>
        <v>2783.1627387010244</v>
      </c>
      <c r="AY121" s="105">
        <f t="shared" si="1125"/>
        <v>2893.4354348563579</v>
      </c>
      <c r="AZ121" s="105">
        <f t="shared" si="1125"/>
        <v>2983.3249688128567</v>
      </c>
      <c r="BA121" s="105">
        <f t="shared" si="1125"/>
        <v>3066.1540787904928</v>
      </c>
      <c r="BB121" s="105">
        <f t="shared" si="1125"/>
        <v>3157.9522367224322</v>
      </c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115"/>
      <c r="BO121" s="115"/>
      <c r="BP121" s="115"/>
      <c r="BQ121" s="115"/>
      <c r="BR121" s="115"/>
      <c r="BS121" s="115"/>
      <c r="BT121" s="115"/>
      <c r="BU121" s="115"/>
      <c r="BV121" s="115"/>
      <c r="BW121" s="115"/>
      <c r="BX121" s="115"/>
      <c r="BY121" s="115"/>
      <c r="BZ121" s="115"/>
      <c r="CA121" s="115"/>
      <c r="CB121" s="115"/>
      <c r="CC121" s="115"/>
      <c r="CD121" s="115"/>
      <c r="CE121" s="115"/>
      <c r="CF121" s="115"/>
      <c r="CG121" s="115"/>
      <c r="CH121" s="115"/>
      <c r="CI121" s="115"/>
      <c r="CJ121" s="115"/>
      <c r="CK121" s="115"/>
      <c r="CL121" s="115"/>
      <c r="CM121" s="115"/>
      <c r="CN121" s="115"/>
      <c r="CO121" s="115"/>
      <c r="CP121" s="115"/>
      <c r="CQ121" s="115"/>
      <c r="CR121" s="115"/>
      <c r="CS121" s="115"/>
      <c r="CT121" s="115"/>
      <c r="CU121" s="115"/>
      <c r="CV121" s="115"/>
      <c r="CW121" s="115"/>
      <c r="CX121" s="115"/>
      <c r="CY121" s="105">
        <f t="shared" ref="CY121:DU121" si="1126">CY110*CY118</f>
        <v>4732.7638860758752</v>
      </c>
      <c r="CZ121" s="105">
        <f t="shared" si="1126"/>
        <v>4824.2600076183226</v>
      </c>
      <c r="DA121" s="105">
        <f t="shared" si="1126"/>
        <v>4916.0055743648772</v>
      </c>
      <c r="DB121" s="105">
        <f t="shared" si="1126"/>
        <v>5016.1366467552834</v>
      </c>
      <c r="DC121" s="105">
        <f t="shared" si="1126"/>
        <v>5118.0678417167128</v>
      </c>
      <c r="DD121" s="105">
        <f t="shared" si="1126"/>
        <v>5211.5519620670175</v>
      </c>
      <c r="DE121" s="105">
        <f t="shared" si="1126"/>
        <v>5303.4295520631613</v>
      </c>
      <c r="DF121" s="105">
        <f t="shared" si="1126"/>
        <v>5394.7736130721196</v>
      </c>
      <c r="DG121" s="105">
        <f t="shared" si="1126"/>
        <v>5483.5462808290631</v>
      </c>
      <c r="DH121" s="105">
        <f t="shared" si="1126"/>
        <v>5572.3357185082941</v>
      </c>
      <c r="DI121" s="105">
        <f t="shared" si="1126"/>
        <v>5662.079285299832</v>
      </c>
      <c r="DJ121" s="105">
        <f t="shared" si="1126"/>
        <v>5768.0445626102646</v>
      </c>
      <c r="DK121" s="105">
        <f t="shared" si="1126"/>
        <v>5960.178188936331</v>
      </c>
      <c r="DL121" s="105">
        <f t="shared" si="1126"/>
        <v>6425.8016720711448</v>
      </c>
      <c r="DM121" s="105">
        <f t="shared" si="1126"/>
        <v>7157.0383543212693</v>
      </c>
      <c r="DN121" s="105">
        <f t="shared" si="1126"/>
        <v>8095.8432412093343</v>
      </c>
      <c r="DO121" s="105">
        <f t="shared" si="1126"/>
        <v>9093.1959469521171</v>
      </c>
      <c r="DP121" s="105">
        <f t="shared" si="1126"/>
        <v>10323.713419648702</v>
      </c>
      <c r="DQ121" s="105">
        <f t="shared" si="1126"/>
        <v>11462.138596371144</v>
      </c>
      <c r="DR121" s="105">
        <f t="shared" si="1126"/>
        <v>11967.864992217104</v>
      </c>
      <c r="DS121" s="105">
        <f t="shared" si="1126"/>
        <v>12213.083030450371</v>
      </c>
      <c r="DT121" s="105">
        <f t="shared" si="1126"/>
        <v>12411.686731922688</v>
      </c>
      <c r="DU121" s="105">
        <f t="shared" si="1126"/>
        <v>13153.899571133776</v>
      </c>
      <c r="DV121" s="105">
        <f t="shared" ref="DV121" si="1127">DV110*DV118</f>
        <v>14689.870658089108</v>
      </c>
      <c r="DW121" s="105">
        <f t="shared" ref="DW121:EG121" si="1128">DW110*DW118</f>
        <v>16732.258047390453</v>
      </c>
      <c r="DX121" s="105">
        <f t="shared" si="1128"/>
        <v>18945.181449838994</v>
      </c>
      <c r="DY121" s="105">
        <f t="shared" si="1128"/>
        <v>21305.691060118545</v>
      </c>
      <c r="DZ121" s="105">
        <f t="shared" si="1128"/>
        <v>23116.682642526408</v>
      </c>
      <c r="EA121" s="105">
        <f t="shared" si="1128"/>
        <v>23887.476167540066</v>
      </c>
      <c r="EB121" s="105">
        <f t="shared" si="1128"/>
        <v>24365.76650955627</v>
      </c>
      <c r="EC121" s="105">
        <f t="shared" si="1128"/>
        <v>24777.808208028157</v>
      </c>
      <c r="ED121" s="105">
        <f t="shared" si="1128"/>
        <v>25115.971438840665</v>
      </c>
      <c r="EE121" s="105">
        <f t="shared" si="1128"/>
        <v>25394.786114080489</v>
      </c>
      <c r="EF121" s="105">
        <f t="shared" si="1128"/>
        <v>25660.699173866549</v>
      </c>
      <c r="EG121" s="105">
        <f t="shared" si="1128"/>
        <v>25919.469051703207</v>
      </c>
      <c r="EH121" s="105">
        <f t="shared" ref="EH121" si="1129">EH110*EH118</f>
        <v>26172.491081043034</v>
      </c>
      <c r="EI121" s="105">
        <f t="shared" ref="EI121:ET121" si="1130">EI110*EI118</f>
        <v>26423.921103980763</v>
      </c>
      <c r="EJ121" s="105">
        <f t="shared" si="1130"/>
        <v>26675.873319577175</v>
      </c>
      <c r="EK121" s="105">
        <f t="shared" si="1130"/>
        <v>26929.480822709749</v>
      </c>
      <c r="EL121" s="105">
        <f t="shared" si="1130"/>
        <v>27185.560855579624</v>
      </c>
      <c r="EM121" s="105">
        <f t="shared" si="1130"/>
        <v>27443.498210037164</v>
      </c>
      <c r="EN121" s="105">
        <f t="shared" si="1130"/>
        <v>0</v>
      </c>
      <c r="EO121" s="105">
        <f t="shared" si="1130"/>
        <v>0</v>
      </c>
      <c r="EP121" s="105">
        <f t="shared" si="1130"/>
        <v>0</v>
      </c>
      <c r="EQ121" s="105">
        <f t="shared" si="1130"/>
        <v>0</v>
      </c>
      <c r="ER121" s="105">
        <f t="shared" si="1130"/>
        <v>0</v>
      </c>
      <c r="ES121" s="105">
        <f t="shared" si="1130"/>
        <v>0</v>
      </c>
      <c r="ET121" s="105">
        <f t="shared" si="1130"/>
        <v>0</v>
      </c>
    </row>
    <row r="122" spans="1:150">
      <c r="D122" s="109">
        <v>21</v>
      </c>
      <c r="E122" s="78" t="s">
        <v>53</v>
      </c>
      <c r="F122" s="109"/>
      <c r="G122" s="104">
        <f t="shared" si="1123"/>
        <v>5716.6564937674566</v>
      </c>
      <c r="H122" s="104">
        <f t="shared" si="1123"/>
        <v>41266.162468592171</v>
      </c>
      <c r="I122" s="104">
        <f t="shared" si="1123"/>
        <v>73404.852542830777</v>
      </c>
      <c r="J122" s="104">
        <f t="shared" si="1123"/>
        <v>0</v>
      </c>
      <c r="K122" s="104">
        <f t="shared" si="1123"/>
        <v>0</v>
      </c>
      <c r="L122" s="104">
        <f t="shared" si="1123"/>
        <v>0</v>
      </c>
      <c r="M122" s="104">
        <f t="shared" si="1123"/>
        <v>0</v>
      </c>
      <c r="N122" s="104">
        <f t="shared" si="1123"/>
        <v>147006.98817228861</v>
      </c>
      <c r="O122" s="104">
        <f t="shared" si="1123"/>
        <v>286893.40027442056</v>
      </c>
      <c r="P122" s="104">
        <f t="shared" si="1123"/>
        <v>656586.65553724323</v>
      </c>
      <c r="Q122" s="104">
        <f t="shared" si="1123"/>
        <v>314202.78006106382</v>
      </c>
      <c r="R122" s="104">
        <f>SUM(G122:Q122)</f>
        <v>1525077.4955502066</v>
      </c>
      <c r="S122" s="105">
        <f t="shared" ref="S122:W122" si="1131">S110*S119</f>
        <v>0</v>
      </c>
      <c r="T122" s="105">
        <f t="shared" si="1131"/>
        <v>0</v>
      </c>
      <c r="U122" s="105">
        <f t="shared" si="1131"/>
        <v>0</v>
      </c>
      <c r="V122" s="105">
        <f t="shared" si="1131"/>
        <v>0</v>
      </c>
      <c r="W122" s="105">
        <f t="shared" si="1131"/>
        <v>0</v>
      </c>
      <c r="X122" s="105">
        <f>X110*X119</f>
        <v>41.7227083920206</v>
      </c>
      <c r="Y122" s="105">
        <f t="shared" ref="Y122:BB122" si="1132">Y110*Y119</f>
        <v>88.488763876297938</v>
      </c>
      <c r="Z122" s="105">
        <f t="shared" si="1132"/>
        <v>120.77904837069883</v>
      </c>
      <c r="AA122" s="105">
        <f t="shared" si="1132"/>
        <v>628.10529939630283</v>
      </c>
      <c r="AB122" s="105">
        <f t="shared" si="1132"/>
        <v>1224.1191066025808</v>
      </c>
      <c r="AC122" s="105">
        <f t="shared" si="1132"/>
        <v>1607.0746101600366</v>
      </c>
      <c r="AD122" s="105">
        <f t="shared" si="1132"/>
        <v>2006.3669569695189</v>
      </c>
      <c r="AE122" s="105">
        <f t="shared" si="1132"/>
        <v>2234.5684984418481</v>
      </c>
      <c r="AF122" s="105">
        <f t="shared" si="1132"/>
        <v>2407.5668926690696</v>
      </c>
      <c r="AG122" s="105">
        <f t="shared" si="1132"/>
        <v>2609.6086188730301</v>
      </c>
      <c r="AH122" s="105">
        <f t="shared" si="1132"/>
        <v>2856.0616899276247</v>
      </c>
      <c r="AI122" s="105">
        <f t="shared" si="1132"/>
        <v>3091.7225840938418</v>
      </c>
      <c r="AJ122" s="105">
        <f t="shared" si="1132"/>
        <v>3318.3522986186745</v>
      </c>
      <c r="AK122" s="105">
        <f t="shared" si="1132"/>
        <v>3551.5012066276422</v>
      </c>
      <c r="AL122" s="105">
        <f t="shared" si="1132"/>
        <v>3788.5603887870066</v>
      </c>
      <c r="AM122" s="105">
        <f t="shared" si="1132"/>
        <v>4026.557640986151</v>
      </c>
      <c r="AN122" s="105">
        <f t="shared" si="1132"/>
        <v>4253.4140802783659</v>
      </c>
      <c r="AO122" s="105">
        <f t="shared" si="1132"/>
        <v>4454.2071707629211</v>
      </c>
      <c r="AP122" s="105">
        <f t="shared" si="1132"/>
        <v>4674.0413985259984</v>
      </c>
      <c r="AQ122" s="105">
        <f t="shared" si="1132"/>
        <v>4888.7944219585725</v>
      </c>
      <c r="AR122" s="105">
        <f t="shared" si="1132"/>
        <v>5079.479530226673</v>
      </c>
      <c r="AS122" s="105">
        <f t="shared" si="1132"/>
        <v>5283.0249335692233</v>
      </c>
      <c r="AT122" s="105">
        <f t="shared" si="1132"/>
        <v>5488.7316862009675</v>
      </c>
      <c r="AU122" s="105">
        <f t="shared" si="1132"/>
        <v>5713.4809656222669</v>
      </c>
      <c r="AV122" s="105">
        <f t="shared" si="1132"/>
        <v>5980.9706917978356</v>
      </c>
      <c r="AW122" s="105">
        <f t="shared" si="1132"/>
        <v>6240.968245061179</v>
      </c>
      <c r="AX122" s="105">
        <f t="shared" si="1132"/>
        <v>6494.046390302391</v>
      </c>
      <c r="AY122" s="105">
        <f t="shared" si="1132"/>
        <v>6751.3493479981689</v>
      </c>
      <c r="AZ122" s="105">
        <f t="shared" si="1132"/>
        <v>6961.0915938966664</v>
      </c>
      <c r="BA122" s="105">
        <f t="shared" si="1132"/>
        <v>7154.359517177817</v>
      </c>
      <c r="BB122" s="105">
        <f t="shared" si="1132"/>
        <v>7368.5552190190092</v>
      </c>
      <c r="BC122" s="115"/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15"/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5"/>
      <c r="CM122" s="115"/>
      <c r="CN122" s="115"/>
      <c r="CO122" s="115"/>
      <c r="CP122" s="115"/>
      <c r="CQ122" s="115"/>
      <c r="CR122" s="115"/>
      <c r="CS122" s="115"/>
      <c r="CT122" s="115"/>
      <c r="CU122" s="115"/>
      <c r="CV122" s="115"/>
      <c r="CW122" s="115"/>
      <c r="CX122" s="115"/>
      <c r="CY122" s="105">
        <f t="shared" ref="CY122:DU122" si="1133">CY110*CY119</f>
        <v>11043.115734177043</v>
      </c>
      <c r="CZ122" s="105">
        <f t="shared" si="1133"/>
        <v>11256.606684442753</v>
      </c>
      <c r="DA122" s="105">
        <f t="shared" si="1133"/>
        <v>11470.679673518047</v>
      </c>
      <c r="DB122" s="105">
        <f t="shared" si="1133"/>
        <v>11704.318842428997</v>
      </c>
      <c r="DC122" s="105">
        <f t="shared" si="1133"/>
        <v>11942.158297338998</v>
      </c>
      <c r="DD122" s="105">
        <f t="shared" si="1133"/>
        <v>12160.287911489708</v>
      </c>
      <c r="DE122" s="105">
        <f t="shared" si="1133"/>
        <v>12374.668954814044</v>
      </c>
      <c r="DF122" s="105">
        <f t="shared" si="1133"/>
        <v>12587.805097168281</v>
      </c>
      <c r="DG122" s="105">
        <f t="shared" si="1133"/>
        <v>12794.941321934481</v>
      </c>
      <c r="DH122" s="105">
        <f t="shared" si="1133"/>
        <v>13002.116676519354</v>
      </c>
      <c r="DI122" s="105">
        <f t="shared" si="1133"/>
        <v>13211.518332366277</v>
      </c>
      <c r="DJ122" s="105">
        <f t="shared" si="1133"/>
        <v>13458.770646090619</v>
      </c>
      <c r="DK122" s="105">
        <f t="shared" si="1133"/>
        <v>13907.08244085144</v>
      </c>
      <c r="DL122" s="105">
        <f t="shared" si="1133"/>
        <v>14993.537234832673</v>
      </c>
      <c r="DM122" s="105">
        <f t="shared" si="1133"/>
        <v>16699.756160082965</v>
      </c>
      <c r="DN122" s="105">
        <f t="shared" si="1133"/>
        <v>18890.300896155117</v>
      </c>
      <c r="DO122" s="105">
        <f t="shared" si="1133"/>
        <v>21217.457209554941</v>
      </c>
      <c r="DP122" s="105">
        <f t="shared" si="1133"/>
        <v>24088.664645846973</v>
      </c>
      <c r="DQ122" s="105">
        <f t="shared" si="1133"/>
        <v>26744.990058199339</v>
      </c>
      <c r="DR122" s="105">
        <f t="shared" si="1133"/>
        <v>27925.018315173245</v>
      </c>
      <c r="DS122" s="105">
        <f t="shared" si="1133"/>
        <v>28497.193737717531</v>
      </c>
      <c r="DT122" s="105">
        <f t="shared" si="1133"/>
        <v>28960.602374486276</v>
      </c>
      <c r="DU122" s="105">
        <f t="shared" si="1133"/>
        <v>30692.43233264548</v>
      </c>
      <c r="DV122" s="105">
        <f t="shared" ref="DV122" si="1134">DV110*DV119</f>
        <v>34276.364868874589</v>
      </c>
      <c r="DW122" s="105">
        <f t="shared" ref="DW122:EG122" si="1135">DW110*DW119</f>
        <v>39041.935443911061</v>
      </c>
      <c r="DX122" s="105">
        <f t="shared" si="1135"/>
        <v>44205.423382957655</v>
      </c>
      <c r="DY122" s="105">
        <f t="shared" si="1135"/>
        <v>49713.279140276609</v>
      </c>
      <c r="DZ122" s="105">
        <f t="shared" si="1135"/>
        <v>53938.926165894954</v>
      </c>
      <c r="EA122" s="105">
        <f t="shared" si="1135"/>
        <v>55737.44439092683</v>
      </c>
      <c r="EB122" s="105">
        <f t="shared" si="1135"/>
        <v>56853.455188964632</v>
      </c>
      <c r="EC122" s="105">
        <f t="shared" si="1135"/>
        <v>57814.885818732371</v>
      </c>
      <c r="ED122" s="105">
        <f t="shared" si="1135"/>
        <v>58603.933357294889</v>
      </c>
      <c r="EE122" s="105">
        <f t="shared" si="1135"/>
        <v>59254.500932854484</v>
      </c>
      <c r="EF122" s="105">
        <f t="shared" si="1135"/>
        <v>59874.964739021947</v>
      </c>
      <c r="EG122" s="105">
        <f t="shared" si="1135"/>
        <v>60478.761120640818</v>
      </c>
      <c r="EH122" s="105">
        <f t="shared" ref="EH122" si="1136">EH110*EH119</f>
        <v>61069.145855767085</v>
      </c>
      <c r="EI122" s="105">
        <f t="shared" ref="EI122:ET122" si="1137">EI110*EI119</f>
        <v>61655.815909288453</v>
      </c>
      <c r="EJ122" s="105">
        <f t="shared" si="1137"/>
        <v>62243.704412346749</v>
      </c>
      <c r="EK122" s="105">
        <f t="shared" si="1137"/>
        <v>62835.455252989421</v>
      </c>
      <c r="EL122" s="105">
        <f t="shared" si="1137"/>
        <v>63432.975329685796</v>
      </c>
      <c r="EM122" s="105">
        <f t="shared" si="1137"/>
        <v>64034.829156753389</v>
      </c>
      <c r="EN122" s="105">
        <f t="shared" si="1137"/>
        <v>0</v>
      </c>
      <c r="EO122" s="105">
        <f t="shared" si="1137"/>
        <v>0</v>
      </c>
      <c r="EP122" s="105">
        <f t="shared" si="1137"/>
        <v>0</v>
      </c>
      <c r="EQ122" s="105">
        <f t="shared" si="1137"/>
        <v>0</v>
      </c>
      <c r="ER122" s="105">
        <f t="shared" si="1137"/>
        <v>0</v>
      </c>
      <c r="ES122" s="105">
        <f t="shared" si="1137"/>
        <v>0</v>
      </c>
      <c r="ET122" s="105">
        <f t="shared" si="1137"/>
        <v>0</v>
      </c>
    </row>
    <row r="123" spans="1:150">
      <c r="D123" s="109">
        <v>22</v>
      </c>
      <c r="E123" s="131" t="s">
        <v>54</v>
      </c>
      <c r="F123" s="109"/>
      <c r="G123" s="104">
        <f t="shared" ref="G123:Q123" si="1138">SUM(G121:G122)</f>
        <v>8166.6521339535093</v>
      </c>
      <c r="H123" s="104">
        <f t="shared" si="1138"/>
        <v>58951.66066941739</v>
      </c>
      <c r="I123" s="104">
        <f t="shared" si="1138"/>
        <v>104864.07506118681</v>
      </c>
      <c r="J123" s="104">
        <f t="shared" si="1138"/>
        <v>0</v>
      </c>
      <c r="K123" s="104">
        <f t="shared" si="1138"/>
        <v>0</v>
      </c>
      <c r="L123" s="104">
        <f t="shared" si="1138"/>
        <v>0</v>
      </c>
      <c r="M123" s="104">
        <f t="shared" si="1138"/>
        <v>0</v>
      </c>
      <c r="N123" s="104">
        <f t="shared" si="1138"/>
        <v>210009.98310326942</v>
      </c>
      <c r="O123" s="104">
        <f t="shared" si="1138"/>
        <v>409847.71467774367</v>
      </c>
      <c r="P123" s="104">
        <f t="shared" si="1138"/>
        <v>937980.93648177607</v>
      </c>
      <c r="Q123" s="104">
        <f t="shared" si="1138"/>
        <v>448861.1143729483</v>
      </c>
      <c r="R123" s="104">
        <f>SUM(G123:Q123)</f>
        <v>2178682.1365002953</v>
      </c>
      <c r="S123" s="105">
        <f>SUM(S121:S122)</f>
        <v>0</v>
      </c>
      <c r="T123" s="105">
        <f t="shared" ref="T123:ET123" si="1139">SUM(T121:T122)</f>
        <v>0</v>
      </c>
      <c r="U123" s="105">
        <f t="shared" si="1139"/>
        <v>0</v>
      </c>
      <c r="V123" s="105">
        <f t="shared" si="1139"/>
        <v>0</v>
      </c>
      <c r="W123" s="105">
        <f t="shared" si="1139"/>
        <v>0</v>
      </c>
      <c r="X123" s="105">
        <f t="shared" si="1139"/>
        <v>59.603869131457998</v>
      </c>
      <c r="Y123" s="105">
        <f t="shared" si="1139"/>
        <v>126.41251982328276</v>
      </c>
      <c r="Z123" s="105">
        <f t="shared" si="1139"/>
        <v>172.54149767242689</v>
      </c>
      <c r="AA123" s="105">
        <f t="shared" si="1139"/>
        <v>897.29328485186113</v>
      </c>
      <c r="AB123" s="105">
        <f t="shared" si="1139"/>
        <v>1748.7415808608298</v>
      </c>
      <c r="AC123" s="105">
        <f t="shared" si="1139"/>
        <v>2295.8208716571953</v>
      </c>
      <c r="AD123" s="105">
        <f t="shared" si="1139"/>
        <v>2866.2385099564553</v>
      </c>
      <c r="AE123" s="105">
        <f t="shared" si="1139"/>
        <v>3192.2407120597827</v>
      </c>
      <c r="AF123" s="105">
        <f t="shared" si="1139"/>
        <v>3439.3812752415279</v>
      </c>
      <c r="AG123" s="105">
        <f t="shared" si="1139"/>
        <v>3728.0123126757571</v>
      </c>
      <c r="AH123" s="105">
        <f t="shared" si="1139"/>
        <v>4080.0881284680354</v>
      </c>
      <c r="AI123" s="105">
        <f t="shared" si="1139"/>
        <v>4416.7465487054878</v>
      </c>
      <c r="AJ123" s="105">
        <f t="shared" si="1139"/>
        <v>4740.5032837409635</v>
      </c>
      <c r="AK123" s="105">
        <f t="shared" si="1139"/>
        <v>5073.5731523252034</v>
      </c>
      <c r="AL123" s="105">
        <f t="shared" si="1139"/>
        <v>5412.2291268385807</v>
      </c>
      <c r="AM123" s="105">
        <f t="shared" si="1139"/>
        <v>5752.2252014087871</v>
      </c>
      <c r="AN123" s="105">
        <f t="shared" si="1139"/>
        <v>6076.3058289690944</v>
      </c>
      <c r="AO123" s="105">
        <f t="shared" si="1139"/>
        <v>6363.1531010898871</v>
      </c>
      <c r="AP123" s="105">
        <f t="shared" si="1139"/>
        <v>6677.2019978942835</v>
      </c>
      <c r="AQ123" s="105">
        <f t="shared" si="1139"/>
        <v>6983.9920313693892</v>
      </c>
      <c r="AR123" s="105">
        <f t="shared" si="1139"/>
        <v>7256.399328895247</v>
      </c>
      <c r="AS123" s="105">
        <f t="shared" si="1139"/>
        <v>7547.1784765274615</v>
      </c>
      <c r="AT123" s="105">
        <f t="shared" si="1139"/>
        <v>7841.0452660013816</v>
      </c>
      <c r="AU123" s="105">
        <f t="shared" si="1139"/>
        <v>8162.1156651746669</v>
      </c>
      <c r="AV123" s="105">
        <f t="shared" si="1139"/>
        <v>8544.2438454254789</v>
      </c>
      <c r="AW123" s="105">
        <f t="shared" si="1139"/>
        <v>8915.6689215159695</v>
      </c>
      <c r="AX123" s="105">
        <f t="shared" si="1139"/>
        <v>9277.209129003415</v>
      </c>
      <c r="AY123" s="105">
        <f t="shared" si="1139"/>
        <v>9644.7847828545273</v>
      </c>
      <c r="AZ123" s="105">
        <f t="shared" si="1139"/>
        <v>9944.4165627095226</v>
      </c>
      <c r="BA123" s="105">
        <f t="shared" si="1139"/>
        <v>10220.51359596831</v>
      </c>
      <c r="BB123" s="105">
        <f t="shared" si="1139"/>
        <v>10526.507455741441</v>
      </c>
      <c r="BC123" s="105">
        <f t="shared" ref="BC123:CL123" si="1140">SUM(BC121:BC122)</f>
        <v>0</v>
      </c>
      <c r="BD123" s="105">
        <f t="shared" si="1140"/>
        <v>0</v>
      </c>
      <c r="BE123" s="105">
        <f t="shared" si="1140"/>
        <v>0</v>
      </c>
      <c r="BF123" s="105">
        <f t="shared" si="1140"/>
        <v>0</v>
      </c>
      <c r="BG123" s="105">
        <f t="shared" si="1140"/>
        <v>0</v>
      </c>
      <c r="BH123" s="105">
        <f t="shared" si="1140"/>
        <v>0</v>
      </c>
      <c r="BI123" s="105">
        <f t="shared" si="1140"/>
        <v>0</v>
      </c>
      <c r="BJ123" s="105">
        <f t="shared" si="1140"/>
        <v>0</v>
      </c>
      <c r="BK123" s="105">
        <f t="shared" si="1140"/>
        <v>0</v>
      </c>
      <c r="BL123" s="105">
        <f t="shared" si="1140"/>
        <v>0</v>
      </c>
      <c r="BM123" s="105">
        <f t="shared" si="1140"/>
        <v>0</v>
      </c>
      <c r="BN123" s="105">
        <f t="shared" si="1140"/>
        <v>0</v>
      </c>
      <c r="BO123" s="105">
        <f t="shared" si="1140"/>
        <v>0</v>
      </c>
      <c r="BP123" s="105">
        <f t="shared" si="1140"/>
        <v>0</v>
      </c>
      <c r="BQ123" s="105">
        <f t="shared" si="1140"/>
        <v>0</v>
      </c>
      <c r="BR123" s="105">
        <f t="shared" si="1140"/>
        <v>0</v>
      </c>
      <c r="BS123" s="105">
        <f t="shared" si="1140"/>
        <v>0</v>
      </c>
      <c r="BT123" s="105">
        <f t="shared" si="1140"/>
        <v>0</v>
      </c>
      <c r="BU123" s="105">
        <f t="shared" si="1140"/>
        <v>0</v>
      </c>
      <c r="BV123" s="105">
        <f t="shared" si="1140"/>
        <v>0</v>
      </c>
      <c r="BW123" s="105">
        <f t="shared" si="1140"/>
        <v>0</v>
      </c>
      <c r="BX123" s="105">
        <f t="shared" si="1140"/>
        <v>0</v>
      </c>
      <c r="BY123" s="105">
        <f t="shared" si="1140"/>
        <v>0</v>
      </c>
      <c r="BZ123" s="105">
        <f t="shared" si="1140"/>
        <v>0</v>
      </c>
      <c r="CA123" s="105">
        <f t="shared" si="1140"/>
        <v>0</v>
      </c>
      <c r="CB123" s="105">
        <f t="shared" si="1140"/>
        <v>0</v>
      </c>
      <c r="CC123" s="105">
        <f t="shared" si="1140"/>
        <v>0</v>
      </c>
      <c r="CD123" s="105">
        <f t="shared" si="1140"/>
        <v>0</v>
      </c>
      <c r="CE123" s="105">
        <f t="shared" si="1140"/>
        <v>0</v>
      </c>
      <c r="CF123" s="105">
        <f t="shared" si="1140"/>
        <v>0</v>
      </c>
      <c r="CG123" s="105">
        <f t="shared" si="1140"/>
        <v>0</v>
      </c>
      <c r="CH123" s="105">
        <f t="shared" si="1140"/>
        <v>0</v>
      </c>
      <c r="CI123" s="105">
        <f t="shared" si="1140"/>
        <v>0</v>
      </c>
      <c r="CJ123" s="105">
        <f t="shared" si="1140"/>
        <v>0</v>
      </c>
      <c r="CK123" s="105">
        <f t="shared" si="1140"/>
        <v>0</v>
      </c>
      <c r="CL123" s="105">
        <f t="shared" si="1140"/>
        <v>0</v>
      </c>
      <c r="CM123" s="105">
        <f t="shared" ref="CM123:DV123" si="1141">SUM(CM121:CM122)</f>
        <v>0</v>
      </c>
      <c r="CN123" s="105">
        <f t="shared" si="1141"/>
        <v>0</v>
      </c>
      <c r="CO123" s="105">
        <f t="shared" si="1141"/>
        <v>0</v>
      </c>
      <c r="CP123" s="105">
        <f t="shared" si="1141"/>
        <v>0</v>
      </c>
      <c r="CQ123" s="105">
        <f t="shared" si="1141"/>
        <v>0</v>
      </c>
      <c r="CR123" s="105">
        <f t="shared" si="1141"/>
        <v>0</v>
      </c>
      <c r="CS123" s="105">
        <f t="shared" si="1141"/>
        <v>0</v>
      </c>
      <c r="CT123" s="105">
        <f t="shared" si="1141"/>
        <v>0</v>
      </c>
      <c r="CU123" s="105">
        <f t="shared" si="1141"/>
        <v>0</v>
      </c>
      <c r="CV123" s="105">
        <f t="shared" si="1141"/>
        <v>0</v>
      </c>
      <c r="CW123" s="105">
        <f t="shared" si="1141"/>
        <v>0</v>
      </c>
      <c r="CX123" s="105">
        <f t="shared" si="1141"/>
        <v>0</v>
      </c>
      <c r="CY123" s="105">
        <f t="shared" si="1141"/>
        <v>15775.879620252919</v>
      </c>
      <c r="CZ123" s="105">
        <f t="shared" si="1141"/>
        <v>16080.866692061076</v>
      </c>
      <c r="DA123" s="105">
        <f t="shared" si="1141"/>
        <v>16386.685247882924</v>
      </c>
      <c r="DB123" s="105">
        <f t="shared" si="1141"/>
        <v>16720.455489184278</v>
      </c>
      <c r="DC123" s="105">
        <f t="shared" si="1141"/>
        <v>17060.226139055711</v>
      </c>
      <c r="DD123" s="105">
        <f t="shared" si="1141"/>
        <v>17371.839873556724</v>
      </c>
      <c r="DE123" s="105">
        <f t="shared" si="1141"/>
        <v>17678.098506877206</v>
      </c>
      <c r="DF123" s="105">
        <f t="shared" si="1141"/>
        <v>17982.578710240399</v>
      </c>
      <c r="DG123" s="105">
        <f t="shared" si="1141"/>
        <v>18278.487602763544</v>
      </c>
      <c r="DH123" s="105">
        <f t="shared" si="1141"/>
        <v>18574.452395027649</v>
      </c>
      <c r="DI123" s="105">
        <f t="shared" si="1141"/>
        <v>18873.59761766611</v>
      </c>
      <c r="DJ123" s="105">
        <f t="shared" si="1141"/>
        <v>19226.815208700886</v>
      </c>
      <c r="DK123" s="105">
        <f t="shared" si="1141"/>
        <v>19867.260629787772</v>
      </c>
      <c r="DL123" s="105">
        <f t="shared" si="1141"/>
        <v>21419.338906903817</v>
      </c>
      <c r="DM123" s="105">
        <f t="shared" si="1141"/>
        <v>23856.794514404235</v>
      </c>
      <c r="DN123" s="105">
        <f t="shared" si="1141"/>
        <v>26986.144137364452</v>
      </c>
      <c r="DO123" s="105">
        <f t="shared" si="1141"/>
        <v>30310.653156507058</v>
      </c>
      <c r="DP123" s="105">
        <f t="shared" si="1141"/>
        <v>34412.378065495679</v>
      </c>
      <c r="DQ123" s="105">
        <f t="shared" si="1141"/>
        <v>38207.128654570479</v>
      </c>
      <c r="DR123" s="105">
        <f t="shared" si="1141"/>
        <v>39892.883307390352</v>
      </c>
      <c r="DS123" s="105">
        <f t="shared" si="1141"/>
        <v>40710.276768167903</v>
      </c>
      <c r="DT123" s="105">
        <f t="shared" si="1141"/>
        <v>41372.289106408964</v>
      </c>
      <c r="DU123" s="105">
        <f t="shared" si="1141"/>
        <v>43846.331903779253</v>
      </c>
      <c r="DV123" s="105">
        <f t="shared" si="1141"/>
        <v>48966.235526963697</v>
      </c>
      <c r="DW123" s="105">
        <f t="shared" ref="DW123:EH123" si="1142">SUM(DW121:DW122)</f>
        <v>55774.193491301514</v>
      </c>
      <c r="DX123" s="105">
        <f t="shared" si="1142"/>
        <v>63150.604832796649</v>
      </c>
      <c r="DY123" s="105">
        <f t="shared" si="1142"/>
        <v>71018.970200395153</v>
      </c>
      <c r="DZ123" s="105">
        <f t="shared" si="1142"/>
        <v>77055.608808421355</v>
      </c>
      <c r="EA123" s="105">
        <f t="shared" si="1142"/>
        <v>79624.920558466896</v>
      </c>
      <c r="EB123" s="105">
        <f t="shared" si="1142"/>
        <v>81219.221698520909</v>
      </c>
      <c r="EC123" s="105">
        <f t="shared" si="1142"/>
        <v>82592.694026760524</v>
      </c>
      <c r="ED123" s="105">
        <f t="shared" si="1142"/>
        <v>83719.904796135554</v>
      </c>
      <c r="EE123" s="105">
        <f t="shared" si="1142"/>
        <v>84649.287046934973</v>
      </c>
      <c r="EF123" s="105">
        <f t="shared" si="1142"/>
        <v>85535.6639128885</v>
      </c>
      <c r="EG123" s="105">
        <f t="shared" si="1142"/>
        <v>86398.230172344018</v>
      </c>
      <c r="EH123" s="105">
        <f t="shared" si="1142"/>
        <v>87241.636936810115</v>
      </c>
      <c r="EI123" s="105">
        <f t="shared" si="1139"/>
        <v>88079.737013269216</v>
      </c>
      <c r="EJ123" s="105">
        <f t="shared" si="1139"/>
        <v>88919.577731923928</v>
      </c>
      <c r="EK123" s="105">
        <f t="shared" si="1139"/>
        <v>89764.936075699166</v>
      </c>
      <c r="EL123" s="105">
        <f t="shared" si="1139"/>
        <v>90618.536185265417</v>
      </c>
      <c r="EM123" s="105">
        <f t="shared" si="1139"/>
        <v>91478.32736679056</v>
      </c>
      <c r="EN123" s="105">
        <f t="shared" si="1139"/>
        <v>0</v>
      </c>
      <c r="EO123" s="105">
        <f t="shared" si="1139"/>
        <v>0</v>
      </c>
      <c r="EP123" s="105">
        <f t="shared" si="1139"/>
        <v>0</v>
      </c>
      <c r="EQ123" s="105">
        <f t="shared" si="1139"/>
        <v>0</v>
      </c>
      <c r="ER123" s="105">
        <f t="shared" si="1139"/>
        <v>0</v>
      </c>
      <c r="ES123" s="105">
        <f t="shared" si="1139"/>
        <v>0</v>
      </c>
      <c r="ET123" s="105">
        <f t="shared" si="1139"/>
        <v>0</v>
      </c>
    </row>
    <row r="125" spans="1:150">
      <c r="D125" s="109">
        <v>23</v>
      </c>
      <c r="E125" s="131" t="s">
        <v>55</v>
      </c>
      <c r="F125" s="109"/>
      <c r="G125" s="104">
        <f t="shared" ref="G125:Q125" si="1143">G116+G108</f>
        <v>375716.84168395359</v>
      </c>
      <c r="H125" s="104">
        <f t="shared" si="1143"/>
        <v>842967.34930337104</v>
      </c>
      <c r="I125" s="104">
        <f t="shared" si="1143"/>
        <v>1314106.2443952642</v>
      </c>
      <c r="J125" s="104">
        <f t="shared" si="1143"/>
        <v>1633515.503811931</v>
      </c>
      <c r="K125" s="104">
        <f t="shared" si="1143"/>
        <v>1699280.4303119311</v>
      </c>
      <c r="L125" s="104">
        <f t="shared" si="1143"/>
        <v>1748620.5418119312</v>
      </c>
      <c r="M125" s="104">
        <f t="shared" si="1143"/>
        <v>1921191.066015345</v>
      </c>
      <c r="N125" s="104">
        <f t="shared" si="1143"/>
        <v>2389493.0261186142</v>
      </c>
      <c r="O125" s="104">
        <f t="shared" si="1143"/>
        <v>6386424.7637954224</v>
      </c>
      <c r="P125" s="104">
        <f t="shared" si="1143"/>
        <v>10780206.395615164</v>
      </c>
      <c r="Q125" s="104">
        <f t="shared" si="1143"/>
        <v>11410272.544481168</v>
      </c>
      <c r="R125" s="104"/>
      <c r="S125" s="105">
        <f t="shared" ref="S125:ET125" si="1144">S116+S108</f>
        <v>0</v>
      </c>
      <c r="T125" s="105">
        <f t="shared" si="1144"/>
        <v>0</v>
      </c>
      <c r="U125" s="105">
        <f t="shared" si="1144"/>
        <v>0</v>
      </c>
      <c r="V125" s="105">
        <f t="shared" si="1144"/>
        <v>0</v>
      </c>
      <c r="W125" s="105">
        <f t="shared" si="1144"/>
        <v>0</v>
      </c>
      <c r="X125" s="105">
        <f t="shared" si="1144"/>
        <v>14659.724619131461</v>
      </c>
      <c r="Y125" s="105">
        <f t="shared" si="1144"/>
        <v>16431.759138954742</v>
      </c>
      <c r="Z125" s="105">
        <f t="shared" si="1144"/>
        <v>26005.265136627168</v>
      </c>
      <c r="AA125" s="105">
        <f t="shared" si="1144"/>
        <v>194686.32167147906</v>
      </c>
      <c r="AB125" s="105">
        <f t="shared" si="1144"/>
        <v>235421.15925233989</v>
      </c>
      <c r="AC125" s="105">
        <f t="shared" si="1144"/>
        <v>329241.8776239971</v>
      </c>
      <c r="AD125" s="105">
        <f t="shared" si="1144"/>
        <v>375716.84168395353</v>
      </c>
      <c r="AE125" s="105">
        <f t="shared" si="1144"/>
        <v>409422.95609601331</v>
      </c>
      <c r="AF125" s="105">
        <f t="shared" si="1144"/>
        <v>436501.69762125483</v>
      </c>
      <c r="AG125" s="105">
        <f t="shared" si="1144"/>
        <v>480412.50068393059</v>
      </c>
      <c r="AH125" s="105">
        <f t="shared" si="1144"/>
        <v>523095.64831239864</v>
      </c>
      <c r="AI125" s="105">
        <f t="shared" si="1144"/>
        <v>563214.50336110417</v>
      </c>
      <c r="AJ125" s="105">
        <f t="shared" si="1144"/>
        <v>602724.44839484512</v>
      </c>
      <c r="AK125" s="105">
        <f t="shared" si="1144"/>
        <v>645133.89254717028</v>
      </c>
      <c r="AL125" s="105">
        <f t="shared" si="1144"/>
        <v>686017.75467400893</v>
      </c>
      <c r="AM125" s="105">
        <f t="shared" si="1144"/>
        <v>728756.79987541772</v>
      </c>
      <c r="AN125" s="105">
        <f t="shared" si="1144"/>
        <v>765726.21695438679</v>
      </c>
      <c r="AO125" s="105">
        <f t="shared" si="1144"/>
        <v>799307.62280547665</v>
      </c>
      <c r="AP125" s="105">
        <f t="shared" si="1144"/>
        <v>842967.34930337081</v>
      </c>
      <c r="AQ125" s="105">
        <f t="shared" si="1144"/>
        <v>874763.41908474034</v>
      </c>
      <c r="AR125" s="105">
        <f t="shared" si="1144"/>
        <v>909966.62341363553</v>
      </c>
      <c r="AS125" s="105">
        <f t="shared" si="1144"/>
        <v>946281.2968901631</v>
      </c>
      <c r="AT125" s="105">
        <f t="shared" si="1144"/>
        <v>982243.91465616447</v>
      </c>
      <c r="AU125" s="105">
        <f t="shared" si="1144"/>
        <v>1025249.3857713392</v>
      </c>
      <c r="AV125" s="105">
        <f t="shared" si="1144"/>
        <v>1076229.3215318755</v>
      </c>
      <c r="AW125" s="105">
        <f t="shared" si="1144"/>
        <v>1116602.3367033915</v>
      </c>
      <c r="AX125" s="105">
        <f t="shared" si="1144"/>
        <v>1165151.0636560344</v>
      </c>
      <c r="AY125" s="105">
        <f t="shared" si="1144"/>
        <v>1207008.512354</v>
      </c>
      <c r="AZ125" s="105">
        <f t="shared" si="1144"/>
        <v>1238846.2690818205</v>
      </c>
      <c r="BA125" s="105">
        <f t="shared" si="1144"/>
        <v>1274915.2864395226</v>
      </c>
      <c r="BB125" s="105">
        <f t="shared" si="1144"/>
        <v>1314106.2443952642</v>
      </c>
      <c r="BC125" s="105">
        <f t="shared" ref="BC125:CL125" si="1145">BC116+BC108</f>
        <v>1323166.2126452641</v>
      </c>
      <c r="BD125" s="105">
        <f t="shared" si="1145"/>
        <v>1330609.3263119308</v>
      </c>
      <c r="BE125" s="105">
        <f t="shared" si="1145"/>
        <v>1362747.6952285974</v>
      </c>
      <c r="BF125" s="105">
        <f t="shared" si="1145"/>
        <v>1377403.244395264</v>
      </c>
      <c r="BG125" s="105">
        <f t="shared" si="1145"/>
        <v>1553286.1013119307</v>
      </c>
      <c r="BH125" s="105">
        <f t="shared" si="1145"/>
        <v>1576673.0274785974</v>
      </c>
      <c r="BI125" s="105">
        <f t="shared" si="1145"/>
        <v>1587948.7313952639</v>
      </c>
      <c r="BJ125" s="105">
        <f t="shared" si="1145"/>
        <v>1594781.4078119306</v>
      </c>
      <c r="BK125" s="105">
        <f t="shared" si="1145"/>
        <v>1599299.9798119306</v>
      </c>
      <c r="BL125" s="105">
        <f t="shared" si="1145"/>
        <v>1610040.3478119306</v>
      </c>
      <c r="BM125" s="105">
        <f t="shared" si="1145"/>
        <v>1620788.9415619306</v>
      </c>
      <c r="BN125" s="105">
        <f t="shared" si="1145"/>
        <v>1633515.5038119305</v>
      </c>
      <c r="BO125" s="105">
        <f t="shared" si="1145"/>
        <v>1646811.4593119305</v>
      </c>
      <c r="BP125" s="105">
        <f t="shared" si="1145"/>
        <v>1653459.7653119306</v>
      </c>
      <c r="BQ125" s="105">
        <f t="shared" si="1145"/>
        <v>1657699.6978119307</v>
      </c>
      <c r="BR125" s="105">
        <f t="shared" si="1145"/>
        <v>1664070.5150619308</v>
      </c>
      <c r="BS125" s="105">
        <f t="shared" si="1145"/>
        <v>1668718.6905619306</v>
      </c>
      <c r="BT125" s="105">
        <f t="shared" si="1145"/>
        <v>1671557.5015619306</v>
      </c>
      <c r="BU125" s="105">
        <f t="shared" si="1145"/>
        <v>1676804.1393119306</v>
      </c>
      <c r="BV125" s="105">
        <f t="shared" si="1145"/>
        <v>1681624.0790619305</v>
      </c>
      <c r="BW125" s="105">
        <f t="shared" si="1145"/>
        <v>1686491.2500619306</v>
      </c>
      <c r="BX125" s="105">
        <f t="shared" si="1145"/>
        <v>1691940.1285619307</v>
      </c>
      <c r="BY125" s="105">
        <f t="shared" si="1145"/>
        <v>1695959.0423119308</v>
      </c>
      <c r="BZ125" s="105">
        <f t="shared" si="1145"/>
        <v>1699280.4303119308</v>
      </c>
      <c r="CA125" s="105">
        <f t="shared" si="1145"/>
        <v>1705206.5878119308</v>
      </c>
      <c r="CB125" s="105">
        <f t="shared" si="1145"/>
        <v>1707672.2740619308</v>
      </c>
      <c r="CC125" s="105">
        <f t="shared" si="1145"/>
        <v>1714274.5185619309</v>
      </c>
      <c r="CD125" s="105">
        <f t="shared" si="1145"/>
        <v>1717420.7868119308</v>
      </c>
      <c r="CE125" s="105">
        <f t="shared" si="1145"/>
        <v>1721722.3303119307</v>
      </c>
      <c r="CF125" s="105">
        <f t="shared" si="1145"/>
        <v>1728512.3600619307</v>
      </c>
      <c r="CG125" s="105">
        <f t="shared" si="1145"/>
        <v>1732025.3288119307</v>
      </c>
      <c r="CH125" s="105">
        <f t="shared" si="1145"/>
        <v>1735108.2163119307</v>
      </c>
      <c r="CI125" s="105">
        <f t="shared" si="1145"/>
        <v>1737603.4550619307</v>
      </c>
      <c r="CJ125" s="105">
        <f t="shared" si="1145"/>
        <v>1741480.2130619306</v>
      </c>
      <c r="CK125" s="105">
        <f t="shared" si="1145"/>
        <v>1744456.5435619305</v>
      </c>
      <c r="CL125" s="105">
        <f t="shared" si="1145"/>
        <v>1748620.5418119305</v>
      </c>
      <c r="CM125" s="105">
        <f t="shared" ref="CM125:DV125" si="1146">CM116+CM108</f>
        <v>1752104.1455619305</v>
      </c>
      <c r="CN125" s="105">
        <f t="shared" si="1146"/>
        <v>1760933.085228597</v>
      </c>
      <c r="CO125" s="105">
        <f t="shared" si="1146"/>
        <v>1771219.4406452638</v>
      </c>
      <c r="CP125" s="105">
        <f t="shared" si="1146"/>
        <v>1783626.0350619305</v>
      </c>
      <c r="CQ125" s="105">
        <f t="shared" si="1146"/>
        <v>1793210.1934785971</v>
      </c>
      <c r="CR125" s="105">
        <f t="shared" si="1146"/>
        <v>1806191.9096452638</v>
      </c>
      <c r="CS125" s="105">
        <f t="shared" si="1146"/>
        <v>1816568.2643119304</v>
      </c>
      <c r="CT125" s="105">
        <f t="shared" si="1146"/>
        <v>1836096.7077285971</v>
      </c>
      <c r="CU125" s="105">
        <f t="shared" si="1146"/>
        <v>1848192.7543952637</v>
      </c>
      <c r="CV125" s="105">
        <f t="shared" si="1146"/>
        <v>1869754.6271620446</v>
      </c>
      <c r="CW125" s="105">
        <f t="shared" si="1146"/>
        <v>1894282.126069301</v>
      </c>
      <c r="CX125" s="105">
        <f t="shared" si="1146"/>
        <v>1921191.0660153443</v>
      </c>
      <c r="CY125" s="105">
        <f t="shared" si="1146"/>
        <v>1958927.0240939306</v>
      </c>
      <c r="CZ125" s="105">
        <f t="shared" si="1146"/>
        <v>1996203.419244325</v>
      </c>
      <c r="DA125" s="105">
        <f t="shared" si="1146"/>
        <v>2034143.8829505411</v>
      </c>
      <c r="DB125" s="105">
        <f t="shared" si="1146"/>
        <v>2078295.0668980589</v>
      </c>
      <c r="DC125" s="105">
        <f t="shared" si="1146"/>
        <v>2117711.3464954477</v>
      </c>
      <c r="DD125" s="105">
        <f t="shared" si="1146"/>
        <v>2154937.264827338</v>
      </c>
      <c r="DE125" s="105">
        <f t="shared" si="1146"/>
        <v>2193036.4435425485</v>
      </c>
      <c r="DF125" s="105">
        <f t="shared" si="1146"/>
        <v>2229824.9524611221</v>
      </c>
      <c r="DG125" s="105">
        <f t="shared" si="1146"/>
        <v>2265815.9952722192</v>
      </c>
      <c r="DH125" s="105">
        <f t="shared" si="1146"/>
        <v>2302618.25287558</v>
      </c>
      <c r="DI125" s="105">
        <f t="shared" si="1146"/>
        <v>2339391.5307015795</v>
      </c>
      <c r="DJ125" s="105">
        <f t="shared" si="1146"/>
        <v>2389493.0261186138</v>
      </c>
      <c r="DK125" s="105">
        <f t="shared" si="1146"/>
        <v>2496910.7260747906</v>
      </c>
      <c r="DL125" s="105">
        <f t="shared" si="1146"/>
        <v>2771230.6626414163</v>
      </c>
      <c r="DM125" s="105">
        <f t="shared" si="1146"/>
        <v>3096409.1898155427</v>
      </c>
      <c r="DN125" s="105">
        <f t="shared" si="1146"/>
        <v>3540902.2356126299</v>
      </c>
      <c r="DO125" s="105">
        <f t="shared" si="1146"/>
        <v>3914080.7172621922</v>
      </c>
      <c r="DP125" s="105">
        <f t="shared" si="1146"/>
        <v>4549732.0063207429</v>
      </c>
      <c r="DQ125" s="105">
        <f t="shared" si="1146"/>
        <v>4847409.3659683689</v>
      </c>
      <c r="DR125" s="105">
        <f t="shared" si="1146"/>
        <v>4964347.6906021489</v>
      </c>
      <c r="DS125" s="105">
        <f t="shared" si="1146"/>
        <v>5048449.3859383715</v>
      </c>
      <c r="DT125" s="105">
        <f t="shared" si="1146"/>
        <v>5127171.3246128364</v>
      </c>
      <c r="DU125" s="105">
        <f t="shared" si="1146"/>
        <v>5656946.5629488481</v>
      </c>
      <c r="DV125" s="105">
        <f t="shared" si="1146"/>
        <v>6386424.7637954215</v>
      </c>
      <c r="DW125" s="105">
        <f t="shared" ref="DW125:EH125" si="1147">DW116+DW108</f>
        <v>7331381.3006618889</v>
      </c>
      <c r="DX125" s="105">
        <f t="shared" si="1147"/>
        <v>8200672.0688698515</v>
      </c>
      <c r="DY125" s="105">
        <f t="shared" si="1147"/>
        <v>9266625.96132816</v>
      </c>
      <c r="DZ125" s="105">
        <f t="shared" si="1147"/>
        <v>9685398.8308809251</v>
      </c>
      <c r="EA125" s="105">
        <f t="shared" si="1147"/>
        <v>9898554.7818094902</v>
      </c>
      <c r="EB125" s="105">
        <f t="shared" si="1147"/>
        <v>10077521.288931621</v>
      </c>
      <c r="EC125" s="105">
        <f t="shared" si="1147"/>
        <v>10236363.826715326</v>
      </c>
      <c r="ED125" s="105">
        <f t="shared" si="1147"/>
        <v>10354761.671268407</v>
      </c>
      <c r="EE125" s="105">
        <f t="shared" si="1147"/>
        <v>10464947.777072284</v>
      </c>
      <c r="EF125" s="105">
        <f t="shared" si="1147"/>
        <v>10572768.336825453</v>
      </c>
      <c r="EG125" s="105">
        <f t="shared" si="1147"/>
        <v>10677098.162838073</v>
      </c>
      <c r="EH125" s="105">
        <f t="shared" si="1147"/>
        <v>10780206.39561516</v>
      </c>
      <c r="EI125" s="105">
        <f t="shared" si="1144"/>
        <v>10883231.02808992</v>
      </c>
      <c r="EJ125" s="105">
        <f t="shared" si="1144"/>
        <v>10986767.376283335</v>
      </c>
      <c r="EK125" s="105">
        <f t="shared" si="1144"/>
        <v>11091149.082820524</v>
      </c>
      <c r="EL125" s="105">
        <f t="shared" si="1144"/>
        <v>11196712.51446728</v>
      </c>
      <c r="EM125" s="105">
        <f t="shared" si="1144"/>
        <v>11302616.93104556</v>
      </c>
      <c r="EN125" s="105">
        <f t="shared" si="1144"/>
        <v>11317033.701507051</v>
      </c>
      <c r="EO125" s="105">
        <f t="shared" si="1144"/>
        <v>11331778.596968541</v>
      </c>
      <c r="EP125" s="105">
        <f t="shared" si="1144"/>
        <v>11346195.367430031</v>
      </c>
      <c r="EQ125" s="105">
        <f t="shared" si="1144"/>
        <v>11361387.137891522</v>
      </c>
      <c r="ER125" s="105">
        <f t="shared" si="1144"/>
        <v>11379765.851603011</v>
      </c>
      <c r="ES125" s="105">
        <f t="shared" si="1144"/>
        <v>11400542.954397835</v>
      </c>
      <c r="ET125" s="105">
        <f t="shared" si="1144"/>
        <v>11410272.544481168</v>
      </c>
    </row>
    <row r="127" spans="1:150">
      <c r="CY127" s="144"/>
      <c r="CZ127" s="144"/>
      <c r="DA127" s="144"/>
      <c r="DB127" s="144"/>
      <c r="DC127" s="144"/>
      <c r="DD127" s="144"/>
      <c r="DE127" s="144"/>
      <c r="DF127" s="144"/>
      <c r="DG127" s="144"/>
      <c r="DH127" s="144"/>
      <c r="DI127" s="144"/>
      <c r="DJ127" s="144"/>
      <c r="DK127" s="144"/>
      <c r="DL127" s="144"/>
      <c r="DM127" s="144"/>
      <c r="DN127" s="144"/>
      <c r="DO127" s="144"/>
      <c r="DP127" s="144"/>
      <c r="DQ127" s="144"/>
      <c r="DR127" s="144"/>
      <c r="DS127" s="144"/>
      <c r="DT127" s="144"/>
      <c r="DU127" s="144"/>
      <c r="DV127" s="144"/>
      <c r="DW127" s="144"/>
      <c r="DX127" s="144"/>
      <c r="DY127" s="144"/>
      <c r="DZ127" s="144"/>
      <c r="EA127" s="144"/>
      <c r="EB127" s="144"/>
      <c r="EC127" s="144"/>
      <c r="ED127" s="144"/>
      <c r="EE127" s="144"/>
      <c r="EF127" s="144"/>
      <c r="EG127" s="144"/>
      <c r="EH127" s="144"/>
      <c r="EI127" s="144"/>
      <c r="EJ127" s="144"/>
      <c r="EK127" s="144"/>
      <c r="EL127" s="144"/>
      <c r="EM127" s="144"/>
      <c r="EN127" s="144"/>
      <c r="EO127" s="144"/>
      <c r="EP127" s="144"/>
      <c r="EQ127" s="144"/>
      <c r="ER127" s="144"/>
      <c r="ES127" s="144"/>
      <c r="ET127" s="144"/>
    </row>
    <row r="128" spans="1:150">
      <c r="D128" s="73" t="s">
        <v>0</v>
      </c>
    </row>
    <row r="129" spans="1:150">
      <c r="D129" s="68" t="s">
        <v>74</v>
      </c>
      <c r="E129" s="68"/>
      <c r="F129" s="68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71"/>
      <c r="T129" s="72"/>
      <c r="U129" s="72"/>
      <c r="Y129" s="177"/>
      <c r="Z129" s="177"/>
      <c r="AA129" s="177"/>
      <c r="AD129" s="72"/>
      <c r="AE129" s="72"/>
      <c r="AF129" s="72"/>
      <c r="AG129" s="72"/>
      <c r="AH129" s="72"/>
      <c r="AI129" s="72"/>
      <c r="AJ129" s="72"/>
      <c r="AK129" s="74"/>
      <c r="AL129" s="74"/>
      <c r="AM129" s="74"/>
      <c r="AN129" s="71"/>
      <c r="AO129" s="72"/>
      <c r="AP129" s="72"/>
      <c r="AQ129" s="72"/>
      <c r="AR129" s="72"/>
      <c r="AS129" s="72"/>
      <c r="AT129" s="72"/>
      <c r="AU129" s="72"/>
      <c r="AV129" s="72"/>
      <c r="AW129" s="74"/>
      <c r="AX129" s="74"/>
      <c r="AY129" s="74"/>
      <c r="AZ129" s="75"/>
      <c r="BA129" s="75"/>
      <c r="BB129" s="75"/>
      <c r="BC129" s="72"/>
      <c r="BD129" s="72"/>
      <c r="BE129" s="72"/>
      <c r="BF129" s="72"/>
      <c r="BG129" s="72"/>
      <c r="BH129" s="72"/>
      <c r="BI129" s="74"/>
      <c r="BJ129" s="74"/>
      <c r="BK129" s="74"/>
      <c r="BL129" s="75"/>
      <c r="BM129" s="75"/>
      <c r="BN129" s="75"/>
      <c r="BO129" s="72"/>
      <c r="BP129" s="72"/>
      <c r="BQ129" s="72"/>
      <c r="BR129" s="72"/>
      <c r="BS129" s="72"/>
      <c r="BT129" s="72"/>
      <c r="BU129" s="74"/>
      <c r="BV129" s="74"/>
      <c r="BW129" s="74"/>
      <c r="BX129" s="71"/>
      <c r="BY129" s="72"/>
      <c r="BZ129" s="72"/>
      <c r="CA129" s="72"/>
      <c r="CB129" s="72"/>
      <c r="CC129" s="72"/>
      <c r="CD129" s="72"/>
      <c r="CE129" s="72"/>
      <c r="CF129" s="72"/>
      <c r="CG129" s="74"/>
      <c r="CH129" s="74"/>
      <c r="CI129" s="74"/>
      <c r="CJ129" s="75"/>
      <c r="CK129" s="75"/>
      <c r="CL129" s="75"/>
      <c r="CM129" s="72"/>
      <c r="CN129" s="72"/>
      <c r="CO129" s="72"/>
      <c r="CP129" s="72"/>
      <c r="CQ129" s="72"/>
      <c r="CR129" s="72"/>
      <c r="CS129" s="74"/>
      <c r="CT129" s="74"/>
      <c r="CU129" s="74"/>
      <c r="CV129" s="75"/>
      <c r="CW129" s="75"/>
      <c r="CX129" s="75"/>
      <c r="CY129" s="72"/>
      <c r="CZ129" s="72"/>
      <c r="DA129" s="72"/>
      <c r="DB129" s="72"/>
      <c r="DC129" s="72"/>
      <c r="DD129" s="72"/>
      <c r="DE129" s="74"/>
      <c r="DF129" s="74"/>
      <c r="DG129" s="74"/>
      <c r="DH129" s="71"/>
      <c r="DI129" s="72"/>
      <c r="DJ129" s="72"/>
      <c r="DK129" s="72"/>
      <c r="DL129" s="72"/>
      <c r="DM129" s="72"/>
      <c r="DN129" s="72"/>
      <c r="DO129" s="72"/>
      <c r="DP129" s="72"/>
      <c r="DQ129" s="74"/>
      <c r="DR129" s="74"/>
      <c r="DS129" s="74"/>
      <c r="DT129" s="75"/>
      <c r="DU129" s="75"/>
      <c r="DV129" s="75"/>
      <c r="DW129" s="72"/>
      <c r="DX129" s="72"/>
      <c r="DY129" s="72"/>
      <c r="DZ129" s="72"/>
      <c r="EA129" s="72"/>
      <c r="EB129" s="72"/>
      <c r="EC129" s="74"/>
      <c r="ED129" s="74"/>
      <c r="EE129" s="74"/>
      <c r="EF129" s="75"/>
      <c r="EG129" s="75"/>
      <c r="EH129" s="75"/>
      <c r="EI129" s="75"/>
      <c r="EJ129" s="75"/>
      <c r="EK129" s="75"/>
      <c r="EL129" s="75"/>
      <c r="EM129" s="75"/>
      <c r="EN129" s="75"/>
      <c r="EO129" s="74"/>
      <c r="EP129" s="74"/>
      <c r="EQ129" s="74"/>
      <c r="ER129" s="75"/>
      <c r="ES129" s="75"/>
      <c r="ET129" s="75"/>
    </row>
    <row r="130" spans="1:150">
      <c r="D130" s="78" t="s">
        <v>66</v>
      </c>
      <c r="E130" s="68"/>
      <c r="F130" s="68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72"/>
      <c r="T130" s="72"/>
      <c r="U130" s="72"/>
      <c r="Y130" s="177"/>
      <c r="Z130" s="177"/>
      <c r="AA130" s="177"/>
      <c r="AD130" s="72"/>
      <c r="AE130" s="72"/>
      <c r="AF130" s="72"/>
      <c r="AG130" s="72"/>
      <c r="AH130" s="72"/>
      <c r="AI130" s="72"/>
      <c r="AJ130" s="72"/>
      <c r="AK130" s="74"/>
      <c r="AL130" s="74"/>
      <c r="AM130" s="74"/>
      <c r="AN130" s="72"/>
      <c r="AO130" s="72"/>
      <c r="AP130" s="72"/>
      <c r="AQ130" s="72"/>
      <c r="AR130" s="72"/>
      <c r="AS130" s="72"/>
      <c r="AT130" s="72"/>
      <c r="AU130" s="72"/>
      <c r="AV130" s="72"/>
      <c r="AW130" s="74"/>
      <c r="AX130" s="74"/>
      <c r="AY130" s="74"/>
      <c r="AZ130" s="75"/>
      <c r="BA130" s="75"/>
      <c r="BB130" s="75"/>
      <c r="BC130" s="72"/>
      <c r="BD130" s="72"/>
      <c r="BE130" s="72"/>
      <c r="BF130" s="72"/>
      <c r="BG130" s="72"/>
      <c r="BH130" s="72"/>
      <c r="BI130" s="74"/>
      <c r="BJ130" s="74"/>
      <c r="BK130" s="74"/>
      <c r="BL130" s="75"/>
      <c r="BM130" s="75"/>
      <c r="BN130" s="75"/>
      <c r="BO130" s="72"/>
      <c r="BP130" s="72"/>
      <c r="BQ130" s="72"/>
      <c r="BR130" s="72"/>
      <c r="BS130" s="72"/>
      <c r="BT130" s="72"/>
      <c r="BU130" s="74"/>
      <c r="BV130" s="74"/>
      <c r="BW130" s="74"/>
      <c r="BX130" s="72"/>
      <c r="BY130" s="72"/>
      <c r="BZ130" s="72"/>
      <c r="CA130" s="72"/>
      <c r="CB130" s="72"/>
      <c r="CC130" s="72"/>
      <c r="CD130" s="72"/>
      <c r="CE130" s="72"/>
      <c r="CF130" s="72"/>
      <c r="CG130" s="74"/>
      <c r="CH130" s="74"/>
      <c r="CI130" s="74"/>
      <c r="CJ130" s="75"/>
      <c r="CK130" s="75"/>
      <c r="CL130" s="75"/>
      <c r="CM130" s="72"/>
      <c r="CN130" s="72"/>
      <c r="CO130" s="72"/>
      <c r="CP130" s="72"/>
      <c r="CQ130" s="72"/>
      <c r="CR130" s="72"/>
      <c r="CS130" s="74"/>
      <c r="CT130" s="74"/>
      <c r="CU130" s="74"/>
      <c r="CV130" s="75"/>
      <c r="CW130" s="75"/>
      <c r="CX130" s="75"/>
      <c r="CY130" s="72"/>
      <c r="CZ130" s="72"/>
      <c r="DA130" s="72"/>
      <c r="DB130" s="72"/>
      <c r="DC130" s="72"/>
      <c r="DD130" s="72"/>
      <c r="DE130" s="74"/>
      <c r="DF130" s="74"/>
      <c r="DG130" s="74"/>
      <c r="DH130" s="72"/>
      <c r="DI130" s="72"/>
      <c r="DJ130" s="72"/>
      <c r="DK130" s="72"/>
      <c r="DL130" s="72"/>
      <c r="DM130" s="72"/>
      <c r="DN130" s="72"/>
      <c r="DO130" s="72"/>
      <c r="DP130" s="72"/>
      <c r="DQ130" s="74"/>
      <c r="DR130" s="74"/>
      <c r="DS130" s="74"/>
      <c r="DT130" s="75"/>
      <c r="DU130" s="75"/>
      <c r="DV130" s="75"/>
      <c r="DW130" s="72"/>
      <c r="DX130" s="72"/>
      <c r="DY130" s="72"/>
      <c r="DZ130" s="72"/>
      <c r="EA130" s="72"/>
      <c r="EB130" s="72"/>
      <c r="EC130" s="74"/>
      <c r="ED130" s="74"/>
      <c r="EE130" s="74"/>
      <c r="EF130" s="75"/>
      <c r="EG130" s="75"/>
      <c r="EH130" s="75"/>
      <c r="EI130" s="75"/>
      <c r="EJ130" s="75"/>
      <c r="EK130" s="75"/>
      <c r="EL130" s="75"/>
      <c r="EM130" s="75"/>
      <c r="EN130" s="75"/>
      <c r="EO130" s="74"/>
      <c r="EP130" s="74"/>
      <c r="EQ130" s="74"/>
      <c r="ER130" s="75"/>
      <c r="ES130" s="75"/>
      <c r="ET130" s="75"/>
    </row>
    <row r="131" spans="1:150">
      <c r="D131" s="3" t="s">
        <v>1</v>
      </c>
      <c r="E131" s="3"/>
      <c r="F131" s="3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72"/>
      <c r="T131" s="72"/>
      <c r="U131" s="72"/>
      <c r="Y131" s="177"/>
      <c r="Z131" s="177"/>
      <c r="AA131" s="177"/>
      <c r="AD131" s="72"/>
      <c r="AE131" s="72"/>
      <c r="AF131" s="72"/>
      <c r="AG131" s="72"/>
      <c r="AH131" s="72"/>
      <c r="AI131" s="72"/>
      <c r="AJ131" s="72"/>
      <c r="AK131" s="74"/>
      <c r="AL131" s="74"/>
      <c r="AM131" s="74"/>
      <c r="AN131" s="72"/>
      <c r="AO131" s="72"/>
      <c r="AP131" s="72"/>
      <c r="AQ131" s="72"/>
      <c r="AR131" s="72"/>
      <c r="AS131" s="72"/>
      <c r="AT131" s="72"/>
      <c r="AU131" s="72"/>
      <c r="AV131" s="72"/>
      <c r="AW131" s="74"/>
      <c r="AX131" s="74"/>
      <c r="AY131" s="74"/>
      <c r="AZ131" s="75"/>
      <c r="BA131" s="75"/>
      <c r="BB131" s="75"/>
      <c r="BC131" s="72"/>
      <c r="BD131" s="72"/>
      <c r="BE131" s="72"/>
      <c r="BF131" s="72"/>
      <c r="BG131" s="72"/>
      <c r="BH131" s="72"/>
      <c r="BI131" s="74"/>
      <c r="BJ131" s="74"/>
      <c r="BK131" s="74"/>
      <c r="BL131" s="75"/>
      <c r="BM131" s="75"/>
      <c r="BN131" s="75"/>
      <c r="BO131" s="72"/>
      <c r="BP131" s="72"/>
      <c r="BQ131" s="72"/>
      <c r="BR131" s="72"/>
      <c r="BS131" s="72"/>
      <c r="BT131" s="72"/>
      <c r="BU131" s="74"/>
      <c r="BV131" s="74"/>
      <c r="BW131" s="74"/>
      <c r="BX131" s="72"/>
      <c r="BY131" s="72"/>
      <c r="BZ131" s="72"/>
      <c r="CA131" s="72"/>
      <c r="CB131" s="72"/>
      <c r="CC131" s="72"/>
      <c r="CD131" s="72"/>
      <c r="CE131" s="72"/>
      <c r="CF131" s="72"/>
      <c r="CG131" s="74"/>
      <c r="CH131" s="74"/>
      <c r="CI131" s="74"/>
      <c r="CJ131" s="75"/>
      <c r="CK131" s="75"/>
      <c r="CL131" s="75"/>
      <c r="CM131" s="72"/>
      <c r="CN131" s="72"/>
      <c r="CO131" s="72"/>
      <c r="CP131" s="72"/>
      <c r="CQ131" s="72"/>
      <c r="CR131" s="72"/>
      <c r="CS131" s="74"/>
      <c r="CT131" s="74"/>
      <c r="CU131" s="74"/>
      <c r="CV131" s="75"/>
      <c r="CW131" s="75"/>
      <c r="CX131" s="75"/>
      <c r="CY131" s="72"/>
      <c r="CZ131" s="72"/>
      <c r="DA131" s="72"/>
      <c r="DB131" s="72"/>
      <c r="DC131" s="72"/>
      <c r="DD131" s="72"/>
      <c r="DE131" s="74"/>
      <c r="DF131" s="74"/>
      <c r="DG131" s="74"/>
      <c r="DH131" s="72"/>
      <c r="DI131" s="72"/>
      <c r="DJ131" s="72"/>
      <c r="DK131" s="72"/>
      <c r="DL131" s="72"/>
      <c r="DM131" s="72"/>
      <c r="DN131" s="72"/>
      <c r="DO131" s="72"/>
      <c r="DP131" s="72"/>
      <c r="DQ131" s="74"/>
      <c r="DR131" s="74"/>
      <c r="DS131" s="74"/>
      <c r="DT131" s="75"/>
      <c r="DU131" s="75"/>
      <c r="DV131" s="75"/>
      <c r="DW131" s="72"/>
      <c r="DX131" s="72"/>
      <c r="DY131" s="72"/>
      <c r="DZ131" s="72"/>
      <c r="EA131" s="72"/>
      <c r="EB131" s="72"/>
      <c r="EC131" s="74"/>
      <c r="ED131" s="74"/>
      <c r="EE131" s="74"/>
      <c r="EF131" s="75"/>
      <c r="EG131" s="75"/>
      <c r="EH131" s="75"/>
      <c r="EI131" s="75"/>
      <c r="EJ131" s="75"/>
      <c r="EK131" s="75"/>
      <c r="EL131" s="75"/>
      <c r="EM131" s="75"/>
      <c r="EN131" s="75"/>
      <c r="EO131" s="74"/>
      <c r="EP131" s="74"/>
      <c r="EQ131" s="74"/>
      <c r="ER131" s="75"/>
      <c r="ES131" s="75"/>
      <c r="ET131" s="75"/>
    </row>
    <row r="132" spans="1:150">
      <c r="D132" s="3" t="s">
        <v>2</v>
      </c>
      <c r="E132" s="3"/>
      <c r="F132" s="3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72"/>
      <c r="T132" s="72"/>
      <c r="U132" s="72"/>
      <c r="Y132" s="74"/>
      <c r="Z132" s="74"/>
      <c r="AA132" s="74"/>
      <c r="AD132" s="72"/>
      <c r="AE132" s="72"/>
      <c r="AF132" s="72"/>
      <c r="AG132" s="72"/>
      <c r="AH132" s="72"/>
      <c r="AI132" s="72"/>
      <c r="AJ132" s="72"/>
      <c r="AK132" s="74"/>
      <c r="AL132" s="74"/>
      <c r="AM132" s="74"/>
      <c r="AN132" s="72"/>
      <c r="AO132" s="72"/>
      <c r="AP132" s="72"/>
      <c r="AQ132" s="72"/>
      <c r="AR132" s="72"/>
      <c r="AS132" s="72"/>
      <c r="AT132" s="72"/>
      <c r="AU132" s="72"/>
      <c r="AV132" s="72"/>
      <c r="AW132" s="74"/>
      <c r="AX132" s="74"/>
      <c r="AY132" s="74"/>
      <c r="AZ132" s="75"/>
      <c r="BA132" s="75"/>
      <c r="BB132" s="75"/>
      <c r="BC132" s="72"/>
      <c r="BD132" s="72"/>
      <c r="BE132" s="72"/>
      <c r="BF132" s="72"/>
      <c r="BG132" s="72"/>
      <c r="BH132" s="72"/>
      <c r="BI132" s="74"/>
      <c r="BJ132" s="74"/>
      <c r="BK132" s="74"/>
      <c r="BL132" s="75"/>
      <c r="BM132" s="75"/>
      <c r="BN132" s="75"/>
      <c r="BO132" s="72"/>
      <c r="BP132" s="72"/>
      <c r="BQ132" s="72"/>
      <c r="BR132" s="72"/>
      <c r="BS132" s="72"/>
      <c r="BT132" s="72"/>
      <c r="BU132" s="74"/>
      <c r="BV132" s="74"/>
      <c r="BW132" s="74"/>
      <c r="BX132" s="72"/>
      <c r="BY132" s="72"/>
      <c r="BZ132" s="72"/>
      <c r="CA132" s="72"/>
      <c r="CB132" s="72"/>
      <c r="CC132" s="72"/>
      <c r="CD132" s="72"/>
      <c r="CE132" s="72"/>
      <c r="CF132" s="72"/>
      <c r="CG132" s="74"/>
      <c r="CH132" s="74"/>
      <c r="CI132" s="74"/>
      <c r="CJ132" s="75"/>
      <c r="CK132" s="75"/>
      <c r="CL132" s="75"/>
      <c r="CM132" s="72"/>
      <c r="CN132" s="72"/>
      <c r="CO132" s="72"/>
      <c r="CP132" s="72"/>
      <c r="CQ132" s="72"/>
      <c r="CR132" s="72"/>
      <c r="CS132" s="74"/>
      <c r="CT132" s="74"/>
      <c r="CU132" s="74"/>
      <c r="CV132" s="75"/>
      <c r="CW132" s="75"/>
      <c r="CX132" s="75"/>
      <c r="CY132" s="72"/>
      <c r="CZ132" s="72"/>
      <c r="DA132" s="72"/>
      <c r="DB132" s="72"/>
      <c r="DC132" s="72"/>
      <c r="DD132" s="72"/>
      <c r="DE132" s="74"/>
      <c r="DF132" s="74"/>
      <c r="DG132" s="74"/>
      <c r="DH132" s="72"/>
      <c r="DI132" s="72"/>
      <c r="DJ132" s="72"/>
      <c r="DK132" s="72"/>
      <c r="DL132" s="72"/>
      <c r="DM132" s="72"/>
      <c r="DN132" s="72"/>
      <c r="DO132" s="72"/>
      <c r="DP132" s="72"/>
      <c r="DQ132" s="74"/>
      <c r="DR132" s="74"/>
      <c r="DS132" s="74"/>
      <c r="DT132" s="75"/>
      <c r="DU132" s="75"/>
      <c r="DV132" s="75"/>
      <c r="DW132" s="72"/>
      <c r="DX132" s="72"/>
      <c r="DY132" s="72"/>
      <c r="DZ132" s="72"/>
      <c r="EA132" s="72"/>
      <c r="EB132" s="72"/>
      <c r="EC132" s="74"/>
      <c r="ED132" s="74"/>
      <c r="EE132" s="74"/>
      <c r="EF132" s="75"/>
      <c r="EG132" s="75"/>
      <c r="EH132" s="75"/>
      <c r="EI132" s="75"/>
      <c r="EJ132" s="75"/>
      <c r="EK132" s="75"/>
      <c r="EL132" s="75"/>
      <c r="EM132" s="75"/>
      <c r="EN132" s="75"/>
      <c r="EO132" s="74"/>
      <c r="EP132" s="74"/>
      <c r="EQ132" s="74"/>
      <c r="ER132" s="75"/>
      <c r="ES132" s="75"/>
      <c r="ET132" s="75"/>
    </row>
    <row r="133" spans="1:150">
      <c r="D133" s="72" t="s">
        <v>70</v>
      </c>
      <c r="E133" s="72"/>
      <c r="F133" s="72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72"/>
      <c r="T133" s="72"/>
      <c r="U133" s="72"/>
      <c r="Y133" s="177"/>
      <c r="Z133" s="177"/>
      <c r="AA133" s="177"/>
      <c r="AD133" s="72"/>
      <c r="AE133" s="72"/>
      <c r="AF133" s="72"/>
      <c r="AG133" s="72"/>
      <c r="AH133" s="72"/>
      <c r="AI133" s="72"/>
      <c r="AJ133" s="72"/>
      <c r="AK133" s="74"/>
      <c r="AL133" s="74"/>
      <c r="AM133" s="74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5"/>
      <c r="BA133" s="75"/>
      <c r="BB133" s="75"/>
      <c r="BC133" s="72"/>
      <c r="BD133" s="72"/>
      <c r="BE133" s="72"/>
      <c r="BF133" s="72"/>
      <c r="BG133" s="72"/>
      <c r="BH133" s="72"/>
      <c r="BI133" s="72"/>
      <c r="BJ133" s="72"/>
      <c r="BK133" s="72"/>
      <c r="BL133" s="75"/>
      <c r="BM133" s="75"/>
      <c r="BN133" s="75"/>
      <c r="BO133" s="72"/>
      <c r="BP133" s="72"/>
      <c r="BQ133" s="72"/>
      <c r="BR133" s="72"/>
      <c r="BS133" s="72"/>
      <c r="BT133" s="72"/>
      <c r="BU133" s="74"/>
      <c r="BV133" s="74"/>
      <c r="BW133" s="74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5"/>
      <c r="CK133" s="75"/>
      <c r="CL133" s="75"/>
      <c r="CM133" s="72"/>
      <c r="CN133" s="72"/>
      <c r="CO133" s="72"/>
      <c r="CP133" s="72"/>
      <c r="CQ133" s="72"/>
      <c r="CR133" s="72"/>
      <c r="CS133" s="72"/>
      <c r="CT133" s="72"/>
      <c r="CU133" s="72"/>
      <c r="CV133" s="75"/>
      <c r="CW133" s="75"/>
      <c r="CX133" s="75"/>
      <c r="CY133" s="72"/>
      <c r="CZ133" s="72"/>
      <c r="DA133" s="72"/>
      <c r="DB133" s="72"/>
      <c r="DC133" s="72"/>
      <c r="DD133" s="72"/>
      <c r="DE133" s="74"/>
      <c r="DF133" s="74"/>
      <c r="DG133" s="74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5"/>
      <c r="DU133" s="75"/>
      <c r="DV133" s="75"/>
      <c r="DW133" s="72"/>
      <c r="DX133" s="72"/>
      <c r="DY133" s="72"/>
      <c r="DZ133" s="72"/>
      <c r="EA133" s="72"/>
      <c r="EB133" s="72"/>
      <c r="EC133" s="72"/>
      <c r="ED133" s="72"/>
      <c r="EE133" s="72"/>
      <c r="EF133" s="75"/>
      <c r="EG133" s="75"/>
      <c r="EH133" s="75"/>
      <c r="EI133" s="75"/>
      <c r="EJ133" s="75"/>
      <c r="EK133" s="75"/>
      <c r="EL133" s="75"/>
      <c r="EM133" s="75"/>
      <c r="EN133" s="75"/>
      <c r="EO133" s="74"/>
      <c r="EP133" s="74"/>
      <c r="EQ133" s="74"/>
      <c r="ER133" s="75"/>
      <c r="ES133" s="75"/>
      <c r="ET133" s="75"/>
    </row>
    <row r="134" spans="1:150">
      <c r="D134" s="72"/>
      <c r="E134" s="72"/>
      <c r="F134" s="72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72"/>
      <c r="T134" s="72"/>
      <c r="U134" s="72"/>
      <c r="V134" s="72"/>
      <c r="W134" s="72"/>
      <c r="X134" s="72"/>
      <c r="Y134" s="74"/>
      <c r="Z134" s="74"/>
      <c r="AA134" s="74"/>
      <c r="AB134" s="72"/>
      <c r="AC134" s="72"/>
      <c r="AD134" s="72"/>
      <c r="AE134" s="72"/>
      <c r="AF134" s="72"/>
      <c r="AG134" s="72"/>
      <c r="AH134" s="72"/>
      <c r="AI134" s="72"/>
      <c r="AJ134" s="72"/>
      <c r="AK134" s="74"/>
      <c r="AL134" s="74"/>
      <c r="AM134" s="74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5"/>
      <c r="BA134" s="75"/>
      <c r="BB134" s="75"/>
      <c r="BC134" s="72"/>
      <c r="BD134" s="72"/>
      <c r="BE134" s="72"/>
      <c r="BF134" s="72"/>
      <c r="BG134" s="72"/>
      <c r="BH134" s="72"/>
      <c r="BI134" s="72"/>
      <c r="BJ134" s="72"/>
      <c r="BK134" s="72"/>
      <c r="BL134" s="75"/>
      <c r="BM134" s="75"/>
      <c r="BN134" s="75"/>
      <c r="BO134" s="72"/>
      <c r="BP134" s="72"/>
      <c r="BQ134" s="72"/>
      <c r="BR134" s="72"/>
      <c r="BS134" s="72"/>
      <c r="BT134" s="72"/>
      <c r="BU134" s="74"/>
      <c r="BV134" s="74"/>
      <c r="BW134" s="74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5"/>
      <c r="CK134" s="75"/>
      <c r="CL134" s="75"/>
      <c r="CM134" s="72"/>
      <c r="CN134" s="72"/>
      <c r="CO134" s="72"/>
      <c r="CP134" s="72"/>
      <c r="CQ134" s="72"/>
      <c r="CR134" s="72"/>
      <c r="CS134" s="72"/>
      <c r="CT134" s="72"/>
      <c r="CU134" s="72"/>
      <c r="CV134" s="75"/>
      <c r="CW134" s="75"/>
      <c r="CX134" s="75"/>
      <c r="CY134" s="72"/>
      <c r="CZ134" s="72"/>
      <c r="DA134" s="72"/>
      <c r="DB134" s="72"/>
      <c r="DC134" s="72"/>
      <c r="DD134" s="72"/>
      <c r="DE134" s="74"/>
      <c r="DF134" s="74"/>
      <c r="DG134" s="74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5"/>
      <c r="DU134" s="75"/>
      <c r="DV134" s="75"/>
      <c r="DW134" s="72"/>
      <c r="DX134" s="72"/>
      <c r="DY134" s="72"/>
      <c r="DZ134" s="72"/>
      <c r="EA134" s="72"/>
      <c r="EB134" s="72"/>
      <c r="EC134" s="72"/>
      <c r="ED134" s="72"/>
      <c r="EE134" s="72"/>
      <c r="EF134" s="75"/>
      <c r="EG134" s="75"/>
      <c r="EH134" s="75"/>
      <c r="EI134" s="75"/>
      <c r="EJ134" s="75"/>
      <c r="EK134" s="75"/>
      <c r="EL134" s="75"/>
      <c r="EM134" s="75"/>
      <c r="EN134" s="141" t="s">
        <v>21</v>
      </c>
      <c r="EO134" s="74"/>
      <c r="EP134" s="74"/>
      <c r="EQ134" s="74"/>
      <c r="ER134" s="75"/>
      <c r="ES134" s="75"/>
      <c r="ET134" s="75"/>
    </row>
    <row r="135" spans="1:150" s="88" customFormat="1">
      <c r="A135" s="89"/>
      <c r="B135" s="111"/>
      <c r="C135" s="84"/>
      <c r="D135" s="85" t="s">
        <v>33</v>
      </c>
      <c r="E135" s="79"/>
      <c r="F135" s="72"/>
      <c r="G135" s="178" t="s">
        <v>34</v>
      </c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86"/>
      <c r="S135" s="87" t="str">
        <f>S$9</f>
        <v>Actuals</v>
      </c>
      <c r="T135" s="87" t="str">
        <f t="shared" ref="T135:ET135" si="1148">T$9</f>
        <v>Actuals</v>
      </c>
      <c r="U135" s="87" t="str">
        <f t="shared" si="1148"/>
        <v>Actuals</v>
      </c>
      <c r="V135" s="87" t="str">
        <f t="shared" si="1148"/>
        <v>Actuals</v>
      </c>
      <c r="W135" s="87" t="str">
        <f t="shared" si="1148"/>
        <v>Actuals</v>
      </c>
      <c r="X135" s="87" t="str">
        <f t="shared" si="1148"/>
        <v>Actuals</v>
      </c>
      <c r="Y135" s="87" t="str">
        <f t="shared" si="1148"/>
        <v>Actuals</v>
      </c>
      <c r="Z135" s="87" t="str">
        <f t="shared" si="1148"/>
        <v>Actuals</v>
      </c>
      <c r="AA135" s="87" t="str">
        <f t="shared" si="1148"/>
        <v>Actuals</v>
      </c>
      <c r="AB135" s="87" t="str">
        <f t="shared" si="1148"/>
        <v>Actuals</v>
      </c>
      <c r="AC135" s="87" t="str">
        <f t="shared" si="1148"/>
        <v>Actuals</v>
      </c>
      <c r="AD135" s="87" t="str">
        <f t="shared" si="1148"/>
        <v>Actuals</v>
      </c>
      <c r="AE135" s="87" t="str">
        <f t="shared" si="1148"/>
        <v>Actuals</v>
      </c>
      <c r="AF135" s="87" t="str">
        <f t="shared" si="1148"/>
        <v>Actuals</v>
      </c>
      <c r="AG135" s="87" t="str">
        <f t="shared" si="1148"/>
        <v>Actuals</v>
      </c>
      <c r="AH135" s="87" t="str">
        <f t="shared" si="1148"/>
        <v>Actuals</v>
      </c>
      <c r="AI135" s="87" t="str">
        <f t="shared" si="1148"/>
        <v>Actuals</v>
      </c>
      <c r="AJ135" s="87" t="str">
        <f t="shared" si="1148"/>
        <v>Actuals</v>
      </c>
      <c r="AK135" s="87" t="str">
        <f t="shared" si="1148"/>
        <v>Actuals</v>
      </c>
      <c r="AL135" s="87" t="str">
        <f t="shared" si="1148"/>
        <v>Actuals</v>
      </c>
      <c r="AM135" s="87" t="str">
        <f t="shared" si="1148"/>
        <v>Actuals</v>
      </c>
      <c r="AN135" s="87" t="str">
        <f t="shared" si="1148"/>
        <v>Actuals</v>
      </c>
      <c r="AO135" s="87" t="str">
        <f t="shared" si="1148"/>
        <v>Actuals</v>
      </c>
      <c r="AP135" s="87" t="str">
        <f t="shared" si="1148"/>
        <v>Actuals</v>
      </c>
      <c r="AQ135" s="87" t="str">
        <f t="shared" si="1148"/>
        <v>Actuals</v>
      </c>
      <c r="AR135" s="87" t="str">
        <f t="shared" si="1148"/>
        <v>Actuals</v>
      </c>
      <c r="AS135" s="87" t="str">
        <f t="shared" si="1148"/>
        <v>Actuals</v>
      </c>
      <c r="AT135" s="87" t="str">
        <f t="shared" si="1148"/>
        <v>Actuals</v>
      </c>
      <c r="AU135" s="87" t="str">
        <f t="shared" si="1148"/>
        <v>Actuals</v>
      </c>
      <c r="AV135" s="87" t="str">
        <f t="shared" si="1148"/>
        <v>Actuals</v>
      </c>
      <c r="AW135" s="87" t="str">
        <f t="shared" si="1148"/>
        <v>Actuals</v>
      </c>
      <c r="AX135" s="87" t="str">
        <f t="shared" si="1148"/>
        <v>Actuals</v>
      </c>
      <c r="AY135" s="87" t="str">
        <f t="shared" si="1148"/>
        <v>Actuals</v>
      </c>
      <c r="AZ135" s="87" t="str">
        <f t="shared" si="1148"/>
        <v>Actuals</v>
      </c>
      <c r="BA135" s="87" t="str">
        <f t="shared" si="1148"/>
        <v>Actuals</v>
      </c>
      <c r="BB135" s="87" t="str">
        <f t="shared" si="1148"/>
        <v>Actuals</v>
      </c>
      <c r="BC135" s="87" t="str">
        <f t="shared" si="1148"/>
        <v>Actuals</v>
      </c>
      <c r="BD135" s="87" t="str">
        <f t="shared" si="1148"/>
        <v>Actuals</v>
      </c>
      <c r="BE135" s="87" t="str">
        <f t="shared" si="1148"/>
        <v>Actuals</v>
      </c>
      <c r="BF135" s="87" t="str">
        <f t="shared" si="1148"/>
        <v>Actuals</v>
      </c>
      <c r="BG135" s="87" t="str">
        <f t="shared" si="1148"/>
        <v>Actuals</v>
      </c>
      <c r="BH135" s="87" t="str">
        <f t="shared" si="1148"/>
        <v>Actuals</v>
      </c>
      <c r="BI135" s="87" t="str">
        <f t="shared" si="1148"/>
        <v>Actuals</v>
      </c>
      <c r="BJ135" s="87" t="str">
        <f t="shared" si="1148"/>
        <v>Actuals</v>
      </c>
      <c r="BK135" s="87" t="str">
        <f t="shared" si="1148"/>
        <v>Actuals</v>
      </c>
      <c r="BL135" s="87" t="str">
        <f t="shared" si="1148"/>
        <v>Actuals</v>
      </c>
      <c r="BM135" s="87" t="str">
        <f t="shared" si="1148"/>
        <v>Actuals</v>
      </c>
      <c r="BN135" s="87" t="str">
        <f t="shared" si="1148"/>
        <v>Actuals</v>
      </c>
      <c r="BO135" s="87" t="str">
        <f t="shared" si="1148"/>
        <v>Actuals</v>
      </c>
      <c r="BP135" s="87" t="str">
        <f t="shared" si="1148"/>
        <v>Actuals</v>
      </c>
      <c r="BQ135" s="87" t="str">
        <f t="shared" si="1148"/>
        <v>Actuals</v>
      </c>
      <c r="BR135" s="87" t="str">
        <f t="shared" si="1148"/>
        <v>Actuals</v>
      </c>
      <c r="BS135" s="87" t="str">
        <f t="shared" si="1148"/>
        <v>Actuals</v>
      </c>
      <c r="BT135" s="87" t="str">
        <f t="shared" si="1148"/>
        <v>Actuals</v>
      </c>
      <c r="BU135" s="87" t="str">
        <f t="shared" si="1148"/>
        <v>Actuals</v>
      </c>
      <c r="BV135" s="87" t="str">
        <f t="shared" si="1148"/>
        <v>Actuals</v>
      </c>
      <c r="BW135" s="87" t="str">
        <f t="shared" si="1148"/>
        <v>Actuals</v>
      </c>
      <c r="BX135" s="87" t="str">
        <f t="shared" si="1148"/>
        <v>Actuals</v>
      </c>
      <c r="BY135" s="87" t="str">
        <f t="shared" si="1148"/>
        <v>Actuals</v>
      </c>
      <c r="BZ135" s="87" t="str">
        <f t="shared" si="1148"/>
        <v>Actuals</v>
      </c>
      <c r="CA135" s="87" t="str">
        <f t="shared" si="1148"/>
        <v>Actuals</v>
      </c>
      <c r="CB135" s="87" t="str">
        <f t="shared" si="1148"/>
        <v>Actuals</v>
      </c>
      <c r="CC135" s="87" t="str">
        <f t="shared" si="1148"/>
        <v>Actuals</v>
      </c>
      <c r="CD135" s="87" t="str">
        <f t="shared" si="1148"/>
        <v>Actuals</v>
      </c>
      <c r="CE135" s="87" t="str">
        <f t="shared" si="1148"/>
        <v>Actuals</v>
      </c>
      <c r="CF135" s="87" t="str">
        <f t="shared" si="1148"/>
        <v>Actuals</v>
      </c>
      <c r="CG135" s="87" t="str">
        <f t="shared" si="1148"/>
        <v>Actuals</v>
      </c>
      <c r="CH135" s="87" t="str">
        <f t="shared" si="1148"/>
        <v>Actuals</v>
      </c>
      <c r="CI135" s="87" t="str">
        <f t="shared" si="1148"/>
        <v>Actuals</v>
      </c>
      <c r="CJ135" s="87" t="str">
        <f t="shared" si="1148"/>
        <v>Actuals</v>
      </c>
      <c r="CK135" s="87" t="str">
        <f t="shared" si="1148"/>
        <v>Actuals</v>
      </c>
      <c r="CL135" s="87" t="str">
        <f t="shared" si="1148"/>
        <v>Actuals</v>
      </c>
      <c r="CM135" s="87" t="str">
        <f t="shared" si="1148"/>
        <v>Actuals</v>
      </c>
      <c r="CN135" s="87" t="str">
        <f t="shared" si="1148"/>
        <v>Actuals</v>
      </c>
      <c r="CO135" s="87" t="str">
        <f t="shared" si="1148"/>
        <v>Actuals</v>
      </c>
      <c r="CP135" s="87" t="str">
        <f t="shared" si="1148"/>
        <v>Actuals</v>
      </c>
      <c r="CQ135" s="87" t="str">
        <f t="shared" si="1148"/>
        <v>Actuals</v>
      </c>
      <c r="CR135" s="87" t="str">
        <f t="shared" si="1148"/>
        <v>Actuals</v>
      </c>
      <c r="CS135" s="87" t="str">
        <f t="shared" si="1148"/>
        <v>Actuals</v>
      </c>
      <c r="CT135" s="87" t="str">
        <f t="shared" si="1148"/>
        <v>Actuals</v>
      </c>
      <c r="CU135" s="87" t="str">
        <f t="shared" si="1148"/>
        <v>Actuals</v>
      </c>
      <c r="CV135" s="87" t="str">
        <f t="shared" si="1148"/>
        <v>Actuals</v>
      </c>
      <c r="CW135" s="87" t="str">
        <f t="shared" si="1148"/>
        <v>Forecast</v>
      </c>
      <c r="CX135" s="87" t="str">
        <f t="shared" si="1148"/>
        <v>Forecast</v>
      </c>
      <c r="CY135" s="87" t="str">
        <f t="shared" si="1148"/>
        <v>Forecast</v>
      </c>
      <c r="CZ135" s="87" t="str">
        <f t="shared" si="1148"/>
        <v>Forecast</v>
      </c>
      <c r="DA135" s="87" t="str">
        <f t="shared" si="1148"/>
        <v>Forecast</v>
      </c>
      <c r="DB135" s="87" t="str">
        <f t="shared" si="1148"/>
        <v>Forecast</v>
      </c>
      <c r="DC135" s="87" t="str">
        <f t="shared" si="1148"/>
        <v>Forecast</v>
      </c>
      <c r="DD135" s="87" t="str">
        <f t="shared" si="1148"/>
        <v>Forecast</v>
      </c>
      <c r="DE135" s="87" t="str">
        <f t="shared" si="1148"/>
        <v>Forecast</v>
      </c>
      <c r="DF135" s="87" t="str">
        <f t="shared" si="1148"/>
        <v>Forecast</v>
      </c>
      <c r="DG135" s="87" t="str">
        <f t="shared" si="1148"/>
        <v>Forecast</v>
      </c>
      <c r="DH135" s="87" t="str">
        <f t="shared" si="1148"/>
        <v>Forecast</v>
      </c>
      <c r="DI135" s="87" t="str">
        <f t="shared" si="1148"/>
        <v>Forecast</v>
      </c>
      <c r="DJ135" s="87" t="str">
        <f t="shared" si="1148"/>
        <v>Forecast</v>
      </c>
      <c r="DK135" s="87" t="str">
        <f t="shared" si="1148"/>
        <v>Forecast</v>
      </c>
      <c r="DL135" s="87" t="str">
        <f t="shared" si="1148"/>
        <v>Forecast</v>
      </c>
      <c r="DM135" s="87" t="str">
        <f t="shared" si="1148"/>
        <v>Forecast</v>
      </c>
      <c r="DN135" s="87" t="str">
        <f t="shared" si="1148"/>
        <v>Forecast</v>
      </c>
      <c r="DO135" s="87" t="str">
        <f t="shared" si="1148"/>
        <v>Forecast</v>
      </c>
      <c r="DP135" s="87" t="str">
        <f t="shared" si="1148"/>
        <v>Forecast</v>
      </c>
      <c r="DQ135" s="87" t="str">
        <f t="shared" si="1148"/>
        <v>Forecast</v>
      </c>
      <c r="DR135" s="87" t="str">
        <f t="shared" si="1148"/>
        <v>Forecast</v>
      </c>
      <c r="DS135" s="87" t="str">
        <f t="shared" si="1148"/>
        <v>Forecast</v>
      </c>
      <c r="DT135" s="87" t="str">
        <f t="shared" si="1148"/>
        <v>Forecast</v>
      </c>
      <c r="DU135" s="87" t="str">
        <f t="shared" si="1148"/>
        <v>Forecast</v>
      </c>
      <c r="DV135" s="87" t="str">
        <f t="shared" si="1148"/>
        <v>Forecast</v>
      </c>
      <c r="DW135" s="87" t="str">
        <f t="shared" si="1148"/>
        <v>Forecast</v>
      </c>
      <c r="DX135" s="87" t="str">
        <f t="shared" si="1148"/>
        <v>Forecast</v>
      </c>
      <c r="DY135" s="87" t="str">
        <f t="shared" si="1148"/>
        <v>Forecast</v>
      </c>
      <c r="DZ135" s="87" t="str">
        <f t="shared" si="1148"/>
        <v>Forecast</v>
      </c>
      <c r="EA135" s="87" t="str">
        <f t="shared" si="1148"/>
        <v>Forecast</v>
      </c>
      <c r="EB135" s="87" t="str">
        <f t="shared" si="1148"/>
        <v>Forecast</v>
      </c>
      <c r="EC135" s="87" t="str">
        <f t="shared" si="1148"/>
        <v>Forecast</v>
      </c>
      <c r="ED135" s="87" t="str">
        <f t="shared" si="1148"/>
        <v>Forecast</v>
      </c>
      <c r="EE135" s="87" t="str">
        <f t="shared" si="1148"/>
        <v>Forecast</v>
      </c>
      <c r="EF135" s="87" t="str">
        <f t="shared" si="1148"/>
        <v>Forecast</v>
      </c>
      <c r="EG135" s="87" t="str">
        <f t="shared" si="1148"/>
        <v>Forecast</v>
      </c>
      <c r="EH135" s="87" t="str">
        <f t="shared" si="1148"/>
        <v>Forecast</v>
      </c>
      <c r="EI135" s="87" t="str">
        <f t="shared" si="1148"/>
        <v>Forecast</v>
      </c>
      <c r="EJ135" s="87" t="str">
        <f t="shared" si="1148"/>
        <v>Forecast</v>
      </c>
      <c r="EK135" s="87" t="str">
        <f t="shared" si="1148"/>
        <v>Forecast</v>
      </c>
      <c r="EL135" s="87" t="str">
        <f t="shared" si="1148"/>
        <v>Forecast</v>
      </c>
      <c r="EM135" s="87" t="str">
        <f t="shared" si="1148"/>
        <v>Forecast</v>
      </c>
      <c r="EN135" s="87" t="str">
        <f t="shared" si="1148"/>
        <v>Forecast</v>
      </c>
      <c r="EO135" s="87" t="str">
        <f t="shared" si="1148"/>
        <v>Forecast</v>
      </c>
      <c r="EP135" s="87" t="str">
        <f t="shared" si="1148"/>
        <v>Forecast</v>
      </c>
      <c r="EQ135" s="87" t="str">
        <f t="shared" si="1148"/>
        <v>Forecast</v>
      </c>
      <c r="ER135" s="87" t="str">
        <f t="shared" si="1148"/>
        <v>Forecast</v>
      </c>
      <c r="ES135" s="87" t="str">
        <f t="shared" si="1148"/>
        <v>Forecast</v>
      </c>
      <c r="ET135" s="87" t="str">
        <f t="shared" si="1148"/>
        <v>Forecast</v>
      </c>
    </row>
    <row r="136" spans="1:150" s="96" customFormat="1">
      <c r="A136" s="135" t="s">
        <v>56</v>
      </c>
      <c r="B136" s="90" t="s">
        <v>35</v>
      </c>
      <c r="C136" s="91"/>
      <c r="D136" s="92" t="s">
        <v>36</v>
      </c>
      <c r="E136" s="93" t="s">
        <v>37</v>
      </c>
      <c r="F136" s="93" t="s">
        <v>38</v>
      </c>
      <c r="G136" s="94">
        <v>2018</v>
      </c>
      <c r="H136" s="94">
        <v>2019</v>
      </c>
      <c r="I136" s="94">
        <v>2020</v>
      </c>
      <c r="J136" s="94">
        <v>2021</v>
      </c>
      <c r="K136" s="94">
        <v>2022</v>
      </c>
      <c r="L136" s="94">
        <v>2023</v>
      </c>
      <c r="M136" s="94">
        <v>2024</v>
      </c>
      <c r="N136" s="94">
        <v>2025</v>
      </c>
      <c r="O136" s="94">
        <v>2026</v>
      </c>
      <c r="P136" s="94">
        <v>2027</v>
      </c>
      <c r="Q136" s="94">
        <v>2028</v>
      </c>
      <c r="R136" s="94" t="s">
        <v>39</v>
      </c>
      <c r="S136" s="95">
        <v>43131</v>
      </c>
      <c r="T136" s="95">
        <f>EOMONTH(S136,1)</f>
        <v>43159</v>
      </c>
      <c r="U136" s="95">
        <f t="shared" ref="U136:Z136" si="1149">EOMONTH(T136,1)</f>
        <v>43190</v>
      </c>
      <c r="V136" s="95">
        <f t="shared" si="1149"/>
        <v>43220</v>
      </c>
      <c r="W136" s="95">
        <f t="shared" si="1149"/>
        <v>43251</v>
      </c>
      <c r="X136" s="95">
        <f t="shared" si="1149"/>
        <v>43281</v>
      </c>
      <c r="Y136" s="95">
        <f t="shared" si="1149"/>
        <v>43312</v>
      </c>
      <c r="Z136" s="95">
        <f t="shared" si="1149"/>
        <v>43343</v>
      </c>
      <c r="AA136" s="95">
        <f t="shared" ref="AA136" si="1150">EOMONTH(Z136,1)</f>
        <v>43373</v>
      </c>
      <c r="AB136" s="95">
        <f t="shared" ref="AB136" si="1151">EOMONTH(AA136,1)</f>
        <v>43404</v>
      </c>
      <c r="AC136" s="95">
        <f t="shared" ref="AC136" si="1152">EOMONTH(AB136,1)</f>
        <v>43434</v>
      </c>
      <c r="AD136" s="95">
        <f t="shared" ref="AD136" si="1153">EOMONTH(AC136,1)</f>
        <v>43465</v>
      </c>
      <c r="AE136" s="95">
        <f t="shared" ref="AE136" si="1154">EOMONTH(AD136,1)</f>
        <v>43496</v>
      </c>
      <c r="AF136" s="95">
        <f t="shared" ref="AF136" si="1155">EOMONTH(AE136,1)</f>
        <v>43524</v>
      </c>
      <c r="AG136" s="95">
        <f t="shared" ref="AG136" si="1156">EOMONTH(AF136,1)</f>
        <v>43555</v>
      </c>
      <c r="AH136" s="95">
        <f t="shared" ref="AH136" si="1157">EOMONTH(AG136,1)</f>
        <v>43585</v>
      </c>
      <c r="AI136" s="95">
        <f t="shared" ref="AI136" si="1158">EOMONTH(AH136,1)</f>
        <v>43616</v>
      </c>
      <c r="AJ136" s="95">
        <f t="shared" ref="AJ136" si="1159">EOMONTH(AI136,1)</f>
        <v>43646</v>
      </c>
      <c r="AK136" s="95">
        <f t="shared" ref="AK136" si="1160">EOMONTH(AJ136,1)</f>
        <v>43677</v>
      </c>
      <c r="AL136" s="95">
        <f t="shared" ref="AL136" si="1161">EOMONTH(AK136,1)</f>
        <v>43708</v>
      </c>
      <c r="AM136" s="95">
        <f t="shared" ref="AM136" si="1162">EOMONTH(AL136,1)</f>
        <v>43738</v>
      </c>
      <c r="AN136" s="95">
        <f t="shared" ref="AN136" si="1163">EOMONTH(AM136,1)</f>
        <v>43769</v>
      </c>
      <c r="AO136" s="95">
        <f t="shared" ref="AO136" si="1164">EOMONTH(AN136,1)</f>
        <v>43799</v>
      </c>
      <c r="AP136" s="95">
        <f t="shared" ref="AP136" si="1165">EOMONTH(AO136,1)</f>
        <v>43830</v>
      </c>
      <c r="AQ136" s="95">
        <f t="shared" ref="AQ136" si="1166">EOMONTH(AP136,1)</f>
        <v>43861</v>
      </c>
      <c r="AR136" s="95">
        <f t="shared" ref="AR136" si="1167">EOMONTH(AQ136,1)</f>
        <v>43890</v>
      </c>
      <c r="AS136" s="95">
        <f t="shared" ref="AS136" si="1168">EOMONTH(AR136,1)</f>
        <v>43921</v>
      </c>
      <c r="AT136" s="95">
        <f t="shared" ref="AT136" si="1169">EOMONTH(AS136,1)</f>
        <v>43951</v>
      </c>
      <c r="AU136" s="95">
        <f t="shared" ref="AU136" si="1170">EOMONTH(AT136,1)</f>
        <v>43982</v>
      </c>
      <c r="AV136" s="95">
        <f t="shared" ref="AV136" si="1171">EOMONTH(AU136,1)</f>
        <v>44012</v>
      </c>
      <c r="AW136" s="95">
        <f t="shared" ref="AW136" si="1172">EOMONTH(AV136,1)</f>
        <v>44043</v>
      </c>
      <c r="AX136" s="95">
        <f t="shared" ref="AX136" si="1173">EOMONTH(AW136,1)</f>
        <v>44074</v>
      </c>
      <c r="AY136" s="95">
        <f t="shared" ref="AY136" si="1174">EOMONTH(AX136,1)</f>
        <v>44104</v>
      </c>
      <c r="AZ136" s="95">
        <f t="shared" ref="AZ136" si="1175">EOMONTH(AY136,1)</f>
        <v>44135</v>
      </c>
      <c r="BA136" s="95">
        <f t="shared" ref="BA136" si="1176">EOMONTH(AZ136,1)</f>
        <v>44165</v>
      </c>
      <c r="BB136" s="95">
        <f t="shared" ref="BB136" si="1177">EOMONTH(BA136,1)</f>
        <v>44196</v>
      </c>
      <c r="BC136" s="95">
        <f t="shared" ref="BC136" si="1178">EOMONTH(BB136,1)</f>
        <v>44227</v>
      </c>
      <c r="BD136" s="95">
        <f t="shared" ref="BD136" si="1179">EOMONTH(BC136,1)</f>
        <v>44255</v>
      </c>
      <c r="BE136" s="95">
        <f t="shared" ref="BE136" si="1180">EOMONTH(BD136,1)</f>
        <v>44286</v>
      </c>
      <c r="BF136" s="95">
        <f t="shared" ref="BF136" si="1181">EOMONTH(BE136,1)</f>
        <v>44316</v>
      </c>
      <c r="BG136" s="95">
        <f t="shared" ref="BG136" si="1182">EOMONTH(BF136,1)</f>
        <v>44347</v>
      </c>
      <c r="BH136" s="95">
        <f t="shared" ref="BH136" si="1183">EOMONTH(BG136,1)</f>
        <v>44377</v>
      </c>
      <c r="BI136" s="95">
        <f t="shared" ref="BI136" si="1184">EOMONTH(BH136,1)</f>
        <v>44408</v>
      </c>
      <c r="BJ136" s="95">
        <f t="shared" ref="BJ136" si="1185">EOMONTH(BI136,1)</f>
        <v>44439</v>
      </c>
      <c r="BK136" s="95">
        <f t="shared" ref="BK136" si="1186">EOMONTH(BJ136,1)</f>
        <v>44469</v>
      </c>
      <c r="BL136" s="95">
        <f t="shared" ref="BL136" si="1187">EOMONTH(BK136,1)</f>
        <v>44500</v>
      </c>
      <c r="BM136" s="95">
        <f t="shared" ref="BM136" si="1188">EOMONTH(BL136,1)</f>
        <v>44530</v>
      </c>
      <c r="BN136" s="95">
        <f t="shared" ref="BN136" si="1189">EOMONTH(BM136,1)</f>
        <v>44561</v>
      </c>
      <c r="BO136" s="95">
        <f t="shared" ref="BO136" si="1190">EOMONTH(BN136,1)</f>
        <v>44592</v>
      </c>
      <c r="BP136" s="95">
        <f t="shared" ref="BP136" si="1191">EOMONTH(BO136,1)</f>
        <v>44620</v>
      </c>
      <c r="BQ136" s="95">
        <f t="shared" ref="BQ136" si="1192">EOMONTH(BP136,1)</f>
        <v>44651</v>
      </c>
      <c r="BR136" s="95">
        <f t="shared" ref="BR136" si="1193">EOMONTH(BQ136,1)</f>
        <v>44681</v>
      </c>
      <c r="BS136" s="95">
        <f t="shared" ref="BS136" si="1194">EOMONTH(BR136,1)</f>
        <v>44712</v>
      </c>
      <c r="BT136" s="95">
        <f t="shared" ref="BT136" si="1195">EOMONTH(BS136,1)</f>
        <v>44742</v>
      </c>
      <c r="BU136" s="95">
        <f t="shared" ref="BU136" si="1196">EOMONTH(BT136,1)</f>
        <v>44773</v>
      </c>
      <c r="BV136" s="95">
        <f t="shared" ref="BV136" si="1197">EOMONTH(BU136,1)</f>
        <v>44804</v>
      </c>
      <c r="BW136" s="95">
        <f t="shared" ref="BW136" si="1198">EOMONTH(BV136,1)</f>
        <v>44834</v>
      </c>
      <c r="BX136" s="95">
        <f t="shared" ref="BX136" si="1199">EOMONTH(BW136,1)</f>
        <v>44865</v>
      </c>
      <c r="BY136" s="95">
        <f t="shared" ref="BY136" si="1200">EOMONTH(BX136,1)</f>
        <v>44895</v>
      </c>
      <c r="BZ136" s="95">
        <f t="shared" ref="BZ136" si="1201">EOMONTH(BY136,1)</f>
        <v>44926</v>
      </c>
      <c r="CA136" s="95">
        <f t="shared" ref="CA136" si="1202">EOMONTH(BZ136,1)</f>
        <v>44957</v>
      </c>
      <c r="CB136" s="95">
        <f t="shared" ref="CB136" si="1203">EOMONTH(CA136,1)</f>
        <v>44985</v>
      </c>
      <c r="CC136" s="95">
        <f t="shared" ref="CC136" si="1204">EOMONTH(CB136,1)</f>
        <v>45016</v>
      </c>
      <c r="CD136" s="95">
        <f t="shared" ref="CD136" si="1205">EOMONTH(CC136,1)</f>
        <v>45046</v>
      </c>
      <c r="CE136" s="95">
        <f t="shared" ref="CE136" si="1206">EOMONTH(CD136,1)</f>
        <v>45077</v>
      </c>
      <c r="CF136" s="95">
        <f t="shared" ref="CF136" si="1207">EOMONTH(CE136,1)</f>
        <v>45107</v>
      </c>
      <c r="CG136" s="95">
        <f t="shared" ref="CG136" si="1208">EOMONTH(CF136,1)</f>
        <v>45138</v>
      </c>
      <c r="CH136" s="95">
        <f t="shared" ref="CH136" si="1209">EOMONTH(CG136,1)</f>
        <v>45169</v>
      </c>
      <c r="CI136" s="95">
        <f t="shared" ref="CI136" si="1210">EOMONTH(CH136,1)</f>
        <v>45199</v>
      </c>
      <c r="CJ136" s="95">
        <f t="shared" ref="CJ136" si="1211">EOMONTH(CI136,1)</f>
        <v>45230</v>
      </c>
      <c r="CK136" s="95">
        <f t="shared" ref="CK136" si="1212">EOMONTH(CJ136,1)</f>
        <v>45260</v>
      </c>
      <c r="CL136" s="95">
        <f t="shared" ref="CL136" si="1213">EOMONTH(CK136,1)</f>
        <v>45291</v>
      </c>
      <c r="CM136" s="95">
        <f t="shared" ref="CM136" si="1214">EOMONTH(CL136,1)</f>
        <v>45322</v>
      </c>
      <c r="CN136" s="95">
        <f t="shared" ref="CN136" si="1215">EOMONTH(CM136,1)</f>
        <v>45351</v>
      </c>
      <c r="CO136" s="95">
        <f t="shared" ref="CO136" si="1216">EOMONTH(CN136,1)</f>
        <v>45382</v>
      </c>
      <c r="CP136" s="95">
        <f t="shared" ref="CP136" si="1217">EOMONTH(CO136,1)</f>
        <v>45412</v>
      </c>
      <c r="CQ136" s="95">
        <f t="shared" ref="CQ136" si="1218">EOMONTH(CP136,1)</f>
        <v>45443</v>
      </c>
      <c r="CR136" s="95">
        <f t="shared" ref="CR136" si="1219">EOMONTH(CQ136,1)</f>
        <v>45473</v>
      </c>
      <c r="CS136" s="95">
        <f t="shared" ref="CS136" si="1220">EOMONTH(CR136,1)</f>
        <v>45504</v>
      </c>
      <c r="CT136" s="95">
        <f t="shared" ref="CT136" si="1221">EOMONTH(CS136,1)</f>
        <v>45535</v>
      </c>
      <c r="CU136" s="95">
        <f t="shared" ref="CU136" si="1222">EOMONTH(CT136,1)</f>
        <v>45565</v>
      </c>
      <c r="CV136" s="95">
        <f t="shared" ref="CV136" si="1223">EOMONTH(CU136,1)</f>
        <v>45596</v>
      </c>
      <c r="CW136" s="95">
        <f t="shared" ref="CW136" si="1224">EOMONTH(CV136,1)</f>
        <v>45626</v>
      </c>
      <c r="CX136" s="95">
        <f t="shared" ref="CX136" si="1225">EOMONTH(CW136,1)</f>
        <v>45657</v>
      </c>
      <c r="CY136" s="95">
        <f t="shared" ref="CY136" si="1226">EOMONTH(CX136,1)</f>
        <v>45688</v>
      </c>
      <c r="CZ136" s="95">
        <f t="shared" ref="CZ136" si="1227">EOMONTH(CY136,1)</f>
        <v>45716</v>
      </c>
      <c r="DA136" s="95">
        <f t="shared" ref="DA136" si="1228">EOMONTH(CZ136,1)</f>
        <v>45747</v>
      </c>
      <c r="DB136" s="95">
        <f t="shared" ref="DB136" si="1229">EOMONTH(DA136,1)</f>
        <v>45777</v>
      </c>
      <c r="DC136" s="95">
        <f t="shared" ref="DC136" si="1230">EOMONTH(DB136,1)</f>
        <v>45808</v>
      </c>
      <c r="DD136" s="95">
        <f t="shared" ref="DD136" si="1231">EOMONTH(DC136,1)</f>
        <v>45838</v>
      </c>
      <c r="DE136" s="95">
        <f t="shared" ref="DE136" si="1232">EOMONTH(DD136,1)</f>
        <v>45869</v>
      </c>
      <c r="DF136" s="95">
        <f t="shared" ref="DF136" si="1233">EOMONTH(DE136,1)</f>
        <v>45900</v>
      </c>
      <c r="DG136" s="95">
        <f t="shared" ref="DG136" si="1234">EOMONTH(DF136,1)</f>
        <v>45930</v>
      </c>
      <c r="DH136" s="95">
        <f t="shared" ref="DH136" si="1235">EOMONTH(DG136,1)</f>
        <v>45961</v>
      </c>
      <c r="DI136" s="95">
        <f t="shared" ref="DI136" si="1236">EOMONTH(DH136,1)</f>
        <v>45991</v>
      </c>
      <c r="DJ136" s="95">
        <f t="shared" ref="DJ136" si="1237">EOMONTH(DI136,1)</f>
        <v>46022</v>
      </c>
      <c r="DK136" s="95">
        <f t="shared" ref="DK136" si="1238">EOMONTH(DJ136,1)</f>
        <v>46053</v>
      </c>
      <c r="DL136" s="95">
        <f t="shared" ref="DL136" si="1239">EOMONTH(DK136,1)</f>
        <v>46081</v>
      </c>
      <c r="DM136" s="95">
        <f t="shared" ref="DM136" si="1240">EOMONTH(DL136,1)</f>
        <v>46112</v>
      </c>
      <c r="DN136" s="95">
        <f t="shared" ref="DN136" si="1241">EOMONTH(DM136,1)</f>
        <v>46142</v>
      </c>
      <c r="DO136" s="95">
        <f t="shared" ref="DO136" si="1242">EOMONTH(DN136,1)</f>
        <v>46173</v>
      </c>
      <c r="DP136" s="95">
        <f t="shared" ref="DP136" si="1243">EOMONTH(DO136,1)</f>
        <v>46203</v>
      </c>
      <c r="DQ136" s="95">
        <f t="shared" ref="DQ136" si="1244">EOMONTH(DP136,1)</f>
        <v>46234</v>
      </c>
      <c r="DR136" s="95">
        <f t="shared" ref="DR136" si="1245">EOMONTH(DQ136,1)</f>
        <v>46265</v>
      </c>
      <c r="DS136" s="95">
        <f t="shared" ref="DS136" si="1246">EOMONTH(DR136,1)</f>
        <v>46295</v>
      </c>
      <c r="DT136" s="95">
        <f t="shared" ref="DT136" si="1247">EOMONTH(DS136,1)</f>
        <v>46326</v>
      </c>
      <c r="DU136" s="95">
        <f t="shared" ref="DU136" si="1248">EOMONTH(DT136,1)</f>
        <v>46356</v>
      </c>
      <c r="DV136" s="95">
        <f t="shared" ref="DV136" si="1249">EOMONTH(DU136,1)</f>
        <v>46387</v>
      </c>
      <c r="DW136" s="95">
        <f t="shared" ref="DW136" si="1250">EOMONTH(DV136,1)</f>
        <v>46418</v>
      </c>
      <c r="DX136" s="95">
        <f t="shared" ref="DX136" si="1251">EOMONTH(DW136,1)</f>
        <v>46446</v>
      </c>
      <c r="DY136" s="95">
        <f t="shared" ref="DY136" si="1252">EOMONTH(DX136,1)</f>
        <v>46477</v>
      </c>
      <c r="DZ136" s="95">
        <f t="shared" ref="DZ136" si="1253">EOMONTH(DY136,1)</f>
        <v>46507</v>
      </c>
      <c r="EA136" s="95">
        <f t="shared" ref="EA136" si="1254">EOMONTH(DZ136,1)</f>
        <v>46538</v>
      </c>
      <c r="EB136" s="95">
        <f t="shared" ref="EB136" si="1255">EOMONTH(EA136,1)</f>
        <v>46568</v>
      </c>
      <c r="EC136" s="95">
        <f t="shared" ref="EC136" si="1256">EOMONTH(EB136,1)</f>
        <v>46599</v>
      </c>
      <c r="ED136" s="95">
        <f t="shared" ref="ED136" si="1257">EOMONTH(EC136,1)</f>
        <v>46630</v>
      </c>
      <c r="EE136" s="95">
        <f t="shared" ref="EE136" si="1258">EOMONTH(ED136,1)</f>
        <v>46660</v>
      </c>
      <c r="EF136" s="95">
        <f t="shared" ref="EF136" si="1259">EOMONTH(EE136,1)</f>
        <v>46691</v>
      </c>
      <c r="EG136" s="95">
        <f t="shared" ref="EG136" si="1260">EOMONTH(EF136,1)</f>
        <v>46721</v>
      </c>
      <c r="EH136" s="95">
        <f t="shared" ref="EH136" si="1261">EOMONTH(EG136,1)</f>
        <v>46752</v>
      </c>
      <c r="EI136" s="95">
        <f t="shared" ref="EI136" si="1262">EOMONTH(EH136,1)</f>
        <v>46783</v>
      </c>
      <c r="EJ136" s="95">
        <f t="shared" ref="EJ136" si="1263">EOMONTH(EI136,1)</f>
        <v>46812</v>
      </c>
      <c r="EK136" s="95">
        <f t="shared" ref="EK136" si="1264">EOMONTH(EJ136,1)</f>
        <v>46843</v>
      </c>
      <c r="EL136" s="95">
        <f t="shared" ref="EL136" si="1265">EOMONTH(EK136,1)</f>
        <v>46873</v>
      </c>
      <c r="EM136" s="95">
        <f t="shared" ref="EM136" si="1266">EOMONTH(EL136,1)</f>
        <v>46904</v>
      </c>
      <c r="EN136" s="95">
        <f t="shared" ref="EN136" si="1267">EOMONTH(EM136,1)</f>
        <v>46934</v>
      </c>
      <c r="EO136" s="95">
        <f t="shared" ref="EO136" si="1268">EOMONTH(EN136,1)</f>
        <v>46965</v>
      </c>
      <c r="EP136" s="95">
        <f t="shared" ref="EP136" si="1269">EOMONTH(EO136,1)</f>
        <v>46996</v>
      </c>
      <c r="EQ136" s="95">
        <f t="shared" ref="EQ136" si="1270">EOMONTH(EP136,1)</f>
        <v>47026</v>
      </c>
      <c r="ER136" s="95">
        <f t="shared" ref="ER136" si="1271">EOMONTH(EQ136,1)</f>
        <v>47057</v>
      </c>
      <c r="ES136" s="95">
        <f t="shared" ref="ES136" si="1272">EOMONTH(ER136,1)</f>
        <v>47087</v>
      </c>
      <c r="ET136" s="95">
        <f t="shared" ref="ET136" si="1273">EOMONTH(ES136,1)</f>
        <v>47118</v>
      </c>
    </row>
    <row r="137" spans="1:150">
      <c r="D137" s="99"/>
      <c r="E137" s="100"/>
      <c r="F137" s="100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  <c r="CG137" s="102"/>
      <c r="CH137" s="102"/>
      <c r="CI137" s="102"/>
      <c r="CJ137" s="102"/>
      <c r="CK137" s="102"/>
      <c r="CL137" s="102"/>
      <c r="CM137" s="102"/>
      <c r="CN137" s="102"/>
      <c r="CO137" s="102"/>
      <c r="CP137" s="102"/>
      <c r="CQ137" s="102"/>
      <c r="CR137" s="102"/>
      <c r="CS137" s="102"/>
      <c r="CT137" s="102"/>
      <c r="CU137" s="102"/>
      <c r="CV137" s="102"/>
      <c r="CW137" s="102"/>
      <c r="CX137" s="102"/>
      <c r="CY137" s="102"/>
      <c r="CZ137" s="102"/>
      <c r="DA137" s="102"/>
      <c r="DB137" s="102"/>
      <c r="DC137" s="102"/>
      <c r="DD137" s="102"/>
      <c r="DE137" s="102"/>
      <c r="DF137" s="102"/>
      <c r="DG137" s="102"/>
      <c r="DH137" s="102"/>
      <c r="DI137" s="102"/>
      <c r="DJ137" s="102"/>
      <c r="DK137" s="102"/>
      <c r="DL137" s="102"/>
      <c r="DM137" s="102"/>
      <c r="DN137" s="102"/>
      <c r="DO137" s="102"/>
      <c r="DP137" s="102"/>
      <c r="DQ137" s="102"/>
      <c r="DR137" s="102"/>
      <c r="DS137" s="102"/>
      <c r="DT137" s="102"/>
      <c r="DU137" s="102"/>
      <c r="DV137" s="102"/>
      <c r="DW137" s="102"/>
      <c r="DX137" s="102"/>
      <c r="DY137" s="102"/>
      <c r="DZ137" s="102"/>
      <c r="EA137" s="102"/>
      <c r="EB137" s="102"/>
      <c r="EC137" s="102"/>
      <c r="ED137" s="102"/>
      <c r="EE137" s="102"/>
      <c r="EF137" s="102"/>
      <c r="EG137" s="102"/>
      <c r="EH137" s="102"/>
      <c r="EI137" s="102"/>
      <c r="EJ137" s="102"/>
      <c r="EK137" s="102"/>
      <c r="EL137" s="102"/>
      <c r="EM137" s="102"/>
      <c r="EN137" s="102"/>
      <c r="EO137" s="102"/>
      <c r="EP137" s="102"/>
      <c r="EQ137" s="102"/>
      <c r="ER137" s="102"/>
      <c r="ES137" s="102"/>
      <c r="ET137" s="102"/>
    </row>
    <row r="138" spans="1:150">
      <c r="A138" s="97">
        <v>124500105</v>
      </c>
      <c r="B138" s="98">
        <v>4</v>
      </c>
      <c r="D138" s="103">
        <v>1</v>
      </c>
      <c r="E138" s="78" t="s">
        <v>7</v>
      </c>
      <c r="F138" s="78"/>
      <c r="G138" s="104">
        <f t="shared" ref="G138:Q147" si="1274">SUMIF($S$7:$ET$7,G$10,$S138:$ET138)</f>
        <v>0</v>
      </c>
      <c r="H138" s="104">
        <f t="shared" si="1274"/>
        <v>435517.82</v>
      </c>
      <c r="I138" s="104">
        <f t="shared" si="1274"/>
        <v>27719.87</v>
      </c>
      <c r="J138" s="104">
        <f t="shared" si="1274"/>
        <v>67802.3</v>
      </c>
      <c r="K138" s="104">
        <f t="shared" si="1274"/>
        <v>0</v>
      </c>
      <c r="L138" s="104">
        <f t="shared" si="1274"/>
        <v>-531039.99</v>
      </c>
      <c r="M138" s="104">
        <f t="shared" si="1274"/>
        <v>0</v>
      </c>
      <c r="N138" s="104">
        <f t="shared" si="1274"/>
        <v>0</v>
      </c>
      <c r="O138" s="104">
        <f t="shared" si="1274"/>
        <v>2809701.6975000002</v>
      </c>
      <c r="P138" s="104">
        <f t="shared" si="1274"/>
        <v>1094383.8994999998</v>
      </c>
      <c r="Q138" s="104">
        <f t="shared" si="1274"/>
        <v>0</v>
      </c>
      <c r="R138" s="104">
        <f t="shared" ref="R138:R147" si="1275">SUM(G138:Q138)</f>
        <v>3904085.5970000001</v>
      </c>
      <c r="S138" s="105">
        <v>0</v>
      </c>
      <c r="T138" s="105">
        <v>0</v>
      </c>
      <c r="U138" s="105">
        <v>0</v>
      </c>
      <c r="V138" s="105">
        <v>0</v>
      </c>
      <c r="W138" s="105">
        <v>0</v>
      </c>
      <c r="X138" s="105">
        <v>0</v>
      </c>
      <c r="Y138" s="105">
        <v>0</v>
      </c>
      <c r="Z138" s="105">
        <v>0</v>
      </c>
      <c r="AA138" s="105">
        <v>0</v>
      </c>
      <c r="AB138" s="105">
        <v>0</v>
      </c>
      <c r="AC138" s="105">
        <v>0</v>
      </c>
      <c r="AD138" s="105">
        <v>0</v>
      </c>
      <c r="AE138" s="105">
        <v>0</v>
      </c>
      <c r="AF138" s="105">
        <v>0</v>
      </c>
      <c r="AG138" s="105">
        <v>0</v>
      </c>
      <c r="AH138" s="105">
        <v>0</v>
      </c>
      <c r="AI138" s="105">
        <v>0</v>
      </c>
      <c r="AJ138" s="105">
        <v>0</v>
      </c>
      <c r="AK138" s="105">
        <v>0</v>
      </c>
      <c r="AL138" s="105">
        <v>0</v>
      </c>
      <c r="AM138" s="105">
        <v>1977.5</v>
      </c>
      <c r="AN138" s="105">
        <v>125935.83</v>
      </c>
      <c r="AO138" s="105">
        <v>0</v>
      </c>
      <c r="AP138" s="105">
        <v>307604.49</v>
      </c>
      <c r="AQ138" s="105">
        <v>21985</v>
      </c>
      <c r="AR138" s="105">
        <v>-21985</v>
      </c>
      <c r="AS138" s="105">
        <v>21985</v>
      </c>
      <c r="AT138" s="105">
        <v>0</v>
      </c>
      <c r="AU138" s="105">
        <v>0</v>
      </c>
      <c r="AV138" s="105">
        <v>0</v>
      </c>
      <c r="AW138" s="105">
        <v>0</v>
      </c>
      <c r="AX138" s="105">
        <v>0</v>
      </c>
      <c r="AY138" s="105">
        <v>0</v>
      </c>
      <c r="AZ138" s="105">
        <v>0</v>
      </c>
      <c r="BA138" s="105">
        <v>0</v>
      </c>
      <c r="BB138" s="105">
        <v>5734.87</v>
      </c>
      <c r="BC138" s="105">
        <v>8602.2999999999993</v>
      </c>
      <c r="BD138" s="105">
        <v>-8602.2999999999993</v>
      </c>
      <c r="BE138" s="105">
        <v>67802.3</v>
      </c>
      <c r="BF138" s="105">
        <v>0</v>
      </c>
      <c r="BG138" s="105">
        <v>0</v>
      </c>
      <c r="BH138" s="105">
        <v>0</v>
      </c>
      <c r="BI138" s="105">
        <v>0</v>
      </c>
      <c r="BJ138" s="105">
        <v>0</v>
      </c>
      <c r="BK138" s="105">
        <v>0</v>
      </c>
      <c r="BL138" s="105">
        <v>0</v>
      </c>
      <c r="BM138" s="105">
        <v>0</v>
      </c>
      <c r="BN138" s="105">
        <v>0</v>
      </c>
      <c r="BO138" s="105">
        <v>0</v>
      </c>
      <c r="BP138" s="105">
        <v>0</v>
      </c>
      <c r="BQ138" s="105">
        <v>0</v>
      </c>
      <c r="BR138" s="105">
        <v>0</v>
      </c>
      <c r="BS138" s="105">
        <v>0</v>
      </c>
      <c r="BT138" s="105">
        <v>0</v>
      </c>
      <c r="BU138" s="105">
        <v>0</v>
      </c>
      <c r="BV138" s="105">
        <v>0</v>
      </c>
      <c r="BW138" s="105">
        <v>0</v>
      </c>
      <c r="BX138" s="105">
        <v>0</v>
      </c>
      <c r="BY138" s="105">
        <v>0</v>
      </c>
      <c r="BZ138" s="105">
        <v>0</v>
      </c>
      <c r="CA138" s="105">
        <v>0</v>
      </c>
      <c r="CB138" s="105">
        <v>0</v>
      </c>
      <c r="CC138" s="105">
        <v>0</v>
      </c>
      <c r="CD138" s="105">
        <v>0</v>
      </c>
      <c r="CE138" s="105">
        <v>0</v>
      </c>
      <c r="CF138" s="105">
        <v>0</v>
      </c>
      <c r="CG138" s="105">
        <v>-531039.99</v>
      </c>
      <c r="CH138" s="105">
        <v>0</v>
      </c>
      <c r="CI138" s="105">
        <v>0</v>
      </c>
      <c r="CJ138" s="105">
        <v>0</v>
      </c>
      <c r="CK138" s="105">
        <v>0</v>
      </c>
      <c r="CL138" s="105">
        <v>0</v>
      </c>
      <c r="CM138" s="105">
        <v>0</v>
      </c>
      <c r="CN138" s="105">
        <v>0</v>
      </c>
      <c r="CO138" s="105">
        <v>0</v>
      </c>
      <c r="CP138" s="105">
        <v>0</v>
      </c>
      <c r="CQ138" s="105">
        <v>0</v>
      </c>
      <c r="CR138" s="105">
        <v>0</v>
      </c>
      <c r="CS138" s="105">
        <v>0</v>
      </c>
      <c r="CT138" s="105">
        <v>0</v>
      </c>
      <c r="CU138" s="105">
        <v>0</v>
      </c>
      <c r="CV138" s="105">
        <v>0</v>
      </c>
      <c r="CW138" s="105">
        <v>0</v>
      </c>
      <c r="CX138" s="105">
        <v>0</v>
      </c>
      <c r="CY138" s="105">
        <v>0</v>
      </c>
      <c r="CZ138" s="105">
        <v>0</v>
      </c>
      <c r="DA138" s="105">
        <v>0</v>
      </c>
      <c r="DB138" s="105">
        <v>0</v>
      </c>
      <c r="DC138" s="105">
        <v>0</v>
      </c>
      <c r="DD138" s="105">
        <v>0</v>
      </c>
      <c r="DE138" s="105">
        <v>0</v>
      </c>
      <c r="DF138" s="105">
        <v>0</v>
      </c>
      <c r="DG138" s="105">
        <v>0</v>
      </c>
      <c r="DH138" s="105">
        <v>0</v>
      </c>
      <c r="DI138" s="105">
        <v>0</v>
      </c>
      <c r="DJ138" s="105">
        <v>0</v>
      </c>
      <c r="DK138" s="105">
        <v>0</v>
      </c>
      <c r="DL138" s="105">
        <v>0</v>
      </c>
      <c r="DM138" s="105">
        <v>0</v>
      </c>
      <c r="DN138" s="105">
        <v>0</v>
      </c>
      <c r="DO138" s="105">
        <v>0</v>
      </c>
      <c r="DP138" s="105">
        <v>0</v>
      </c>
      <c r="DQ138" s="105">
        <v>0</v>
      </c>
      <c r="DR138" s="105">
        <v>237206.72666666665</v>
      </c>
      <c r="DS138" s="105">
        <v>738748.72666666668</v>
      </c>
      <c r="DT138" s="105">
        <v>738748.72666666668</v>
      </c>
      <c r="DU138" s="105">
        <v>535040.06000000006</v>
      </c>
      <c r="DV138" s="105">
        <v>559957.45750000002</v>
      </c>
      <c r="DW138" s="105">
        <v>1094383.8994999998</v>
      </c>
      <c r="DX138" s="105">
        <v>0</v>
      </c>
      <c r="DY138" s="105">
        <v>0</v>
      </c>
      <c r="DZ138" s="105">
        <v>0</v>
      </c>
      <c r="EA138" s="105">
        <v>0</v>
      </c>
      <c r="EB138" s="105">
        <v>0</v>
      </c>
      <c r="EC138" s="105">
        <v>0</v>
      </c>
      <c r="ED138" s="105">
        <v>0</v>
      </c>
      <c r="EE138" s="105">
        <v>0</v>
      </c>
      <c r="EF138" s="105">
        <v>0</v>
      </c>
      <c r="EG138" s="105">
        <v>0</v>
      </c>
      <c r="EH138" s="105">
        <v>0</v>
      </c>
      <c r="EI138" s="105">
        <v>0</v>
      </c>
      <c r="EJ138" s="105">
        <v>0</v>
      </c>
      <c r="EK138" s="105">
        <v>0</v>
      </c>
      <c r="EL138" s="105">
        <v>0</v>
      </c>
      <c r="EM138" s="105">
        <v>0</v>
      </c>
      <c r="EN138" s="105">
        <v>0</v>
      </c>
      <c r="EO138" s="105">
        <v>0</v>
      </c>
      <c r="EP138" s="105">
        <v>0</v>
      </c>
      <c r="EQ138" s="105">
        <v>0</v>
      </c>
      <c r="ER138" s="105">
        <v>0</v>
      </c>
      <c r="ES138" s="105">
        <v>0</v>
      </c>
      <c r="ET138" s="105">
        <v>0</v>
      </c>
    </row>
    <row r="139" spans="1:150">
      <c r="A139" s="97">
        <v>124500105</v>
      </c>
      <c r="B139" s="106" t="s">
        <v>40</v>
      </c>
      <c r="C139" s="107"/>
      <c r="D139" s="103">
        <v>2</v>
      </c>
      <c r="E139" s="78" t="s">
        <v>57</v>
      </c>
      <c r="F139" s="78"/>
      <c r="G139" s="104">
        <f t="shared" si="1274"/>
        <v>0</v>
      </c>
      <c r="H139" s="104">
        <f t="shared" si="1274"/>
        <v>0</v>
      </c>
      <c r="I139" s="104">
        <f t="shared" si="1274"/>
        <v>0</v>
      </c>
      <c r="J139" s="104">
        <f t="shared" si="1274"/>
        <v>0</v>
      </c>
      <c r="K139" s="104">
        <f t="shared" si="1274"/>
        <v>0</v>
      </c>
      <c r="L139" s="104">
        <f t="shared" si="1274"/>
        <v>0</v>
      </c>
      <c r="M139" s="104">
        <f t="shared" si="1274"/>
        <v>0</v>
      </c>
      <c r="N139" s="104">
        <f t="shared" si="1274"/>
        <v>0</v>
      </c>
      <c r="O139" s="104">
        <f t="shared" si="1274"/>
        <v>619075</v>
      </c>
      <c r="P139" s="104">
        <f t="shared" si="1274"/>
        <v>3185000</v>
      </c>
      <c r="Q139" s="104">
        <f t="shared" si="1274"/>
        <v>0</v>
      </c>
      <c r="R139" s="104">
        <f t="shared" si="1275"/>
        <v>3804075</v>
      </c>
      <c r="S139" s="105">
        <v>0</v>
      </c>
      <c r="T139" s="105">
        <v>0</v>
      </c>
      <c r="U139" s="105">
        <v>0</v>
      </c>
      <c r="V139" s="105">
        <v>0</v>
      </c>
      <c r="W139" s="105">
        <v>0</v>
      </c>
      <c r="X139" s="105">
        <v>0</v>
      </c>
      <c r="Y139" s="105">
        <v>0</v>
      </c>
      <c r="Z139" s="105">
        <v>0</v>
      </c>
      <c r="AA139" s="105">
        <v>0</v>
      </c>
      <c r="AB139" s="105">
        <v>0</v>
      </c>
      <c r="AC139" s="105">
        <v>0</v>
      </c>
      <c r="AD139" s="105">
        <v>0</v>
      </c>
      <c r="AE139" s="105">
        <v>0</v>
      </c>
      <c r="AF139" s="105">
        <v>0</v>
      </c>
      <c r="AG139" s="105">
        <v>0</v>
      </c>
      <c r="AH139" s="105">
        <v>0</v>
      </c>
      <c r="AI139" s="105">
        <v>0</v>
      </c>
      <c r="AJ139" s="105">
        <v>0</v>
      </c>
      <c r="AK139" s="105">
        <v>0</v>
      </c>
      <c r="AL139" s="105">
        <v>0</v>
      </c>
      <c r="AM139" s="105">
        <v>0</v>
      </c>
      <c r="AN139" s="105">
        <v>0</v>
      </c>
      <c r="AO139" s="105">
        <v>0</v>
      </c>
      <c r="AP139" s="105">
        <v>0</v>
      </c>
      <c r="AQ139" s="105">
        <v>0</v>
      </c>
      <c r="AR139" s="105">
        <v>0</v>
      </c>
      <c r="AS139" s="105">
        <v>0</v>
      </c>
      <c r="AT139" s="105">
        <v>0</v>
      </c>
      <c r="AU139" s="105">
        <v>0</v>
      </c>
      <c r="AV139" s="105">
        <v>0</v>
      </c>
      <c r="AW139" s="105">
        <v>0</v>
      </c>
      <c r="AX139" s="105">
        <v>0</v>
      </c>
      <c r="AY139" s="105">
        <v>0</v>
      </c>
      <c r="AZ139" s="105">
        <v>0</v>
      </c>
      <c r="BA139" s="105">
        <v>0</v>
      </c>
      <c r="BB139" s="105">
        <v>0</v>
      </c>
      <c r="BC139" s="105">
        <v>0</v>
      </c>
      <c r="BD139" s="105">
        <v>0</v>
      </c>
      <c r="BE139" s="105">
        <v>0</v>
      </c>
      <c r="BF139" s="105">
        <v>0</v>
      </c>
      <c r="BG139" s="105">
        <v>0</v>
      </c>
      <c r="BH139" s="105">
        <v>0</v>
      </c>
      <c r="BI139" s="105">
        <v>0</v>
      </c>
      <c r="BJ139" s="105">
        <v>0</v>
      </c>
      <c r="BK139" s="105">
        <v>0</v>
      </c>
      <c r="BL139" s="105">
        <v>0</v>
      </c>
      <c r="BM139" s="105">
        <v>0</v>
      </c>
      <c r="BN139" s="105">
        <v>0</v>
      </c>
      <c r="BO139" s="105">
        <v>0</v>
      </c>
      <c r="BP139" s="105">
        <v>0</v>
      </c>
      <c r="BQ139" s="105">
        <v>0</v>
      </c>
      <c r="BR139" s="105">
        <v>0</v>
      </c>
      <c r="BS139" s="105">
        <v>0</v>
      </c>
      <c r="BT139" s="105">
        <v>0</v>
      </c>
      <c r="BU139" s="105">
        <v>0</v>
      </c>
      <c r="BV139" s="105">
        <v>0</v>
      </c>
      <c r="BW139" s="105">
        <v>0</v>
      </c>
      <c r="BX139" s="105">
        <v>0</v>
      </c>
      <c r="BY139" s="105">
        <v>0</v>
      </c>
      <c r="BZ139" s="105">
        <v>0</v>
      </c>
      <c r="CA139" s="105">
        <v>0</v>
      </c>
      <c r="CB139" s="105">
        <v>0</v>
      </c>
      <c r="CC139" s="105">
        <v>0</v>
      </c>
      <c r="CD139" s="105">
        <v>0</v>
      </c>
      <c r="CE139" s="105">
        <v>0</v>
      </c>
      <c r="CF139" s="105">
        <v>0</v>
      </c>
      <c r="CG139" s="105">
        <v>0</v>
      </c>
      <c r="CH139" s="105">
        <v>0</v>
      </c>
      <c r="CI139" s="105">
        <v>0</v>
      </c>
      <c r="CJ139" s="105">
        <v>0</v>
      </c>
      <c r="CK139" s="105">
        <v>0</v>
      </c>
      <c r="CL139" s="105">
        <v>0</v>
      </c>
      <c r="CM139" s="105">
        <v>0</v>
      </c>
      <c r="CN139" s="105">
        <v>0</v>
      </c>
      <c r="CO139" s="105">
        <v>0</v>
      </c>
      <c r="CP139" s="105">
        <v>0</v>
      </c>
      <c r="CQ139" s="105">
        <v>0</v>
      </c>
      <c r="CR139" s="105">
        <v>0</v>
      </c>
      <c r="CS139" s="105">
        <v>0</v>
      </c>
      <c r="CT139" s="105">
        <v>0</v>
      </c>
      <c r="CU139" s="105">
        <v>0</v>
      </c>
      <c r="CV139" s="105">
        <v>0</v>
      </c>
      <c r="CW139" s="105">
        <v>0</v>
      </c>
      <c r="CX139" s="105">
        <v>0</v>
      </c>
      <c r="CY139" s="105">
        <v>0</v>
      </c>
      <c r="CZ139" s="105">
        <v>0</v>
      </c>
      <c r="DA139" s="105">
        <v>0</v>
      </c>
      <c r="DB139" s="105">
        <v>0</v>
      </c>
      <c r="DC139" s="105">
        <v>0</v>
      </c>
      <c r="DD139" s="105">
        <v>0</v>
      </c>
      <c r="DE139" s="105">
        <v>0</v>
      </c>
      <c r="DF139" s="105">
        <v>0</v>
      </c>
      <c r="DG139" s="105">
        <v>0</v>
      </c>
      <c r="DH139" s="105">
        <v>0</v>
      </c>
      <c r="DI139" s="105">
        <v>0</v>
      </c>
      <c r="DJ139" s="105">
        <v>0</v>
      </c>
      <c r="DK139" s="105">
        <v>0</v>
      </c>
      <c r="DL139" s="105">
        <v>0</v>
      </c>
      <c r="DM139" s="105">
        <v>0</v>
      </c>
      <c r="DN139" s="105">
        <v>0</v>
      </c>
      <c r="DO139" s="105">
        <v>0</v>
      </c>
      <c r="DP139" s="105">
        <v>0</v>
      </c>
      <c r="DQ139" s="105">
        <v>0</v>
      </c>
      <c r="DR139" s="105">
        <v>0</v>
      </c>
      <c r="DS139" s="105">
        <v>0</v>
      </c>
      <c r="DT139" s="105">
        <v>206358.33333333334</v>
      </c>
      <c r="DU139" s="105">
        <v>206358.33333333334</v>
      </c>
      <c r="DV139" s="105">
        <v>206358.33333333334</v>
      </c>
      <c r="DW139" s="105">
        <v>477200</v>
      </c>
      <c r="DX139" s="105">
        <v>477200</v>
      </c>
      <c r="DY139" s="105">
        <v>583550</v>
      </c>
      <c r="DZ139" s="105">
        <v>583550</v>
      </c>
      <c r="EA139" s="105">
        <v>319050</v>
      </c>
      <c r="EB139" s="105">
        <v>212700</v>
      </c>
      <c r="EC139" s="105">
        <v>319050</v>
      </c>
      <c r="ED139" s="105">
        <v>212700</v>
      </c>
      <c r="EE139" s="105">
        <v>0</v>
      </c>
      <c r="EF139" s="105">
        <v>0</v>
      </c>
      <c r="EG139" s="105">
        <v>0</v>
      </c>
      <c r="ES139" s="105">
        <v>0</v>
      </c>
      <c r="ET139" s="105">
        <v>0</v>
      </c>
    </row>
    <row r="140" spans="1:150">
      <c r="A140" s="97">
        <v>124500105</v>
      </c>
      <c r="B140" s="98">
        <v>1</v>
      </c>
      <c r="D140" s="103">
        <v>3</v>
      </c>
      <c r="E140" s="78" t="s">
        <v>58</v>
      </c>
      <c r="F140" s="78"/>
      <c r="G140" s="104">
        <f t="shared" si="1274"/>
        <v>862303.67458999995</v>
      </c>
      <c r="H140" s="104">
        <f t="shared" si="1274"/>
        <v>125684.64901000002</v>
      </c>
      <c r="I140" s="104">
        <f t="shared" si="1274"/>
        <v>51947.865530000003</v>
      </c>
      <c r="J140" s="104">
        <f t="shared" si="1274"/>
        <v>10795.747309999999</v>
      </c>
      <c r="K140" s="104">
        <f t="shared" si="1274"/>
        <v>1621.3208100000002</v>
      </c>
      <c r="L140" s="104">
        <f t="shared" si="1274"/>
        <v>1090.6971699999999</v>
      </c>
      <c r="M140" s="104">
        <f t="shared" si="1274"/>
        <v>29624.381079999999</v>
      </c>
      <c r="N140" s="104">
        <f t="shared" si="1274"/>
        <v>30955</v>
      </c>
      <c r="O140" s="104">
        <f t="shared" si="1274"/>
        <v>49904.932788999991</v>
      </c>
      <c r="P140" s="104">
        <f t="shared" si="1274"/>
        <v>133057.82792800001</v>
      </c>
      <c r="Q140" s="104">
        <f t="shared" si="1274"/>
        <v>0</v>
      </c>
      <c r="R140" s="104">
        <f t="shared" si="1275"/>
        <v>1296986.0962169999</v>
      </c>
      <c r="S140" s="105">
        <v>0</v>
      </c>
      <c r="T140" s="105">
        <v>0</v>
      </c>
      <c r="U140" s="105">
        <v>0</v>
      </c>
      <c r="V140" s="105">
        <v>0</v>
      </c>
      <c r="W140" s="105">
        <v>0</v>
      </c>
      <c r="X140" s="105">
        <v>0</v>
      </c>
      <c r="Y140" s="105">
        <v>45.66375</v>
      </c>
      <c r="Z140" s="105">
        <v>1931.81709</v>
      </c>
      <c r="AA140" s="105">
        <v>73899.162190000003</v>
      </c>
      <c r="AB140" s="105">
        <v>226.58445</v>
      </c>
      <c r="AC140" s="105">
        <v>51963.369660000004</v>
      </c>
      <c r="AD140" s="105">
        <v>734237.07744999998</v>
      </c>
      <c r="AE140" s="105">
        <v>9123.6795700000057</v>
      </c>
      <c r="AF140" s="105">
        <v>13839.027660000002</v>
      </c>
      <c r="AG140" s="105">
        <v>16021.88775</v>
      </c>
      <c r="AH140" s="105">
        <v>22290.631670000002</v>
      </c>
      <c r="AI140" s="105">
        <v>3987.9002599999994</v>
      </c>
      <c r="AJ140" s="105">
        <v>4345.2964400000001</v>
      </c>
      <c r="AK140" s="105">
        <v>6868.3901100000003</v>
      </c>
      <c r="AL140" s="105">
        <v>13623.131500000001</v>
      </c>
      <c r="AM140" s="105">
        <v>9246.9452500000007</v>
      </c>
      <c r="AN140" s="105">
        <v>8258.2667400000009</v>
      </c>
      <c r="AO140" s="105">
        <v>13091.68708</v>
      </c>
      <c r="AP140" s="105">
        <v>4987.8049799999999</v>
      </c>
      <c r="AQ140" s="105">
        <v>5042.5797499999999</v>
      </c>
      <c r="AR140" s="105">
        <v>6119.8682800000006</v>
      </c>
      <c r="AS140" s="105">
        <v>4763.8207499999999</v>
      </c>
      <c r="AT140" s="105">
        <v>6951.9563799999996</v>
      </c>
      <c r="AU140" s="105">
        <v>3382.9945000000002</v>
      </c>
      <c r="AV140" s="105">
        <v>4886.9745000000003</v>
      </c>
      <c r="AW140" s="105">
        <v>3836.06414</v>
      </c>
      <c r="AX140" s="105">
        <v>4284.5811800000001</v>
      </c>
      <c r="AY140" s="105">
        <v>1951.8648599999997</v>
      </c>
      <c r="AZ140" s="105">
        <v>8620.201939999999</v>
      </c>
      <c r="BA140" s="105">
        <v>1465.5204000000001</v>
      </c>
      <c r="BB140" s="105">
        <v>641.43885</v>
      </c>
      <c r="BC140" s="105">
        <v>794.31472999999994</v>
      </c>
      <c r="BD140" s="105">
        <v>205.92496000000003</v>
      </c>
      <c r="BE140" s="105">
        <v>336.91298999999998</v>
      </c>
      <c r="BF140" s="105">
        <v>333.24061999999998</v>
      </c>
      <c r="BG140" s="105">
        <v>379.98472000000004</v>
      </c>
      <c r="BH140" s="105">
        <v>163.38294999999999</v>
      </c>
      <c r="BI140" s="105">
        <v>167.06023999999999</v>
      </c>
      <c r="BJ140" s="105">
        <v>628.39060000000006</v>
      </c>
      <c r="BK140" s="105">
        <v>1661.8452100000002</v>
      </c>
      <c r="BL140" s="105">
        <v>1126.7382200000002</v>
      </c>
      <c r="BM140" s="105">
        <v>4126.86607</v>
      </c>
      <c r="BN140" s="105">
        <v>871.08600000000001</v>
      </c>
      <c r="BO140" s="105">
        <v>383.54475000000002</v>
      </c>
      <c r="BP140" s="105">
        <v>81.096770000000006</v>
      </c>
      <c r="BQ140" s="105">
        <v>59.575870000000002</v>
      </c>
      <c r="BR140" s="105">
        <v>267.11786999999998</v>
      </c>
      <c r="BS140" s="105">
        <v>7.0048500000000002</v>
      </c>
      <c r="BT140" s="105">
        <v>35.314120000000003</v>
      </c>
      <c r="BU140" s="105">
        <v>242.96723000000003</v>
      </c>
      <c r="BV140" s="105">
        <v>250.90236999999999</v>
      </c>
      <c r="BW140" s="105">
        <v>84.986850000000004</v>
      </c>
      <c r="BX140" s="105">
        <v>110.06696000000001</v>
      </c>
      <c r="BY140" s="105">
        <v>58.007210000000001</v>
      </c>
      <c r="BZ140" s="105">
        <v>40.735959999999999</v>
      </c>
      <c r="CA140" s="105">
        <v>68.943960000000004</v>
      </c>
      <c r="CB140" s="105">
        <v>40.735959999999999</v>
      </c>
      <c r="CC140" s="105">
        <v>48.269709999999996</v>
      </c>
      <c r="CD140" s="105">
        <v>43.964709999999997</v>
      </c>
      <c r="CE140" s="105">
        <v>104.88866</v>
      </c>
      <c r="CF140" s="105">
        <v>53.702210000000001</v>
      </c>
      <c r="CG140" s="105">
        <v>69.989459999999994</v>
      </c>
      <c r="CH140" s="105">
        <v>57.236000000000004</v>
      </c>
      <c r="CI140" s="105">
        <v>79.212000000000003</v>
      </c>
      <c r="CJ140" s="105">
        <v>173.26600000000002</v>
      </c>
      <c r="CK140" s="105">
        <v>307.60250000000002</v>
      </c>
      <c r="CL140" s="105">
        <v>42.886000000000003</v>
      </c>
      <c r="CM140" s="105">
        <v>44.067210000000003</v>
      </c>
      <c r="CN140" s="105">
        <v>296.11471</v>
      </c>
      <c r="CO140" s="105">
        <v>157.99596</v>
      </c>
      <c r="CP140" s="105">
        <v>317.36500999999998</v>
      </c>
      <c r="CQ140" s="105">
        <v>765.36995999999999</v>
      </c>
      <c r="CR140" s="105">
        <v>3652.9487100000001</v>
      </c>
      <c r="CS140" s="105">
        <v>842.12851999999998</v>
      </c>
      <c r="CT140" s="105">
        <v>5801.3023800000001</v>
      </c>
      <c r="CU140" s="105">
        <v>4966.6096200000002</v>
      </c>
      <c r="CV140" s="105">
        <v>5182.7894999999999</v>
      </c>
      <c r="CW140" s="105">
        <v>5182.7894999999999</v>
      </c>
      <c r="CX140" s="105">
        <v>2414.9</v>
      </c>
      <c r="CY140" s="105">
        <v>3075</v>
      </c>
      <c r="CZ140" s="105">
        <v>3075</v>
      </c>
      <c r="DA140" s="105">
        <v>3075</v>
      </c>
      <c r="DB140" s="105">
        <v>3075</v>
      </c>
      <c r="DC140" s="105">
        <v>3075</v>
      </c>
      <c r="DD140" s="105">
        <v>3075</v>
      </c>
      <c r="DE140" s="105">
        <v>3075</v>
      </c>
      <c r="DF140" s="105">
        <v>3075</v>
      </c>
      <c r="DG140" s="105">
        <v>1588.75</v>
      </c>
      <c r="DH140" s="105">
        <v>1588.75</v>
      </c>
      <c r="DI140" s="105">
        <v>1588.75</v>
      </c>
      <c r="DJ140" s="105">
        <v>1588.75</v>
      </c>
      <c r="DK140" s="105">
        <v>1640</v>
      </c>
      <c r="DL140" s="105">
        <v>615</v>
      </c>
      <c r="DM140" s="105">
        <v>615</v>
      </c>
      <c r="DN140" s="105">
        <v>615</v>
      </c>
      <c r="DO140" s="105">
        <v>615</v>
      </c>
      <c r="DP140" s="105">
        <v>615</v>
      </c>
      <c r="DQ140" s="105">
        <v>615</v>
      </c>
      <c r="DR140" s="105">
        <v>475.54260000000005</v>
      </c>
      <c r="DS140" s="105">
        <v>25148</v>
      </c>
      <c r="DT140" s="105">
        <v>6317.1300629999996</v>
      </c>
      <c r="DU140" s="105">
        <v>6317.1300629999996</v>
      </c>
      <c r="DV140" s="105">
        <v>6317.1300629999996</v>
      </c>
      <c r="DW140" s="105">
        <v>6317.1300629999996</v>
      </c>
      <c r="DX140" s="105">
        <v>6317.1300629999996</v>
      </c>
      <c r="DY140" s="105">
        <v>6317.1300629999996</v>
      </c>
      <c r="DZ140" s="105">
        <v>6317.1300629999996</v>
      </c>
      <c r="EA140" s="105">
        <v>91959.130063000004</v>
      </c>
      <c r="EB140" s="105">
        <v>6317.1300629999996</v>
      </c>
      <c r="EC140" s="105">
        <v>4732.7120000000004</v>
      </c>
      <c r="ED140" s="105">
        <v>1875.1760000000002</v>
      </c>
      <c r="EE140" s="105">
        <v>2802.6595500000003</v>
      </c>
      <c r="EF140" s="105">
        <v>102.5</v>
      </c>
      <c r="EL140" s="105">
        <v>0</v>
      </c>
      <c r="EM140" s="105">
        <v>0</v>
      </c>
      <c r="EN140" s="105">
        <v>0</v>
      </c>
      <c r="EO140" s="105">
        <v>0</v>
      </c>
      <c r="EP140" s="105">
        <v>0</v>
      </c>
      <c r="EQ140" s="105">
        <v>0</v>
      </c>
      <c r="ER140" s="105">
        <v>0</v>
      </c>
      <c r="ES140" s="105">
        <v>0</v>
      </c>
      <c r="ET140" s="105">
        <v>0</v>
      </c>
    </row>
    <row r="141" spans="1:150">
      <c r="A141" s="97">
        <v>124500105</v>
      </c>
      <c r="B141" s="98" t="s">
        <v>41</v>
      </c>
      <c r="D141" s="103">
        <v>4</v>
      </c>
      <c r="E141" s="78" t="s">
        <v>59</v>
      </c>
      <c r="F141" s="78"/>
      <c r="G141" s="104">
        <f t="shared" si="1274"/>
        <v>0</v>
      </c>
      <c r="H141" s="104">
        <f t="shared" si="1274"/>
        <v>3630</v>
      </c>
      <c r="I141" s="104">
        <f t="shared" si="1274"/>
        <v>0</v>
      </c>
      <c r="J141" s="104">
        <f t="shared" si="1274"/>
        <v>0</v>
      </c>
      <c r="K141" s="104">
        <f t="shared" si="1274"/>
        <v>0</v>
      </c>
      <c r="L141" s="104">
        <f t="shared" si="1274"/>
        <v>0</v>
      </c>
      <c r="M141" s="104">
        <f t="shared" si="1274"/>
        <v>0</v>
      </c>
      <c r="N141" s="104">
        <f t="shared" si="1274"/>
        <v>0</v>
      </c>
      <c r="O141" s="104">
        <f t="shared" si="1274"/>
        <v>0</v>
      </c>
      <c r="P141" s="104">
        <f t="shared" si="1274"/>
        <v>0</v>
      </c>
      <c r="Q141" s="104">
        <f t="shared" si="1274"/>
        <v>0</v>
      </c>
      <c r="R141" s="104">
        <f t="shared" si="1275"/>
        <v>3630</v>
      </c>
      <c r="S141" s="105">
        <v>0</v>
      </c>
      <c r="T141" s="105">
        <v>0</v>
      </c>
      <c r="U141" s="105">
        <v>0</v>
      </c>
      <c r="V141" s="105">
        <v>0</v>
      </c>
      <c r="W141" s="105">
        <v>0</v>
      </c>
      <c r="X141" s="105">
        <v>0</v>
      </c>
      <c r="Y141" s="105">
        <v>0</v>
      </c>
      <c r="Z141" s="105">
        <v>0</v>
      </c>
      <c r="AA141" s="105">
        <v>0</v>
      </c>
      <c r="AB141" s="105">
        <v>0</v>
      </c>
      <c r="AC141" s="105">
        <v>0</v>
      </c>
      <c r="AD141" s="105">
        <v>0</v>
      </c>
      <c r="AE141" s="105">
        <v>0</v>
      </c>
      <c r="AF141" s="105">
        <v>0</v>
      </c>
      <c r="AG141" s="105">
        <v>0</v>
      </c>
      <c r="AH141" s="105">
        <v>0</v>
      </c>
      <c r="AI141" s="105">
        <v>0</v>
      </c>
      <c r="AJ141" s="105">
        <v>3630</v>
      </c>
      <c r="AK141" s="105">
        <v>0</v>
      </c>
      <c r="AL141" s="105">
        <v>0</v>
      </c>
      <c r="AM141" s="105">
        <v>0</v>
      </c>
      <c r="AN141" s="105">
        <v>0</v>
      </c>
      <c r="AO141" s="105">
        <v>0</v>
      </c>
      <c r="AP141" s="105">
        <v>0</v>
      </c>
      <c r="AQ141" s="105">
        <v>0</v>
      </c>
      <c r="AR141" s="105">
        <v>0</v>
      </c>
      <c r="AS141" s="105">
        <v>0</v>
      </c>
      <c r="AT141" s="105">
        <v>0</v>
      </c>
      <c r="AU141" s="105">
        <v>0</v>
      </c>
      <c r="AV141" s="105">
        <v>0</v>
      </c>
      <c r="AW141" s="105">
        <v>0</v>
      </c>
      <c r="AX141" s="105">
        <v>0</v>
      </c>
      <c r="AY141" s="105">
        <v>0</v>
      </c>
      <c r="AZ141" s="105">
        <v>0</v>
      </c>
      <c r="BA141" s="105">
        <v>0</v>
      </c>
      <c r="BB141" s="105">
        <v>0</v>
      </c>
      <c r="BC141" s="105">
        <v>0</v>
      </c>
      <c r="BD141" s="105">
        <v>0</v>
      </c>
      <c r="BE141" s="105">
        <v>0</v>
      </c>
      <c r="BF141" s="105">
        <v>0</v>
      </c>
      <c r="BG141" s="105">
        <v>0</v>
      </c>
      <c r="BH141" s="105">
        <v>0</v>
      </c>
      <c r="BI141" s="105">
        <v>0</v>
      </c>
      <c r="BJ141" s="105">
        <v>0</v>
      </c>
      <c r="BK141" s="105">
        <v>0</v>
      </c>
      <c r="BL141" s="105">
        <v>0</v>
      </c>
      <c r="BM141" s="105">
        <v>0</v>
      </c>
      <c r="BN141" s="105">
        <v>0</v>
      </c>
      <c r="BO141" s="105">
        <v>0</v>
      </c>
      <c r="BP141" s="105">
        <v>0</v>
      </c>
      <c r="BQ141" s="105">
        <v>0</v>
      </c>
      <c r="BR141" s="105">
        <v>0</v>
      </c>
      <c r="BS141" s="105">
        <v>0</v>
      </c>
      <c r="BT141" s="105">
        <v>0</v>
      </c>
      <c r="BU141" s="105">
        <v>0</v>
      </c>
      <c r="BV141" s="105">
        <v>0</v>
      </c>
      <c r="BW141" s="105">
        <v>0</v>
      </c>
      <c r="BX141" s="105">
        <v>0</v>
      </c>
      <c r="BY141" s="105">
        <v>0</v>
      </c>
      <c r="BZ141" s="105">
        <v>0</v>
      </c>
      <c r="CA141" s="105">
        <v>0</v>
      </c>
      <c r="CB141" s="105">
        <v>0</v>
      </c>
      <c r="CC141" s="105">
        <v>0</v>
      </c>
      <c r="CD141" s="105">
        <v>0</v>
      </c>
      <c r="CE141" s="105">
        <v>0</v>
      </c>
      <c r="CF141" s="105">
        <v>0</v>
      </c>
      <c r="CG141" s="105">
        <v>0</v>
      </c>
      <c r="CH141" s="105">
        <v>0</v>
      </c>
      <c r="CI141" s="105">
        <v>0</v>
      </c>
      <c r="CJ141" s="105">
        <v>0</v>
      </c>
      <c r="CK141" s="105">
        <v>0</v>
      </c>
      <c r="CL141" s="105">
        <v>0</v>
      </c>
      <c r="CM141" s="105">
        <v>0</v>
      </c>
      <c r="CN141" s="105">
        <v>0</v>
      </c>
      <c r="CO141" s="105">
        <v>0</v>
      </c>
      <c r="CP141" s="105">
        <v>0</v>
      </c>
      <c r="CQ141" s="105">
        <v>0</v>
      </c>
      <c r="CR141" s="105">
        <v>0</v>
      </c>
      <c r="CS141" s="105">
        <v>0</v>
      </c>
      <c r="CT141" s="105">
        <v>0</v>
      </c>
      <c r="CU141" s="105">
        <v>0</v>
      </c>
      <c r="CV141" s="105">
        <v>0</v>
      </c>
      <c r="CW141" s="105">
        <v>0</v>
      </c>
      <c r="CX141" s="105">
        <v>0</v>
      </c>
      <c r="CY141" s="105">
        <v>0</v>
      </c>
      <c r="CZ141" s="105">
        <v>0</v>
      </c>
      <c r="DA141" s="105">
        <v>0</v>
      </c>
      <c r="DB141" s="105">
        <v>0</v>
      </c>
      <c r="DC141" s="105">
        <v>0</v>
      </c>
      <c r="DD141" s="105">
        <v>0</v>
      </c>
      <c r="DE141" s="105">
        <v>0</v>
      </c>
      <c r="DF141" s="105">
        <v>0</v>
      </c>
      <c r="DG141" s="105">
        <v>0</v>
      </c>
      <c r="DH141" s="105">
        <v>0</v>
      </c>
      <c r="DI141" s="105">
        <v>0</v>
      </c>
      <c r="DJ141" s="105">
        <v>0</v>
      </c>
      <c r="DK141" s="105">
        <v>0</v>
      </c>
      <c r="DL141" s="105">
        <v>0</v>
      </c>
      <c r="DM141" s="105">
        <v>0</v>
      </c>
      <c r="DN141" s="105">
        <v>0</v>
      </c>
      <c r="DO141" s="105">
        <v>0</v>
      </c>
      <c r="DP141" s="105">
        <v>0</v>
      </c>
      <c r="DQ141" s="105">
        <v>0</v>
      </c>
      <c r="DR141" s="105">
        <v>0</v>
      </c>
      <c r="DS141" s="105">
        <v>0</v>
      </c>
      <c r="DT141" s="105">
        <v>0</v>
      </c>
      <c r="DU141" s="105">
        <v>0</v>
      </c>
      <c r="DV141" s="105">
        <v>0</v>
      </c>
      <c r="DW141" s="105">
        <v>0</v>
      </c>
      <c r="DX141" s="105">
        <v>0</v>
      </c>
      <c r="DY141" s="105">
        <v>0</v>
      </c>
      <c r="DZ141" s="105">
        <v>0</v>
      </c>
      <c r="EA141" s="105">
        <v>0</v>
      </c>
      <c r="EB141" s="105">
        <v>0</v>
      </c>
      <c r="EC141" s="105">
        <v>0</v>
      </c>
      <c r="ED141" s="105">
        <v>0</v>
      </c>
      <c r="EE141" s="105">
        <v>0</v>
      </c>
      <c r="EF141" s="105">
        <v>0</v>
      </c>
      <c r="EG141" s="105">
        <v>0</v>
      </c>
      <c r="EH141" s="105">
        <v>0</v>
      </c>
      <c r="EI141" s="105">
        <v>0</v>
      </c>
      <c r="EJ141" s="105">
        <v>0</v>
      </c>
      <c r="EK141" s="105">
        <v>0</v>
      </c>
      <c r="EL141" s="105">
        <v>0</v>
      </c>
      <c r="EM141" s="105">
        <v>0</v>
      </c>
      <c r="EN141" s="105">
        <v>0</v>
      </c>
      <c r="EO141" s="105">
        <v>0</v>
      </c>
      <c r="EP141" s="105">
        <v>0</v>
      </c>
      <c r="EQ141" s="105">
        <v>0</v>
      </c>
      <c r="ER141" s="105">
        <v>0</v>
      </c>
      <c r="ES141" s="105">
        <v>0</v>
      </c>
      <c r="ET141" s="105">
        <v>0</v>
      </c>
    </row>
    <row r="142" spans="1:150">
      <c r="A142" s="97">
        <v>124500105</v>
      </c>
      <c r="B142" s="98">
        <v>6.1</v>
      </c>
      <c r="D142" s="103">
        <v>5</v>
      </c>
      <c r="E142" s="78" t="s">
        <v>68</v>
      </c>
      <c r="F142" s="78"/>
      <c r="G142" s="104">
        <f t="shared" si="1274"/>
        <v>239776.93275200002</v>
      </c>
      <c r="H142" s="104">
        <f t="shared" si="1274"/>
        <v>227284.29449800003</v>
      </c>
      <c r="I142" s="104">
        <f t="shared" si="1274"/>
        <v>133190.76033000002</v>
      </c>
      <c r="J142" s="104">
        <f t="shared" si="1274"/>
        <v>36051.122879999995</v>
      </c>
      <c r="K142" s="104">
        <f t="shared" si="1274"/>
        <v>9157.8305200000013</v>
      </c>
      <c r="L142" s="104">
        <f t="shared" si="1274"/>
        <v>2.87</v>
      </c>
      <c r="M142" s="104">
        <f t="shared" si="1274"/>
        <v>44794.49424</v>
      </c>
      <c r="N142" s="104">
        <f t="shared" si="1274"/>
        <v>74880.107280000011</v>
      </c>
      <c r="O142" s="104">
        <f t="shared" si="1274"/>
        <v>51111.532749999998</v>
      </c>
      <c r="P142" s="104">
        <f t="shared" si="1274"/>
        <v>124598.30546073575</v>
      </c>
      <c r="Q142" s="104">
        <f t="shared" si="1274"/>
        <v>25411.015653333336</v>
      </c>
      <c r="R142" s="104">
        <f t="shared" si="1275"/>
        <v>966259.26636406919</v>
      </c>
      <c r="S142" s="105">
        <v>0</v>
      </c>
      <c r="T142" s="105">
        <v>0</v>
      </c>
      <c r="U142" s="105">
        <v>0</v>
      </c>
      <c r="V142" s="105">
        <v>0</v>
      </c>
      <c r="W142" s="105">
        <v>0</v>
      </c>
      <c r="X142" s="105">
        <v>693.51499999999999</v>
      </c>
      <c r="Y142" s="105">
        <v>77.613</v>
      </c>
      <c r="Z142" s="105">
        <v>11418.56027</v>
      </c>
      <c r="AA142" s="105">
        <v>70458.044899999994</v>
      </c>
      <c r="AB142" s="105">
        <v>47058.68849</v>
      </c>
      <c r="AC142" s="105">
        <v>78443.227040000027</v>
      </c>
      <c r="AD142" s="105">
        <v>31627.284052000006</v>
      </c>
      <c r="AE142" s="105">
        <v>21092.815638</v>
      </c>
      <c r="AF142" s="105">
        <v>3724.7302799999966</v>
      </c>
      <c r="AG142" s="105">
        <v>19678.595749999997</v>
      </c>
      <c r="AH142" s="105">
        <v>23709.241380000003</v>
      </c>
      <c r="AI142" s="105">
        <v>27205.814859999999</v>
      </c>
      <c r="AJ142" s="105">
        <v>16208.708349999997</v>
      </c>
      <c r="AK142" s="105">
        <v>29953.94974</v>
      </c>
      <c r="AL142" s="105">
        <v>22639.851500000001</v>
      </c>
      <c r="AM142" s="105">
        <v>19005.627079999998</v>
      </c>
      <c r="AN142" s="105">
        <v>18422.323770000003</v>
      </c>
      <c r="AO142" s="105">
        <v>11374.074040000001</v>
      </c>
      <c r="AP142" s="105">
        <v>14268.562110000004</v>
      </c>
      <c r="AQ142" s="105">
        <v>12047.908220000003</v>
      </c>
      <c r="AR142" s="105">
        <v>12691.768120000001</v>
      </c>
      <c r="AS142" s="105">
        <v>8731.8733200000006</v>
      </c>
      <c r="AT142" s="105">
        <v>8282.5580100000006</v>
      </c>
      <c r="AU142" s="105">
        <v>12460.005780000001</v>
      </c>
      <c r="AV142" s="105">
        <v>12752.206630000002</v>
      </c>
      <c r="AW142" s="105">
        <v>16963.873820000001</v>
      </c>
      <c r="AX142" s="105">
        <v>18979.5232</v>
      </c>
      <c r="AY142" s="105">
        <v>10171.318950000001</v>
      </c>
      <c r="AZ142" s="105">
        <v>6885.6146200000003</v>
      </c>
      <c r="BA142" s="105">
        <v>7139.5448399999996</v>
      </c>
      <c r="BB142" s="105">
        <v>6084.5648200000014</v>
      </c>
      <c r="BC142" s="105">
        <v>4216.2108100000005</v>
      </c>
      <c r="BD142" s="105">
        <v>4771.0716000000002</v>
      </c>
      <c r="BE142" s="105">
        <v>3453.8846899999999</v>
      </c>
      <c r="BF142" s="105">
        <v>4186.41734</v>
      </c>
      <c r="BG142" s="105">
        <v>2930.45901</v>
      </c>
      <c r="BH142" s="105">
        <v>2564.2179000000001</v>
      </c>
      <c r="BI142" s="105">
        <v>2884.1749300000006</v>
      </c>
      <c r="BJ142" s="105">
        <v>1896.8244099999999</v>
      </c>
      <c r="BK142" s="105">
        <v>2080.16534</v>
      </c>
      <c r="BL142" s="105">
        <v>2157.13915</v>
      </c>
      <c r="BM142" s="105">
        <v>2109.6398300000001</v>
      </c>
      <c r="BN142" s="105">
        <v>2800.9178700000002</v>
      </c>
      <c r="BO142" s="105">
        <v>3198.8732999999997</v>
      </c>
      <c r="BP142" s="105">
        <v>3702.59274</v>
      </c>
      <c r="BQ142" s="105">
        <v>2081.5814799999998</v>
      </c>
      <c r="BR142" s="105">
        <v>0</v>
      </c>
      <c r="BS142" s="105">
        <v>0</v>
      </c>
      <c r="BT142" s="105">
        <v>0</v>
      </c>
      <c r="BU142" s="105">
        <v>0</v>
      </c>
      <c r="BV142" s="105">
        <v>0</v>
      </c>
      <c r="BW142" s="105">
        <v>0</v>
      </c>
      <c r="BX142" s="105">
        <v>158.42400000000001</v>
      </c>
      <c r="BY142" s="105">
        <v>16.359000000000002</v>
      </c>
      <c r="BZ142" s="105">
        <v>0</v>
      </c>
      <c r="CA142" s="105">
        <v>0</v>
      </c>
      <c r="CB142" s="105">
        <v>0</v>
      </c>
      <c r="CC142" s="105">
        <v>0</v>
      </c>
      <c r="CD142" s="105">
        <v>0</v>
      </c>
      <c r="CE142" s="105">
        <v>0</v>
      </c>
      <c r="CF142" s="105">
        <v>0</v>
      </c>
      <c r="CG142" s="105">
        <v>0</v>
      </c>
      <c r="CH142" s="105">
        <v>0</v>
      </c>
      <c r="CI142" s="105">
        <v>0</v>
      </c>
      <c r="CJ142" s="105">
        <v>0</v>
      </c>
      <c r="CK142" s="105">
        <v>2.87</v>
      </c>
      <c r="CL142" s="105">
        <v>0</v>
      </c>
      <c r="CM142" s="105">
        <v>1036.2750000000001</v>
      </c>
      <c r="CN142" s="105">
        <v>1095.0575200000001</v>
      </c>
      <c r="CO142" s="105">
        <v>1215.06862</v>
      </c>
      <c r="CP142" s="105">
        <v>1020.1829100000001</v>
      </c>
      <c r="CQ142" s="105">
        <v>1494.38645</v>
      </c>
      <c r="CR142" s="105">
        <v>2138.06718</v>
      </c>
      <c r="CS142" s="105">
        <v>1920.54701</v>
      </c>
      <c r="CT142" s="105">
        <v>7849.5438900000008</v>
      </c>
      <c r="CU142" s="105">
        <v>1661.9530399999996</v>
      </c>
      <c r="CV142" s="105">
        <v>6306.8862266666674</v>
      </c>
      <c r="CW142" s="105">
        <v>8004.5666666666666</v>
      </c>
      <c r="CX142" s="105">
        <v>11051.959726666668</v>
      </c>
      <c r="CY142" s="105">
        <v>6621.0820050000002</v>
      </c>
      <c r="CZ142" s="105">
        <v>6327.0710049999998</v>
      </c>
      <c r="DA142" s="105">
        <v>6904.023005</v>
      </c>
      <c r="DB142" s="105">
        <v>9935.0710049999998</v>
      </c>
      <c r="DC142" s="105">
        <v>9935.0710049999998</v>
      </c>
      <c r="DD142" s="105">
        <v>5835.0710049999998</v>
      </c>
      <c r="DE142" s="105">
        <v>6304.9338750000006</v>
      </c>
      <c r="DF142" s="105">
        <v>4664.9338750000006</v>
      </c>
      <c r="DG142" s="105">
        <v>4358.0488750000004</v>
      </c>
      <c r="DH142" s="105">
        <v>4664.9338750000006</v>
      </c>
      <c r="DI142" s="105">
        <v>4664.9338750000006</v>
      </c>
      <c r="DJ142" s="105">
        <v>4664.9338750000006</v>
      </c>
      <c r="DK142" s="105">
        <v>4128.5172083333327</v>
      </c>
      <c r="DL142" s="105">
        <v>4128.5172083333327</v>
      </c>
      <c r="DM142" s="105">
        <v>4128.5172083333327</v>
      </c>
      <c r="DN142" s="105">
        <v>4128.5172083333327</v>
      </c>
      <c r="DO142" s="105">
        <v>4128.5172083333327</v>
      </c>
      <c r="DP142" s="105">
        <v>4128.5172083333327</v>
      </c>
      <c r="DQ142" s="105">
        <v>3718.5172083333332</v>
      </c>
      <c r="DR142" s="105">
        <v>3718.5172083333332</v>
      </c>
      <c r="DS142" s="105">
        <v>2543.1975416666664</v>
      </c>
      <c r="DT142" s="105">
        <v>2543.1975416666664</v>
      </c>
      <c r="DU142" s="105">
        <v>6908.5</v>
      </c>
      <c r="DV142" s="105">
        <v>6908.5</v>
      </c>
      <c r="DW142" s="105">
        <v>6908.5</v>
      </c>
      <c r="DX142" s="105">
        <v>40247.336752402414</v>
      </c>
      <c r="DY142" s="105">
        <v>29332.548000000003</v>
      </c>
      <c r="DZ142" s="105">
        <v>7393.4753333333347</v>
      </c>
      <c r="EA142" s="105">
        <v>6300.3333333333339</v>
      </c>
      <c r="EB142" s="105">
        <v>6300.3333333333339</v>
      </c>
      <c r="EC142" s="105">
        <v>6908.5</v>
      </c>
      <c r="ED142" s="105">
        <v>6908.5</v>
      </c>
      <c r="EE142" s="105">
        <v>6908.5</v>
      </c>
      <c r="EF142" s="105">
        <f>965853-962702</f>
        <v>3151</v>
      </c>
      <c r="EG142" s="105">
        <v>2250.7787083333333</v>
      </c>
      <c r="EH142" s="105">
        <v>1988.5</v>
      </c>
      <c r="EI142" s="105">
        <v>1988.5</v>
      </c>
      <c r="EJ142" s="105">
        <v>2808.5</v>
      </c>
      <c r="EK142" s="105">
        <v>6300.3333333333339</v>
      </c>
      <c r="EL142" s="105">
        <v>1517</v>
      </c>
      <c r="EM142" s="105">
        <f>1595+16</f>
        <v>1611</v>
      </c>
      <c r="EN142" s="105">
        <v>1189</v>
      </c>
      <c r="EO142" s="105">
        <v>1189</v>
      </c>
      <c r="EP142" s="105">
        <v>1189</v>
      </c>
      <c r="EQ142" s="105">
        <v>2460</v>
      </c>
      <c r="ER142" s="105">
        <v>2460</v>
      </c>
      <c r="ES142" s="105">
        <v>2698.6823200000003</v>
      </c>
      <c r="ET142" s="105">
        <v>0</v>
      </c>
    </row>
    <row r="143" spans="1:150">
      <c r="A143" s="97">
        <v>124500105</v>
      </c>
      <c r="B143" s="98" t="s">
        <v>42</v>
      </c>
      <c r="D143" s="103">
        <v>6</v>
      </c>
      <c r="E143" s="78" t="s">
        <v>60</v>
      </c>
      <c r="F143" s="78"/>
      <c r="G143" s="104">
        <f t="shared" si="1274"/>
        <v>0</v>
      </c>
      <c r="H143" s="104">
        <f t="shared" si="1274"/>
        <v>0</v>
      </c>
      <c r="I143" s="104">
        <f t="shared" si="1274"/>
        <v>113.8365</v>
      </c>
      <c r="J143" s="104">
        <f t="shared" si="1274"/>
        <v>0</v>
      </c>
      <c r="K143" s="104">
        <f t="shared" si="1274"/>
        <v>0</v>
      </c>
      <c r="L143" s="104">
        <f t="shared" si="1274"/>
        <v>0</v>
      </c>
      <c r="M143" s="104">
        <f t="shared" si="1274"/>
        <v>0</v>
      </c>
      <c r="N143" s="104">
        <f t="shared" si="1274"/>
        <v>0</v>
      </c>
      <c r="O143" s="104">
        <f t="shared" si="1274"/>
        <v>64448.925000000003</v>
      </c>
      <c r="P143" s="104">
        <f t="shared" si="1274"/>
        <v>1334975.0312999999</v>
      </c>
      <c r="Q143" s="104">
        <f t="shared" si="1274"/>
        <v>39947.473700000002</v>
      </c>
      <c r="R143" s="104">
        <f t="shared" si="1275"/>
        <v>1439485.2664999999</v>
      </c>
      <c r="S143" s="105">
        <v>0</v>
      </c>
      <c r="T143" s="105">
        <v>0</v>
      </c>
      <c r="U143" s="105">
        <v>0</v>
      </c>
      <c r="V143" s="105">
        <v>0</v>
      </c>
      <c r="W143" s="105">
        <v>0</v>
      </c>
      <c r="X143" s="105">
        <v>0</v>
      </c>
      <c r="Y143" s="105">
        <v>0</v>
      </c>
      <c r="Z143" s="105">
        <v>0</v>
      </c>
      <c r="AA143" s="105">
        <v>0</v>
      </c>
      <c r="AB143" s="105">
        <v>0</v>
      </c>
      <c r="AC143" s="105">
        <v>0</v>
      </c>
      <c r="AD143" s="105">
        <v>0</v>
      </c>
      <c r="AE143" s="105">
        <v>0</v>
      </c>
      <c r="AF143" s="105">
        <v>0</v>
      </c>
      <c r="AG143" s="105">
        <v>0</v>
      </c>
      <c r="AH143" s="105">
        <v>0</v>
      </c>
      <c r="AI143" s="105">
        <v>0</v>
      </c>
      <c r="AJ143" s="105">
        <v>0</v>
      </c>
      <c r="AK143" s="105">
        <v>0</v>
      </c>
      <c r="AL143" s="105">
        <v>0</v>
      </c>
      <c r="AM143" s="105">
        <v>0</v>
      </c>
      <c r="AN143" s="105">
        <v>0</v>
      </c>
      <c r="AO143" s="105">
        <v>0</v>
      </c>
      <c r="AP143" s="105">
        <v>0</v>
      </c>
      <c r="AQ143" s="105">
        <v>0</v>
      </c>
      <c r="AR143" s="105">
        <v>0</v>
      </c>
      <c r="AS143" s="105">
        <v>0</v>
      </c>
      <c r="AT143" s="105">
        <v>0</v>
      </c>
      <c r="AU143" s="105">
        <v>0</v>
      </c>
      <c r="AV143" s="105">
        <v>0</v>
      </c>
      <c r="AW143" s="105">
        <v>0</v>
      </c>
      <c r="AX143" s="105">
        <v>0</v>
      </c>
      <c r="AY143" s="105">
        <v>113.8365</v>
      </c>
      <c r="AZ143" s="105">
        <v>0</v>
      </c>
      <c r="BA143" s="105">
        <v>0</v>
      </c>
      <c r="BB143" s="105">
        <v>0</v>
      </c>
      <c r="BC143" s="105">
        <v>0</v>
      </c>
      <c r="BD143" s="105">
        <v>0</v>
      </c>
      <c r="BE143" s="105">
        <v>0</v>
      </c>
      <c r="BF143" s="105">
        <v>0</v>
      </c>
      <c r="BG143" s="105">
        <v>0</v>
      </c>
      <c r="BH143" s="105">
        <v>0</v>
      </c>
      <c r="BI143" s="105">
        <v>0</v>
      </c>
      <c r="BJ143" s="105">
        <v>0</v>
      </c>
      <c r="BK143" s="105">
        <v>0</v>
      </c>
      <c r="BL143" s="105">
        <v>0</v>
      </c>
      <c r="BM143" s="105">
        <v>0</v>
      </c>
      <c r="BN143" s="105">
        <v>0</v>
      </c>
      <c r="BO143" s="105">
        <v>0</v>
      </c>
      <c r="BP143" s="105">
        <v>0</v>
      </c>
      <c r="BQ143" s="105">
        <v>0</v>
      </c>
      <c r="BR143" s="105">
        <v>0</v>
      </c>
      <c r="BS143" s="105">
        <v>0</v>
      </c>
      <c r="BT143" s="105">
        <v>0</v>
      </c>
      <c r="BU143" s="105">
        <v>0</v>
      </c>
      <c r="BV143" s="105">
        <v>0</v>
      </c>
      <c r="BW143" s="105">
        <v>0</v>
      </c>
      <c r="BX143" s="105">
        <v>0</v>
      </c>
      <c r="BY143" s="105">
        <v>0</v>
      </c>
      <c r="BZ143" s="105">
        <v>0</v>
      </c>
      <c r="CA143" s="105">
        <v>0</v>
      </c>
      <c r="CB143" s="105">
        <v>0</v>
      </c>
      <c r="CC143" s="105">
        <v>0</v>
      </c>
      <c r="CD143" s="105">
        <v>0</v>
      </c>
      <c r="CE143" s="105">
        <v>0</v>
      </c>
      <c r="CF143" s="105">
        <v>0</v>
      </c>
      <c r="CG143" s="105">
        <v>0</v>
      </c>
      <c r="CH143" s="105">
        <v>0</v>
      </c>
      <c r="CI143" s="105">
        <v>0</v>
      </c>
      <c r="CJ143" s="105">
        <v>0</v>
      </c>
      <c r="CK143" s="105">
        <v>0</v>
      </c>
      <c r="CL143" s="105">
        <v>0</v>
      </c>
      <c r="CM143" s="105">
        <v>0</v>
      </c>
      <c r="CN143" s="105">
        <v>0</v>
      </c>
      <c r="CO143" s="105">
        <v>0</v>
      </c>
      <c r="CP143" s="105">
        <v>0</v>
      </c>
      <c r="CQ143" s="105">
        <v>0</v>
      </c>
      <c r="CR143" s="105">
        <v>0</v>
      </c>
      <c r="CS143" s="105">
        <v>0</v>
      </c>
      <c r="CT143" s="105">
        <v>0</v>
      </c>
      <c r="CU143" s="105">
        <v>0</v>
      </c>
      <c r="CV143" s="105">
        <v>0</v>
      </c>
      <c r="CW143" s="105">
        <v>0</v>
      </c>
      <c r="CX143" s="105">
        <v>0</v>
      </c>
      <c r="CY143" s="105">
        <v>0</v>
      </c>
      <c r="CZ143" s="105">
        <v>0</v>
      </c>
      <c r="DA143" s="105">
        <v>0</v>
      </c>
      <c r="DB143" s="105">
        <v>0</v>
      </c>
      <c r="DC143" s="105">
        <v>0</v>
      </c>
      <c r="DD143" s="105">
        <v>0</v>
      </c>
      <c r="DE143" s="105">
        <v>0</v>
      </c>
      <c r="DF143" s="105">
        <v>0</v>
      </c>
      <c r="DG143" s="105">
        <v>0</v>
      </c>
      <c r="DH143" s="105">
        <v>0</v>
      </c>
      <c r="DI143" s="105">
        <v>0</v>
      </c>
      <c r="DJ143" s="105">
        <v>0</v>
      </c>
      <c r="DK143" s="105">
        <v>0</v>
      </c>
      <c r="DL143" s="105">
        <v>0</v>
      </c>
      <c r="DM143" s="105">
        <v>0</v>
      </c>
      <c r="DN143" s="105">
        <v>0</v>
      </c>
      <c r="DO143" s="105">
        <v>0</v>
      </c>
      <c r="DP143" s="105">
        <v>0</v>
      </c>
      <c r="DQ143" s="105">
        <v>0</v>
      </c>
      <c r="DR143" s="105">
        <v>0</v>
      </c>
      <c r="DS143" s="105">
        <v>0</v>
      </c>
      <c r="DT143" s="105">
        <v>0</v>
      </c>
      <c r="DU143" s="105">
        <v>14935.317999999999</v>
      </c>
      <c r="DV143" s="105">
        <v>49513.607000000004</v>
      </c>
      <c r="DW143" s="105">
        <v>49513.32</v>
      </c>
      <c r="DX143" s="105">
        <v>200194</v>
      </c>
      <c r="DY143" s="105">
        <v>206142</v>
      </c>
      <c r="DZ143" s="105">
        <v>182988</v>
      </c>
      <c r="EA143" s="105">
        <v>189276</v>
      </c>
      <c r="EB143" s="105">
        <v>176700</v>
      </c>
      <c r="EC143" s="105">
        <v>189276</v>
      </c>
      <c r="ED143" s="105">
        <v>89765</v>
      </c>
      <c r="EE143" s="105">
        <v>22500</v>
      </c>
      <c r="EF143" s="105">
        <v>22465</v>
      </c>
      <c r="EG143" s="105">
        <v>3683.3375000000001</v>
      </c>
      <c r="EH143" s="73">
        <v>2472.3738000000003</v>
      </c>
      <c r="EI143" s="73">
        <v>3924.6881000000003</v>
      </c>
      <c r="EJ143" s="73">
        <v>4754.6921000000002</v>
      </c>
      <c r="EK143" s="73">
        <v>4819.1810000000005</v>
      </c>
      <c r="EL143" s="73">
        <v>4560.5735000000004</v>
      </c>
      <c r="EM143" s="73">
        <v>4548.7655000000004</v>
      </c>
      <c r="EN143" s="73">
        <v>4560.5735000000004</v>
      </c>
      <c r="EO143" s="73">
        <v>3657</v>
      </c>
      <c r="EP143" s="73">
        <v>4561</v>
      </c>
      <c r="EQ143" s="73">
        <v>4561</v>
      </c>
      <c r="ET143" s="105">
        <v>0</v>
      </c>
    </row>
    <row r="144" spans="1:150">
      <c r="A144" s="97">
        <v>124500105</v>
      </c>
      <c r="B144" s="98">
        <v>7</v>
      </c>
      <c r="D144" s="103">
        <v>7</v>
      </c>
      <c r="E144" s="78" t="s">
        <v>61</v>
      </c>
      <c r="F144" s="109"/>
      <c r="G144" s="104">
        <f t="shared" si="1274"/>
        <v>0</v>
      </c>
      <c r="H144" s="104">
        <f t="shared" si="1274"/>
        <v>0</v>
      </c>
      <c r="I144" s="104">
        <f t="shared" si="1274"/>
        <v>0</v>
      </c>
      <c r="J144" s="104">
        <f t="shared" si="1274"/>
        <v>0</v>
      </c>
      <c r="K144" s="104">
        <f t="shared" si="1274"/>
        <v>0</v>
      </c>
      <c r="L144" s="104">
        <f t="shared" si="1274"/>
        <v>0</v>
      </c>
      <c r="M144" s="104">
        <f t="shared" si="1274"/>
        <v>0</v>
      </c>
      <c r="N144" s="104">
        <f t="shared" si="1274"/>
        <v>20500</v>
      </c>
      <c r="O144" s="104">
        <f t="shared" si="1274"/>
        <v>250576.95300000001</v>
      </c>
      <c r="P144" s="104">
        <f t="shared" si="1274"/>
        <v>401791.27889000002</v>
      </c>
      <c r="Q144" s="104">
        <f t="shared" si="1274"/>
        <v>0</v>
      </c>
      <c r="R144" s="104">
        <f t="shared" ref="R144:R145" si="1276">SUM(G144:Q144)</f>
        <v>672868.23188999994</v>
      </c>
      <c r="S144" s="105">
        <v>0</v>
      </c>
      <c r="T144" s="105">
        <v>0</v>
      </c>
      <c r="U144" s="105">
        <v>0</v>
      </c>
      <c r="V144" s="105">
        <v>0</v>
      </c>
      <c r="W144" s="105">
        <v>0</v>
      </c>
      <c r="X144" s="105">
        <v>0</v>
      </c>
      <c r="Y144" s="105">
        <v>0</v>
      </c>
      <c r="Z144" s="105">
        <v>0</v>
      </c>
      <c r="AA144" s="105">
        <v>0</v>
      </c>
      <c r="AB144" s="105">
        <v>0</v>
      </c>
      <c r="AC144" s="105">
        <v>0</v>
      </c>
      <c r="AD144" s="105">
        <v>0</v>
      </c>
      <c r="AE144" s="105">
        <v>0</v>
      </c>
      <c r="AF144" s="105">
        <v>0</v>
      </c>
      <c r="AG144" s="105">
        <v>0</v>
      </c>
      <c r="AH144" s="105">
        <v>0</v>
      </c>
      <c r="AI144" s="105">
        <v>0</v>
      </c>
      <c r="AJ144" s="105">
        <v>0</v>
      </c>
      <c r="AK144" s="105">
        <v>0</v>
      </c>
      <c r="AL144" s="105">
        <v>0</v>
      </c>
      <c r="AM144" s="105">
        <v>0</v>
      </c>
      <c r="AN144" s="105">
        <v>0</v>
      </c>
      <c r="AO144" s="105">
        <v>0</v>
      </c>
      <c r="AP144" s="105">
        <v>0</v>
      </c>
      <c r="AQ144" s="105">
        <v>0</v>
      </c>
      <c r="AR144" s="105">
        <v>0</v>
      </c>
      <c r="AS144" s="105">
        <v>0</v>
      </c>
      <c r="AT144" s="105">
        <v>0</v>
      </c>
      <c r="AU144" s="105">
        <v>0</v>
      </c>
      <c r="AV144" s="105">
        <v>0</v>
      </c>
      <c r="AW144" s="105">
        <v>0</v>
      </c>
      <c r="AX144" s="105">
        <v>0</v>
      </c>
      <c r="AY144" s="105">
        <v>0</v>
      </c>
      <c r="AZ144" s="105">
        <v>0</v>
      </c>
      <c r="BA144" s="105">
        <v>0</v>
      </c>
      <c r="BB144" s="105">
        <v>0</v>
      </c>
      <c r="BC144" s="105">
        <v>0</v>
      </c>
      <c r="BD144" s="105">
        <v>0</v>
      </c>
      <c r="BE144" s="105">
        <v>0</v>
      </c>
      <c r="BF144" s="105">
        <v>0</v>
      </c>
      <c r="BG144" s="105">
        <v>0</v>
      </c>
      <c r="BH144" s="105">
        <v>0</v>
      </c>
      <c r="BI144" s="105">
        <v>0</v>
      </c>
      <c r="BJ144" s="105">
        <v>0</v>
      </c>
      <c r="BK144" s="105">
        <v>0</v>
      </c>
      <c r="BL144" s="105">
        <v>0</v>
      </c>
      <c r="BM144" s="105">
        <v>0</v>
      </c>
      <c r="BN144" s="105">
        <v>0</v>
      </c>
      <c r="BO144" s="105">
        <v>0</v>
      </c>
      <c r="BP144" s="105">
        <v>0</v>
      </c>
      <c r="BQ144" s="105">
        <v>0</v>
      </c>
      <c r="BR144" s="105">
        <v>0</v>
      </c>
      <c r="BS144" s="105">
        <v>0</v>
      </c>
      <c r="BT144" s="105">
        <v>0</v>
      </c>
      <c r="BU144" s="105">
        <v>0</v>
      </c>
      <c r="BV144" s="105">
        <v>0</v>
      </c>
      <c r="BW144" s="105">
        <v>0</v>
      </c>
      <c r="BX144" s="105">
        <v>0</v>
      </c>
      <c r="BY144" s="105">
        <v>0</v>
      </c>
      <c r="BZ144" s="105">
        <v>0</v>
      </c>
      <c r="CA144" s="105">
        <v>0</v>
      </c>
      <c r="CB144" s="105">
        <v>0</v>
      </c>
      <c r="CC144" s="105">
        <v>0</v>
      </c>
      <c r="CD144" s="105">
        <v>0</v>
      </c>
      <c r="CE144" s="105">
        <v>0</v>
      </c>
      <c r="CF144" s="105">
        <v>0</v>
      </c>
      <c r="CG144" s="105">
        <v>0</v>
      </c>
      <c r="CH144" s="105">
        <v>0</v>
      </c>
      <c r="CI144" s="105">
        <v>0</v>
      </c>
      <c r="CJ144" s="105">
        <v>0</v>
      </c>
      <c r="CK144" s="105">
        <v>0</v>
      </c>
      <c r="CL144" s="105">
        <v>0</v>
      </c>
      <c r="CM144" s="105">
        <v>0</v>
      </c>
      <c r="CN144" s="105">
        <v>0</v>
      </c>
      <c r="CO144" s="105">
        <v>0</v>
      </c>
      <c r="CP144" s="105">
        <v>0</v>
      </c>
      <c r="CQ144" s="105">
        <v>0</v>
      </c>
      <c r="CR144" s="105">
        <v>0</v>
      </c>
      <c r="CS144" s="105">
        <v>0</v>
      </c>
      <c r="CT144" s="105">
        <v>0</v>
      </c>
      <c r="CU144" s="105">
        <v>0</v>
      </c>
      <c r="CV144" s="105">
        <v>0</v>
      </c>
      <c r="CW144" s="105">
        <v>0</v>
      </c>
      <c r="CX144" s="105">
        <v>0</v>
      </c>
      <c r="CY144" s="105">
        <v>0</v>
      </c>
      <c r="CZ144" s="105">
        <v>0</v>
      </c>
      <c r="DA144" s="105">
        <v>0</v>
      </c>
      <c r="DB144" s="105">
        <v>0</v>
      </c>
      <c r="DC144" s="105">
        <v>0</v>
      </c>
      <c r="DD144" s="105">
        <v>0</v>
      </c>
      <c r="DE144" s="105">
        <v>0</v>
      </c>
      <c r="DF144" s="105">
        <v>0</v>
      </c>
      <c r="DG144" s="105">
        <v>0</v>
      </c>
      <c r="DH144" s="105">
        <v>0</v>
      </c>
      <c r="DI144" s="105">
        <v>0</v>
      </c>
      <c r="DJ144" s="105">
        <v>20500</v>
      </c>
      <c r="DK144" s="105">
        <v>39426.953000000001</v>
      </c>
      <c r="DL144" s="105">
        <v>6150</v>
      </c>
      <c r="DM144" s="105">
        <v>20500</v>
      </c>
      <c r="DN144" s="105">
        <v>20500</v>
      </c>
      <c r="DO144" s="105">
        <v>20500</v>
      </c>
      <c r="DP144" s="105">
        <v>20500</v>
      </c>
      <c r="DQ144" s="105">
        <v>20500</v>
      </c>
      <c r="DR144" s="105">
        <v>20500</v>
      </c>
      <c r="DS144" s="105">
        <v>20500</v>
      </c>
      <c r="DT144" s="105">
        <v>20500</v>
      </c>
      <c r="DU144" s="105">
        <v>20500</v>
      </c>
      <c r="DV144" s="105">
        <v>20500</v>
      </c>
      <c r="DW144" s="105">
        <v>20500</v>
      </c>
      <c r="DX144" s="105">
        <v>61500</v>
      </c>
      <c r="DY144" s="105">
        <v>61500</v>
      </c>
      <c r="DZ144" s="105">
        <v>61500</v>
      </c>
      <c r="EA144" s="105">
        <v>61500</v>
      </c>
      <c r="EB144" s="105">
        <v>61500</v>
      </c>
      <c r="EC144" s="105">
        <v>61500</v>
      </c>
      <c r="ED144" s="105">
        <v>12291.278890000001</v>
      </c>
      <c r="EO144" s="105">
        <v>0</v>
      </c>
      <c r="EP144" s="105">
        <v>0</v>
      </c>
      <c r="EQ144" s="105">
        <v>0</v>
      </c>
      <c r="ER144" s="105">
        <v>0</v>
      </c>
      <c r="ES144" s="105">
        <v>0</v>
      </c>
      <c r="ET144" s="105">
        <v>0</v>
      </c>
    </row>
    <row r="145" spans="1:158">
      <c r="A145" s="97">
        <v>124500105</v>
      </c>
      <c r="B145" s="98">
        <v>9</v>
      </c>
      <c r="D145" s="103">
        <v>8</v>
      </c>
      <c r="E145" s="78" t="s">
        <v>71</v>
      </c>
      <c r="F145" s="78"/>
      <c r="G145" s="104">
        <f t="shared" si="1274"/>
        <v>0</v>
      </c>
      <c r="H145" s="104">
        <f t="shared" si="1274"/>
        <v>0</v>
      </c>
      <c r="I145" s="104">
        <f t="shared" si="1274"/>
        <v>0</v>
      </c>
      <c r="J145" s="104">
        <f t="shared" si="1274"/>
        <v>0</v>
      </c>
      <c r="K145" s="104">
        <f t="shared" si="1274"/>
        <v>0</v>
      </c>
      <c r="L145" s="104">
        <f t="shared" si="1274"/>
        <v>0</v>
      </c>
      <c r="M145" s="104">
        <f t="shared" si="1274"/>
        <v>0</v>
      </c>
      <c r="N145" s="104">
        <f t="shared" si="1274"/>
        <v>0</v>
      </c>
      <c r="O145" s="104">
        <f t="shared" si="1274"/>
        <v>0</v>
      </c>
      <c r="P145" s="104">
        <f t="shared" si="1274"/>
        <v>0</v>
      </c>
      <c r="Q145" s="104">
        <f t="shared" si="1274"/>
        <v>0</v>
      </c>
      <c r="R145" s="104">
        <f t="shared" si="1276"/>
        <v>0</v>
      </c>
      <c r="S145" s="105">
        <v>0</v>
      </c>
      <c r="T145" s="105">
        <v>0</v>
      </c>
      <c r="U145" s="105">
        <v>0</v>
      </c>
      <c r="V145" s="105">
        <v>0</v>
      </c>
      <c r="W145" s="105">
        <v>0</v>
      </c>
      <c r="X145" s="105">
        <v>0</v>
      </c>
      <c r="Y145" s="105">
        <v>0</v>
      </c>
      <c r="Z145" s="105">
        <v>0</v>
      </c>
      <c r="AA145" s="105">
        <v>0</v>
      </c>
      <c r="AB145" s="105">
        <v>0</v>
      </c>
      <c r="AC145" s="105">
        <v>0</v>
      </c>
      <c r="AD145" s="105">
        <v>0</v>
      </c>
      <c r="AE145" s="105">
        <v>0</v>
      </c>
      <c r="AF145" s="105">
        <v>0</v>
      </c>
      <c r="AG145" s="105">
        <v>0</v>
      </c>
      <c r="AH145" s="105">
        <v>0</v>
      </c>
      <c r="AI145" s="105">
        <v>0</v>
      </c>
      <c r="AJ145" s="105">
        <v>0</v>
      </c>
      <c r="AK145" s="105">
        <v>0</v>
      </c>
      <c r="AL145" s="105">
        <v>0</v>
      </c>
      <c r="AM145" s="105">
        <v>0</v>
      </c>
      <c r="AN145" s="105">
        <v>0</v>
      </c>
      <c r="AO145" s="105">
        <v>0</v>
      </c>
      <c r="AP145" s="105">
        <v>0</v>
      </c>
      <c r="AQ145" s="105">
        <v>0</v>
      </c>
      <c r="AR145" s="105">
        <v>0</v>
      </c>
      <c r="AS145" s="105">
        <v>0</v>
      </c>
      <c r="AT145" s="105">
        <v>0</v>
      </c>
      <c r="AU145" s="105">
        <v>0</v>
      </c>
      <c r="AV145" s="105">
        <v>0</v>
      </c>
      <c r="AW145" s="105">
        <v>0</v>
      </c>
      <c r="AX145" s="105">
        <v>0</v>
      </c>
      <c r="AY145" s="105">
        <v>0</v>
      </c>
      <c r="AZ145" s="105">
        <v>0</v>
      </c>
      <c r="BA145" s="105">
        <v>0</v>
      </c>
      <c r="BB145" s="105">
        <v>0</v>
      </c>
      <c r="BC145" s="105">
        <v>0</v>
      </c>
      <c r="BD145" s="105">
        <v>0</v>
      </c>
      <c r="BE145" s="105">
        <v>0</v>
      </c>
      <c r="BF145" s="105">
        <v>0</v>
      </c>
      <c r="BG145" s="105">
        <v>0</v>
      </c>
      <c r="BH145" s="105">
        <v>0</v>
      </c>
      <c r="BI145" s="105">
        <v>0</v>
      </c>
      <c r="BJ145" s="105">
        <v>0</v>
      </c>
      <c r="BK145" s="105">
        <v>0</v>
      </c>
      <c r="BL145" s="105">
        <v>0</v>
      </c>
      <c r="BM145" s="105">
        <v>0</v>
      </c>
      <c r="BN145" s="105">
        <v>0</v>
      </c>
      <c r="BO145" s="105">
        <v>0</v>
      </c>
      <c r="BP145" s="105">
        <v>0</v>
      </c>
      <c r="BQ145" s="105">
        <v>0</v>
      </c>
      <c r="BR145" s="105">
        <v>0</v>
      </c>
      <c r="BS145" s="105">
        <v>0</v>
      </c>
      <c r="BT145" s="105">
        <v>0</v>
      </c>
      <c r="BU145" s="105">
        <v>0</v>
      </c>
      <c r="BV145" s="105">
        <v>0</v>
      </c>
      <c r="BW145" s="105">
        <v>0</v>
      </c>
      <c r="BX145" s="105">
        <v>0</v>
      </c>
      <c r="BY145" s="105">
        <v>0</v>
      </c>
      <c r="BZ145" s="105">
        <v>0</v>
      </c>
      <c r="CA145" s="105">
        <v>0</v>
      </c>
      <c r="CB145" s="105">
        <v>0</v>
      </c>
      <c r="CC145" s="105">
        <v>0</v>
      </c>
      <c r="CD145" s="105">
        <v>0</v>
      </c>
      <c r="CE145" s="105">
        <v>0</v>
      </c>
      <c r="CF145" s="105">
        <v>0</v>
      </c>
      <c r="CG145" s="105">
        <v>0</v>
      </c>
      <c r="CH145" s="105">
        <v>0</v>
      </c>
      <c r="CI145" s="105">
        <v>0</v>
      </c>
      <c r="CJ145" s="105">
        <v>0</v>
      </c>
      <c r="CK145" s="105">
        <v>0</v>
      </c>
      <c r="CL145" s="105">
        <v>0</v>
      </c>
      <c r="CM145" s="105">
        <v>0</v>
      </c>
      <c r="CN145" s="105">
        <v>0</v>
      </c>
      <c r="CO145" s="105">
        <v>0</v>
      </c>
      <c r="CP145" s="105">
        <v>0</v>
      </c>
      <c r="CQ145" s="105">
        <v>0</v>
      </c>
      <c r="CR145" s="105">
        <v>0</v>
      </c>
      <c r="CS145" s="105">
        <v>0</v>
      </c>
      <c r="CT145" s="105">
        <v>0</v>
      </c>
      <c r="CU145" s="105">
        <v>0</v>
      </c>
      <c r="CV145" s="105">
        <v>0</v>
      </c>
      <c r="CW145" s="105">
        <v>0</v>
      </c>
      <c r="CX145" s="105">
        <v>0</v>
      </c>
      <c r="CY145" s="105">
        <v>0</v>
      </c>
      <c r="CZ145" s="105">
        <v>0</v>
      </c>
      <c r="DA145" s="105">
        <v>0</v>
      </c>
      <c r="DB145" s="105">
        <v>0</v>
      </c>
      <c r="DC145" s="105">
        <v>0</v>
      </c>
      <c r="DD145" s="105">
        <v>0</v>
      </c>
      <c r="DE145" s="105">
        <v>0</v>
      </c>
      <c r="DF145" s="105">
        <v>0</v>
      </c>
      <c r="DG145" s="105">
        <v>0</v>
      </c>
      <c r="DH145" s="105">
        <v>0</v>
      </c>
      <c r="DI145" s="105">
        <v>0</v>
      </c>
      <c r="DJ145" s="105">
        <v>0</v>
      </c>
      <c r="DK145" s="105">
        <v>0</v>
      </c>
      <c r="DL145" s="105">
        <v>0</v>
      </c>
      <c r="DM145" s="105">
        <v>0</v>
      </c>
      <c r="DN145" s="105">
        <v>0</v>
      </c>
      <c r="DO145" s="105">
        <v>0</v>
      </c>
      <c r="DP145" s="105">
        <v>0</v>
      </c>
      <c r="DQ145" s="105">
        <v>0</v>
      </c>
      <c r="DR145" s="105">
        <v>0</v>
      </c>
      <c r="DS145" s="105">
        <v>0</v>
      </c>
      <c r="DT145" s="105">
        <v>0</v>
      </c>
      <c r="DU145" s="105">
        <v>0</v>
      </c>
      <c r="DV145" s="105">
        <v>0</v>
      </c>
      <c r="DW145" s="105">
        <v>0</v>
      </c>
      <c r="DX145" s="105">
        <v>0</v>
      </c>
      <c r="DY145" s="105">
        <v>0</v>
      </c>
      <c r="DZ145" s="105">
        <v>0</v>
      </c>
      <c r="EA145" s="105">
        <v>0</v>
      </c>
      <c r="EB145" s="105">
        <v>0</v>
      </c>
      <c r="EC145" s="105">
        <v>0</v>
      </c>
      <c r="ED145" s="105">
        <v>0</v>
      </c>
      <c r="EE145" s="105">
        <v>0</v>
      </c>
      <c r="EF145" s="105">
        <v>0</v>
      </c>
      <c r="EG145" s="105">
        <v>0</v>
      </c>
      <c r="EH145" s="105">
        <v>0</v>
      </c>
      <c r="EI145" s="105">
        <v>0</v>
      </c>
      <c r="EJ145" s="105">
        <v>0</v>
      </c>
      <c r="EK145" s="105">
        <v>0</v>
      </c>
      <c r="EL145" s="105">
        <v>0</v>
      </c>
      <c r="EM145" s="105">
        <v>0</v>
      </c>
      <c r="EN145" s="105">
        <v>0</v>
      </c>
      <c r="EO145" s="105">
        <v>0</v>
      </c>
      <c r="EP145" s="105">
        <v>0</v>
      </c>
      <c r="EQ145" s="105">
        <v>0</v>
      </c>
      <c r="ER145" s="105">
        <v>0</v>
      </c>
      <c r="ES145" s="105">
        <v>0</v>
      </c>
      <c r="ET145" s="105">
        <v>0</v>
      </c>
    </row>
    <row r="146" spans="1:158">
      <c r="A146" s="97">
        <v>124500105</v>
      </c>
      <c r="B146" s="98">
        <v>7</v>
      </c>
      <c r="D146" s="103">
        <v>9</v>
      </c>
      <c r="E146" s="78" t="s">
        <v>72</v>
      </c>
      <c r="F146" s="109"/>
      <c r="G146" s="104">
        <f t="shared" si="1274"/>
        <v>224987.69351999997</v>
      </c>
      <c r="H146" s="104">
        <f t="shared" si="1274"/>
        <v>327729.19049000001</v>
      </c>
      <c r="I146" s="104">
        <f t="shared" si="1274"/>
        <v>425603.31470035808</v>
      </c>
      <c r="J146" s="104">
        <f t="shared" si="1274"/>
        <v>207117.08461000002</v>
      </c>
      <c r="K146" s="104">
        <f t="shared" si="1274"/>
        <v>96876.730690000011</v>
      </c>
      <c r="L146" s="104">
        <f t="shared" si="1274"/>
        <v>79643.960420000003</v>
      </c>
      <c r="M146" s="104">
        <f t="shared" si="1274"/>
        <v>208381.54817693224</v>
      </c>
      <c r="N146" s="104">
        <f t="shared" si="1274"/>
        <v>297017.73499999999</v>
      </c>
      <c r="O146" s="104">
        <f t="shared" si="1274"/>
        <v>317486.31984333333</v>
      </c>
      <c r="P146" s="104">
        <f t="shared" si="1274"/>
        <v>390429.92933666671</v>
      </c>
      <c r="Q146" s="104">
        <f t="shared" si="1274"/>
        <v>277570.45549861121</v>
      </c>
      <c r="R146" s="104">
        <f t="shared" si="1275"/>
        <v>2852843.962285901</v>
      </c>
      <c r="S146" s="105">
        <v>0</v>
      </c>
      <c r="T146" s="105">
        <v>0</v>
      </c>
      <c r="U146" s="105">
        <v>0</v>
      </c>
      <c r="V146" s="105">
        <v>0</v>
      </c>
      <c r="W146" s="105">
        <v>0</v>
      </c>
      <c r="X146" s="105">
        <v>23250.683030000004</v>
      </c>
      <c r="Y146" s="105">
        <v>2575.5433300000004</v>
      </c>
      <c r="Z146" s="105">
        <v>2067.20442</v>
      </c>
      <c r="AA146" s="105">
        <v>130808.16464</v>
      </c>
      <c r="AB146" s="105">
        <v>16651.924500000001</v>
      </c>
      <c r="AC146" s="105">
        <v>19694.235200000003</v>
      </c>
      <c r="AD146" s="105">
        <v>29939.938399999999</v>
      </c>
      <c r="AE146" s="105">
        <v>19826.257660000003</v>
      </c>
      <c r="AF146" s="105">
        <v>21204.792870000001</v>
      </c>
      <c r="AG146" s="105">
        <v>30199.29333</v>
      </c>
      <c r="AH146" s="105">
        <v>21401.644529999998</v>
      </c>
      <c r="AI146" s="105">
        <v>27357.742820000003</v>
      </c>
      <c r="AJ146" s="105">
        <v>36467.879679999998</v>
      </c>
      <c r="AK146" s="105">
        <v>24408.488590000001</v>
      </c>
      <c r="AL146" s="105">
        <v>21910.49512</v>
      </c>
      <c r="AM146" s="105">
        <v>32386.337469999999</v>
      </c>
      <c r="AN146" s="105">
        <v>23984.111939999995</v>
      </c>
      <c r="AO146" s="105">
        <v>27187.173390000004</v>
      </c>
      <c r="AP146" s="105">
        <v>41394.97309</v>
      </c>
      <c r="AQ146" s="105">
        <v>23567.145219999999</v>
      </c>
      <c r="AR146" s="105">
        <v>27051.190329999998</v>
      </c>
      <c r="AS146" s="105">
        <v>33680.94773</v>
      </c>
      <c r="AT146" s="105">
        <v>33882.814509999997</v>
      </c>
      <c r="AU146" s="105">
        <v>41650.552657999986</v>
      </c>
      <c r="AV146" s="105">
        <v>51953.303610781899</v>
      </c>
      <c r="AW146" s="105">
        <v>30788.059890000004</v>
      </c>
      <c r="AX146" s="105">
        <v>41139.134850768969</v>
      </c>
      <c r="AY146" s="105">
        <v>40506.878510781884</v>
      </c>
      <c r="AZ146" s="105">
        <v>27317.211310781884</v>
      </c>
      <c r="BA146" s="105">
        <v>33784.430929243455</v>
      </c>
      <c r="BB146" s="105">
        <v>40281.645150000004</v>
      </c>
      <c r="BC146" s="105">
        <v>9836.8889199999994</v>
      </c>
      <c r="BD146" s="105">
        <v>7194.16381</v>
      </c>
      <c r="BE146" s="105">
        <v>48905.194009999999</v>
      </c>
      <c r="BF146" s="105">
        <v>19554.54205</v>
      </c>
      <c r="BG146" s="105">
        <v>15446.548280000001</v>
      </c>
      <c r="BH146" s="105">
        <v>35616.024730000005</v>
      </c>
      <c r="BI146" s="105">
        <v>15429.985920000001</v>
      </c>
      <c r="BJ146" s="105">
        <v>8669.4409800000012</v>
      </c>
      <c r="BK146" s="105">
        <v>3596.1911799999993</v>
      </c>
      <c r="BL146" s="105">
        <v>14312.670320000001</v>
      </c>
      <c r="BM146" s="105">
        <v>11373.532019999999</v>
      </c>
      <c r="BN146" s="105">
        <v>17181.902389999999</v>
      </c>
      <c r="BO146" s="105">
        <v>18202.448970000001</v>
      </c>
      <c r="BP146" s="105">
        <v>7099.0323300000009</v>
      </c>
      <c r="BQ146" s="105">
        <v>4791.8319500000007</v>
      </c>
      <c r="BR146" s="105">
        <v>10160.522419999999</v>
      </c>
      <c r="BS146" s="105">
        <v>7595.5029699999996</v>
      </c>
      <c r="BT146" s="105">
        <v>4599.8359200000004</v>
      </c>
      <c r="BU146" s="105">
        <v>8341.0186799999992</v>
      </c>
      <c r="BV146" s="105">
        <v>7633.29882</v>
      </c>
      <c r="BW146" s="105">
        <v>7920.5095600000004</v>
      </c>
      <c r="BX146" s="105">
        <v>8642.837309999999</v>
      </c>
      <c r="BY146" s="105">
        <v>6500.1018700000004</v>
      </c>
      <c r="BZ146" s="105">
        <v>5389.7898899999991</v>
      </c>
      <c r="CA146" s="105">
        <v>9629.448190000001</v>
      </c>
      <c r="CB146" s="105">
        <v>3982.4894900000008</v>
      </c>
      <c r="CC146" s="105">
        <v>10758.911270000002</v>
      </c>
      <c r="CD146" s="105">
        <v>5095.4152199999999</v>
      </c>
      <c r="CE146" s="105">
        <v>6929.1426799999999</v>
      </c>
      <c r="CF146" s="105">
        <v>11044.22658</v>
      </c>
      <c r="CG146" s="105">
        <v>5670.7792900000004</v>
      </c>
      <c r="CH146" s="105">
        <v>4978.1994999999997</v>
      </c>
      <c r="CI146" s="105">
        <v>4054.7040199999997</v>
      </c>
      <c r="CJ146" s="105">
        <v>6171.0325899999998</v>
      </c>
      <c r="CK146" s="105">
        <v>4557.1249900000003</v>
      </c>
      <c r="CL146" s="105">
        <v>6772.4866000000002</v>
      </c>
      <c r="CM146" s="105">
        <v>4615.6984100000009</v>
      </c>
      <c r="CN146" s="105">
        <v>13071.20549</v>
      </c>
      <c r="CO146" s="105">
        <v>15479.474969999999</v>
      </c>
      <c r="CP146" s="105">
        <v>18992.183590000001</v>
      </c>
      <c r="CQ146" s="105">
        <v>13441.180059999999</v>
      </c>
      <c r="CR146" s="105">
        <v>15481.915290000001</v>
      </c>
      <c r="CS146" s="105">
        <v>14237.462790000001</v>
      </c>
      <c r="CT146" s="105">
        <v>18358.7176</v>
      </c>
      <c r="CU146" s="105">
        <v>13191.87054</v>
      </c>
      <c r="CV146" s="105">
        <v>23851.295610854017</v>
      </c>
      <c r="CW146" s="105">
        <v>27017.242041233694</v>
      </c>
      <c r="CX146" s="105">
        <v>30643.30178484452</v>
      </c>
      <c r="CY146" s="105">
        <v>26297.946666666663</v>
      </c>
      <c r="CZ146" s="105">
        <v>25338.095666666664</v>
      </c>
      <c r="DA146" s="105">
        <v>25348.673666666666</v>
      </c>
      <c r="DB146" s="105">
        <v>31955.823666666663</v>
      </c>
      <c r="DC146" s="105">
        <v>23633.356666666663</v>
      </c>
      <c r="DD146" s="105">
        <v>23630.117666666665</v>
      </c>
      <c r="DE146" s="105">
        <v>24090.137666666666</v>
      </c>
      <c r="DF146" s="105">
        <v>23081.291666666664</v>
      </c>
      <c r="DG146" s="105">
        <v>23081.291666666664</v>
      </c>
      <c r="DH146" s="105">
        <v>23619.416666666664</v>
      </c>
      <c r="DI146" s="105">
        <v>23081.291666666664</v>
      </c>
      <c r="DJ146" s="105">
        <v>23860.291666666664</v>
      </c>
      <c r="DK146" s="105">
        <v>30771.52218694445</v>
      </c>
      <c r="DL146" s="105">
        <v>25439.234386944448</v>
      </c>
      <c r="DM146" s="105">
        <v>25439.234386944448</v>
      </c>
      <c r="DN146" s="105">
        <v>27148.024186944451</v>
      </c>
      <c r="DO146" s="105">
        <v>25439.234386944448</v>
      </c>
      <c r="DP146" s="105">
        <v>25603.234386944448</v>
      </c>
      <c r="DQ146" s="105">
        <v>27312.024186944451</v>
      </c>
      <c r="DR146" s="105">
        <v>25603.234386944448</v>
      </c>
      <c r="DS146" s="105">
        <v>25603.234386944448</v>
      </c>
      <c r="DT146" s="105">
        <v>27312.024186944451</v>
      </c>
      <c r="DU146" s="105">
        <v>25603.234386944448</v>
      </c>
      <c r="DV146" s="105">
        <v>26212.084386944447</v>
      </c>
      <c r="DW146" s="105">
        <v>120526.34837805557</v>
      </c>
      <c r="DX146" s="105">
        <v>24203.56417805556</v>
      </c>
      <c r="DY146" s="105">
        <v>24408.56417805556</v>
      </c>
      <c r="DZ146" s="105">
        <v>24946.68917805556</v>
      </c>
      <c r="EA146" s="105">
        <v>24408.56417805556</v>
      </c>
      <c r="EB146" s="105">
        <v>24408.56417805556</v>
      </c>
      <c r="EC146" s="105">
        <v>24946.68917805556</v>
      </c>
      <c r="ED146" s="105">
        <v>24408.56417805556</v>
      </c>
      <c r="EE146" s="105">
        <v>24408.56417805556</v>
      </c>
      <c r="EF146" s="105">
        <v>24946.68917805556</v>
      </c>
      <c r="EG146" s="105">
        <v>24408.56417805556</v>
      </c>
      <c r="EH146" s="105">
        <v>24408.56417805556</v>
      </c>
      <c r="EI146" s="105">
        <v>22896.975556843438</v>
      </c>
      <c r="EJ146" s="105">
        <v>22358.850556843438</v>
      </c>
      <c r="EK146" s="105">
        <v>22358.850556843438</v>
      </c>
      <c r="EL146" s="105">
        <v>22896.975556843438</v>
      </c>
      <c r="EM146" s="105">
        <v>22358.850556843438</v>
      </c>
      <c r="EN146" s="105">
        <v>22358.850556843438</v>
      </c>
      <c r="EO146" s="105">
        <v>22896.975556843438</v>
      </c>
      <c r="EP146" s="105">
        <v>22358.850556843438</v>
      </c>
      <c r="EQ146" s="105">
        <v>22358.850556843438</v>
      </c>
      <c r="ER146" s="105">
        <v>27585.437486843439</v>
      </c>
      <c r="ES146" s="105">
        <v>31280.113263510106</v>
      </c>
      <c r="ET146" s="105">
        <v>15860.874736666667</v>
      </c>
    </row>
    <row r="147" spans="1:158">
      <c r="A147" s="97">
        <v>124500105</v>
      </c>
      <c r="B147" s="98">
        <v>9</v>
      </c>
      <c r="D147" s="103">
        <v>10</v>
      </c>
      <c r="E147" s="78" t="s">
        <v>73</v>
      </c>
      <c r="F147" s="78"/>
      <c r="G147" s="104">
        <f t="shared" si="1274"/>
        <v>0</v>
      </c>
      <c r="H147" s="104">
        <f t="shared" si="1274"/>
        <v>19.475000000000001</v>
      </c>
      <c r="I147" s="104">
        <f t="shared" si="1274"/>
        <v>107.42779</v>
      </c>
      <c r="J147" s="104">
        <f t="shared" si="1274"/>
        <v>187.27064333333348</v>
      </c>
      <c r="K147" s="104">
        <f t="shared" si="1274"/>
        <v>198.59743999999998</v>
      </c>
      <c r="L147" s="104">
        <f t="shared" si="1274"/>
        <v>180.25527000000002</v>
      </c>
      <c r="M147" s="104">
        <f t="shared" si="1274"/>
        <v>215.23619666666676</v>
      </c>
      <c r="N147" s="104">
        <f t="shared" si="1274"/>
        <v>246</v>
      </c>
      <c r="O147" s="104">
        <f t="shared" si="1274"/>
        <v>246</v>
      </c>
      <c r="P147" s="104">
        <f t="shared" si="1274"/>
        <v>1147.836</v>
      </c>
      <c r="Q147" s="104">
        <f t="shared" si="1274"/>
        <v>119910.94889000004</v>
      </c>
      <c r="R147" s="104">
        <f t="shared" si="1275"/>
        <v>122459.04723000004</v>
      </c>
      <c r="S147" s="105">
        <v>0</v>
      </c>
      <c r="T147" s="105">
        <v>0</v>
      </c>
      <c r="U147" s="105">
        <v>0</v>
      </c>
      <c r="V147" s="105">
        <v>0</v>
      </c>
      <c r="W147" s="105">
        <v>0</v>
      </c>
      <c r="X147" s="105">
        <v>0</v>
      </c>
      <c r="Y147" s="105">
        <v>0</v>
      </c>
      <c r="Z147" s="105">
        <v>0</v>
      </c>
      <c r="AA147" s="105">
        <v>0</v>
      </c>
      <c r="AB147" s="105">
        <v>0</v>
      </c>
      <c r="AC147" s="105">
        <v>0</v>
      </c>
      <c r="AD147" s="105">
        <v>0</v>
      </c>
      <c r="AE147" s="105">
        <v>0</v>
      </c>
      <c r="AF147" s="105">
        <v>0</v>
      </c>
      <c r="AG147" s="105">
        <v>0</v>
      </c>
      <c r="AH147" s="105">
        <v>0</v>
      </c>
      <c r="AI147" s="105">
        <v>0</v>
      </c>
      <c r="AJ147" s="105">
        <v>0</v>
      </c>
      <c r="AK147" s="105">
        <v>0</v>
      </c>
      <c r="AL147" s="105">
        <v>0</v>
      </c>
      <c r="AM147" s="105">
        <v>19.475000000000001</v>
      </c>
      <c r="AN147" s="105">
        <v>0</v>
      </c>
      <c r="AO147" s="105">
        <v>0</v>
      </c>
      <c r="AP147" s="105">
        <v>0</v>
      </c>
      <c r="AQ147" s="105">
        <v>34.174320000000009</v>
      </c>
      <c r="AR147" s="105">
        <v>-30.066530000000004</v>
      </c>
      <c r="AS147" s="105">
        <v>2.0500000000000003</v>
      </c>
      <c r="AT147" s="105">
        <v>2.0500000000000003</v>
      </c>
      <c r="AU147" s="105">
        <v>2.0500000000000003</v>
      </c>
      <c r="AV147" s="105">
        <v>2.0500000000000003</v>
      </c>
      <c r="AW147" s="105">
        <v>2.0500000000000003</v>
      </c>
      <c r="AX147" s="105">
        <v>2.0500000000000003</v>
      </c>
      <c r="AY147" s="105">
        <v>84.87</v>
      </c>
      <c r="AZ147" s="105">
        <v>2.0500000000000003</v>
      </c>
      <c r="BA147" s="105">
        <v>2.0500000000000003</v>
      </c>
      <c r="BB147" s="105">
        <v>2.0500000000000003</v>
      </c>
      <c r="BC147" s="105">
        <v>10.933470000000002</v>
      </c>
      <c r="BD147" s="105">
        <v>35.546043333333344</v>
      </c>
      <c r="BE147" s="105">
        <v>10.933333333333348</v>
      </c>
      <c r="BF147" s="105">
        <v>-39.09937666666665</v>
      </c>
      <c r="BG147" s="105">
        <v>10.933333333333348</v>
      </c>
      <c r="BH147" s="105">
        <v>10.933333333333348</v>
      </c>
      <c r="BI147" s="105">
        <v>10.933333333333348</v>
      </c>
      <c r="BJ147" s="105">
        <v>10.933333333333348</v>
      </c>
      <c r="BK147" s="105">
        <v>72.256349999999998</v>
      </c>
      <c r="BL147" s="105">
        <v>17.655830000000002</v>
      </c>
      <c r="BM147" s="105">
        <v>17.655830000000002</v>
      </c>
      <c r="BN147" s="105">
        <v>17.655830000000002</v>
      </c>
      <c r="BO147" s="105">
        <v>20.5</v>
      </c>
      <c r="BP147" s="105">
        <v>20.5</v>
      </c>
      <c r="BQ147" s="105">
        <v>20.5</v>
      </c>
      <c r="BR147" s="105">
        <v>20.5</v>
      </c>
      <c r="BS147" s="105">
        <v>20.5</v>
      </c>
      <c r="BT147" s="105">
        <v>20.5</v>
      </c>
      <c r="BU147" s="105">
        <v>20.5</v>
      </c>
      <c r="BV147" s="105">
        <v>20.5</v>
      </c>
      <c r="BW147" s="105">
        <v>-23.33597</v>
      </c>
      <c r="BX147" s="105">
        <v>24.832470000000001</v>
      </c>
      <c r="BY147" s="105">
        <v>16.550470000000001</v>
      </c>
      <c r="BZ147" s="105">
        <v>16.550470000000001</v>
      </c>
      <c r="CA147" s="105">
        <v>20.506150000000002</v>
      </c>
      <c r="CB147" s="105">
        <v>20.5</v>
      </c>
      <c r="CC147" s="105">
        <v>20.5</v>
      </c>
      <c r="CD147" s="105">
        <v>20.5</v>
      </c>
      <c r="CE147" s="105">
        <v>20.5</v>
      </c>
      <c r="CF147" s="105">
        <v>37.72</v>
      </c>
      <c r="CG147" s="105">
        <v>20.5</v>
      </c>
      <c r="CH147" s="105">
        <v>20.5</v>
      </c>
      <c r="CI147" s="105">
        <v>-41.724469999999997</v>
      </c>
      <c r="CJ147" s="105">
        <v>13.584529999999999</v>
      </c>
      <c r="CK147" s="105">
        <v>13.584529999999999</v>
      </c>
      <c r="CL147" s="105">
        <v>13.584529999999999</v>
      </c>
      <c r="CM147" s="105">
        <v>17.06953</v>
      </c>
      <c r="CN147" s="105">
        <v>17.08333333333335</v>
      </c>
      <c r="CO147" s="105">
        <v>17.08333333333335</v>
      </c>
      <c r="CP147" s="105">
        <v>17.08333333333335</v>
      </c>
      <c r="CQ147" s="105">
        <v>17.08333333333335</v>
      </c>
      <c r="CR147" s="105">
        <v>17.08333333333335</v>
      </c>
      <c r="CS147" s="105">
        <v>17.08333333333335</v>
      </c>
      <c r="CT147" s="105">
        <v>17.08333333333335</v>
      </c>
      <c r="CU147" s="105">
        <v>17.08333333333335</v>
      </c>
      <c r="CV147" s="105">
        <v>20.5</v>
      </c>
      <c r="CW147" s="105">
        <v>20.5</v>
      </c>
      <c r="CX147" s="105">
        <v>20.5</v>
      </c>
      <c r="CY147" s="105">
        <v>20.5</v>
      </c>
      <c r="CZ147" s="105">
        <v>20.5</v>
      </c>
      <c r="DA147" s="105">
        <v>20.5</v>
      </c>
      <c r="DB147" s="105">
        <v>20.5</v>
      </c>
      <c r="DC147" s="105">
        <v>20.5</v>
      </c>
      <c r="DD147" s="105">
        <v>20.5</v>
      </c>
      <c r="DE147" s="105">
        <v>20.5</v>
      </c>
      <c r="DF147" s="105">
        <v>20.5</v>
      </c>
      <c r="DG147" s="105">
        <v>20.5</v>
      </c>
      <c r="DH147" s="105">
        <v>20.5</v>
      </c>
      <c r="DI147" s="105">
        <v>20.5</v>
      </c>
      <c r="DJ147" s="105">
        <v>20.5</v>
      </c>
      <c r="DK147" s="105">
        <v>20.5</v>
      </c>
      <c r="DL147" s="105">
        <v>20.5</v>
      </c>
      <c r="DM147" s="105">
        <v>20.5</v>
      </c>
      <c r="DN147" s="105">
        <v>20.5</v>
      </c>
      <c r="DO147" s="105">
        <v>20.5</v>
      </c>
      <c r="DP147" s="105">
        <v>20.5</v>
      </c>
      <c r="DQ147" s="105">
        <v>20.5</v>
      </c>
      <c r="DR147" s="105">
        <v>20.5</v>
      </c>
      <c r="DS147" s="105">
        <v>20.5</v>
      </c>
      <c r="DT147" s="105">
        <v>20.5</v>
      </c>
      <c r="DU147" s="105">
        <v>20.5</v>
      </c>
      <c r="DV147" s="105">
        <v>20.5</v>
      </c>
      <c r="DW147" s="105">
        <v>95.653000000000006</v>
      </c>
      <c r="DX147" s="105">
        <v>95.653000000000006</v>
      </c>
      <c r="DY147" s="105">
        <v>95.653000000000006</v>
      </c>
      <c r="DZ147" s="105">
        <v>95.653000000000006</v>
      </c>
      <c r="EA147" s="105">
        <v>95.653000000000006</v>
      </c>
      <c r="EB147" s="105">
        <v>95.653000000000006</v>
      </c>
      <c r="EC147" s="105">
        <v>95.653000000000006</v>
      </c>
      <c r="ED147" s="105">
        <v>95.653000000000006</v>
      </c>
      <c r="EE147" s="105">
        <v>95.653000000000006</v>
      </c>
      <c r="EF147" s="105">
        <v>95.653000000000006</v>
      </c>
      <c r="EG147" s="105">
        <v>95.653000000000006</v>
      </c>
      <c r="EH147" s="105">
        <v>95.653000000000006</v>
      </c>
      <c r="EI147" s="105">
        <v>10460.818583333334</v>
      </c>
      <c r="EJ147" s="105">
        <v>10460.818583333334</v>
      </c>
      <c r="EK147" s="105">
        <v>10460.818583333334</v>
      </c>
      <c r="EL147" s="105">
        <v>10460.818583333334</v>
      </c>
      <c r="EM147" s="105">
        <v>10460.818583333334</v>
      </c>
      <c r="EN147" s="105">
        <v>10460.818583333334</v>
      </c>
      <c r="EO147" s="105">
        <v>10460.818583333334</v>
      </c>
      <c r="EP147" s="105">
        <v>10460.818583333334</v>
      </c>
      <c r="EQ147" s="105">
        <v>10460.818583333334</v>
      </c>
      <c r="ER147" s="105">
        <v>10460.818583333334</v>
      </c>
      <c r="ES147" s="105">
        <v>10460.818583333334</v>
      </c>
      <c r="ET147" s="105">
        <v>4841.9444733333476</v>
      </c>
    </row>
    <row r="148" spans="1:158">
      <c r="D148" s="103"/>
      <c r="E148" s="78"/>
      <c r="F148" s="110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5">
        <v>0</v>
      </c>
      <c r="T148" s="105">
        <v>0</v>
      </c>
      <c r="U148" s="105">
        <v>0</v>
      </c>
      <c r="V148" s="105">
        <v>0</v>
      </c>
      <c r="W148" s="105">
        <v>0</v>
      </c>
      <c r="X148" s="105">
        <v>0</v>
      </c>
      <c r="Y148" s="105">
        <v>0</v>
      </c>
      <c r="Z148" s="105">
        <v>0</v>
      </c>
      <c r="AA148" s="105">
        <v>0</v>
      </c>
      <c r="AB148" s="105">
        <v>0</v>
      </c>
      <c r="AC148" s="105">
        <v>0</v>
      </c>
      <c r="AD148" s="105">
        <v>0</v>
      </c>
      <c r="AE148" s="105">
        <v>0</v>
      </c>
      <c r="AF148" s="105">
        <v>0</v>
      </c>
      <c r="AG148" s="105">
        <v>0</v>
      </c>
      <c r="AH148" s="105">
        <v>0</v>
      </c>
      <c r="AI148" s="105">
        <v>0</v>
      </c>
      <c r="AJ148" s="105">
        <v>0</v>
      </c>
      <c r="AK148" s="105">
        <v>0</v>
      </c>
      <c r="AL148" s="105">
        <v>0</v>
      </c>
      <c r="AM148" s="105">
        <v>0</v>
      </c>
      <c r="AN148" s="105">
        <v>0</v>
      </c>
      <c r="AO148" s="105">
        <v>0</v>
      </c>
      <c r="AP148" s="105">
        <v>0</v>
      </c>
      <c r="AQ148" s="105">
        <v>0</v>
      </c>
      <c r="AR148" s="105">
        <v>0</v>
      </c>
      <c r="AS148" s="105">
        <v>0</v>
      </c>
      <c r="AT148" s="105">
        <v>0</v>
      </c>
      <c r="AU148" s="105">
        <v>0</v>
      </c>
      <c r="AV148" s="105">
        <v>0</v>
      </c>
      <c r="AW148" s="105">
        <v>0</v>
      </c>
      <c r="AX148" s="105">
        <v>0</v>
      </c>
      <c r="AY148" s="105">
        <v>0</v>
      </c>
      <c r="AZ148" s="105">
        <v>0</v>
      </c>
      <c r="BA148" s="105">
        <v>0</v>
      </c>
      <c r="BB148" s="105">
        <v>0</v>
      </c>
      <c r="BC148" s="105">
        <v>0</v>
      </c>
      <c r="BD148" s="105">
        <v>0</v>
      </c>
      <c r="BE148" s="105">
        <v>0</v>
      </c>
      <c r="BF148" s="105">
        <v>0</v>
      </c>
      <c r="BG148" s="105">
        <v>0</v>
      </c>
      <c r="BH148" s="105">
        <v>0</v>
      </c>
      <c r="BI148" s="105">
        <v>0</v>
      </c>
      <c r="BJ148" s="105">
        <v>0</v>
      </c>
      <c r="BK148" s="105">
        <v>0</v>
      </c>
      <c r="BL148" s="105">
        <v>0</v>
      </c>
      <c r="BM148" s="105">
        <v>0</v>
      </c>
      <c r="BN148" s="105">
        <v>0</v>
      </c>
      <c r="BO148" s="105">
        <v>0</v>
      </c>
      <c r="BP148" s="105">
        <v>0</v>
      </c>
      <c r="BQ148" s="105">
        <v>0</v>
      </c>
      <c r="BR148" s="105">
        <v>0</v>
      </c>
      <c r="BS148" s="105">
        <v>0</v>
      </c>
      <c r="BT148" s="105">
        <v>0</v>
      </c>
      <c r="BU148" s="105">
        <v>0</v>
      </c>
      <c r="BV148" s="105">
        <v>0</v>
      </c>
      <c r="BW148" s="105">
        <v>0</v>
      </c>
      <c r="BX148" s="105">
        <v>0</v>
      </c>
      <c r="BY148" s="105">
        <v>0</v>
      </c>
      <c r="BZ148" s="105">
        <v>0</v>
      </c>
      <c r="CA148" s="105">
        <v>0</v>
      </c>
      <c r="CB148" s="105">
        <v>0</v>
      </c>
      <c r="CC148" s="105">
        <v>0</v>
      </c>
      <c r="CD148" s="105">
        <v>0</v>
      </c>
      <c r="CE148" s="105">
        <v>0</v>
      </c>
      <c r="CF148" s="105">
        <v>0</v>
      </c>
      <c r="CG148" s="105">
        <v>0</v>
      </c>
      <c r="CH148" s="105">
        <v>0</v>
      </c>
      <c r="CI148" s="105">
        <v>0</v>
      </c>
      <c r="CJ148" s="105">
        <v>0</v>
      </c>
      <c r="CK148" s="105">
        <v>0</v>
      </c>
      <c r="CL148" s="105">
        <v>0</v>
      </c>
      <c r="CM148" s="105">
        <v>0</v>
      </c>
      <c r="CN148" s="105">
        <v>0</v>
      </c>
      <c r="CO148" s="105">
        <v>0</v>
      </c>
      <c r="CP148" s="105">
        <v>0</v>
      </c>
      <c r="CQ148" s="105">
        <v>0</v>
      </c>
      <c r="CR148" s="105">
        <v>0</v>
      </c>
      <c r="CS148" s="105">
        <v>0</v>
      </c>
      <c r="CT148" s="105">
        <v>0</v>
      </c>
      <c r="CU148" s="105">
        <v>0</v>
      </c>
      <c r="CV148" s="105">
        <v>0</v>
      </c>
      <c r="CW148" s="105">
        <v>0</v>
      </c>
      <c r="CX148" s="105">
        <v>0</v>
      </c>
      <c r="CY148" s="105">
        <v>0</v>
      </c>
      <c r="CZ148" s="105">
        <v>0</v>
      </c>
      <c r="DA148" s="105">
        <v>0</v>
      </c>
      <c r="DB148" s="105">
        <v>0</v>
      </c>
      <c r="DC148" s="105">
        <v>0</v>
      </c>
      <c r="DD148" s="105">
        <v>0</v>
      </c>
      <c r="DE148" s="105">
        <v>0</v>
      </c>
      <c r="DF148" s="105">
        <v>0</v>
      </c>
      <c r="DG148" s="105">
        <v>0</v>
      </c>
      <c r="DH148" s="105">
        <v>0</v>
      </c>
      <c r="DI148" s="105">
        <v>0</v>
      </c>
      <c r="DJ148" s="105">
        <v>0</v>
      </c>
      <c r="DK148" s="105">
        <v>0</v>
      </c>
      <c r="DL148" s="105">
        <v>0</v>
      </c>
      <c r="DM148" s="105">
        <v>0</v>
      </c>
      <c r="DN148" s="105">
        <v>0</v>
      </c>
      <c r="DO148" s="105">
        <v>0</v>
      </c>
      <c r="DP148" s="105">
        <v>0</v>
      </c>
      <c r="DQ148" s="105">
        <v>0</v>
      </c>
      <c r="DR148" s="105">
        <v>0</v>
      </c>
      <c r="DS148" s="105">
        <v>0</v>
      </c>
      <c r="DT148" s="105">
        <v>0</v>
      </c>
      <c r="DU148" s="105">
        <v>0</v>
      </c>
      <c r="DV148" s="105">
        <v>0</v>
      </c>
      <c r="DW148" s="105">
        <v>0</v>
      </c>
      <c r="DX148" s="105">
        <v>0</v>
      </c>
      <c r="DY148" s="105">
        <v>0</v>
      </c>
      <c r="DZ148" s="105">
        <v>0</v>
      </c>
      <c r="EA148" s="105">
        <v>0</v>
      </c>
      <c r="EB148" s="105">
        <v>0</v>
      </c>
      <c r="EC148" s="105">
        <v>0</v>
      </c>
      <c r="ED148" s="105">
        <v>0</v>
      </c>
      <c r="EE148" s="105">
        <v>0</v>
      </c>
      <c r="EF148" s="105">
        <v>0</v>
      </c>
      <c r="EG148" s="105">
        <v>0</v>
      </c>
      <c r="EH148" s="105">
        <v>0</v>
      </c>
      <c r="EI148" s="105">
        <v>0</v>
      </c>
      <c r="EJ148" s="105">
        <v>0</v>
      </c>
      <c r="EK148" s="105">
        <v>0</v>
      </c>
      <c r="EL148" s="105">
        <v>0</v>
      </c>
      <c r="EM148" s="105">
        <v>0</v>
      </c>
      <c r="EN148" s="105">
        <v>0</v>
      </c>
      <c r="EO148" s="105">
        <v>0</v>
      </c>
      <c r="EP148" s="105">
        <v>0</v>
      </c>
      <c r="EQ148" s="105">
        <v>0</v>
      </c>
      <c r="ER148" s="105">
        <v>0</v>
      </c>
      <c r="ES148" s="105">
        <v>0</v>
      </c>
      <c r="ET148" s="105">
        <v>0</v>
      </c>
    </row>
    <row r="149" spans="1:158" s="88" customFormat="1">
      <c r="A149" s="97"/>
      <c r="B149" s="111"/>
      <c r="C149" s="84"/>
      <c r="D149" s="112">
        <v>11</v>
      </c>
      <c r="E149" s="113" t="s">
        <v>43</v>
      </c>
      <c r="F149" s="112"/>
      <c r="G149" s="114">
        <f t="shared" ref="G149:AL149" si="1277">SUM(G138:G147)</f>
        <v>1327068.3008619999</v>
      </c>
      <c r="H149" s="114">
        <f t="shared" si="1277"/>
        <v>1119865.4289980002</v>
      </c>
      <c r="I149" s="114">
        <f t="shared" si="1277"/>
        <v>638683.07485035807</v>
      </c>
      <c r="J149" s="114">
        <f t="shared" si="1277"/>
        <v>321953.52544333332</v>
      </c>
      <c r="K149" s="114">
        <f t="shared" si="1277"/>
        <v>107854.47946000002</v>
      </c>
      <c r="L149" s="114">
        <f t="shared" si="1277"/>
        <v>-450122.2071399999</v>
      </c>
      <c r="M149" s="114">
        <f t="shared" si="1277"/>
        <v>283015.65969359892</v>
      </c>
      <c r="N149" s="114">
        <f t="shared" si="1277"/>
        <v>423598.84227999998</v>
      </c>
      <c r="O149" s="114">
        <f t="shared" si="1277"/>
        <v>4162551.3608823335</v>
      </c>
      <c r="P149" s="114">
        <f t="shared" si="1277"/>
        <v>6665384.1084154025</v>
      </c>
      <c r="Q149" s="114">
        <f t="shared" si="1277"/>
        <v>462839.89374194463</v>
      </c>
      <c r="R149" s="114">
        <f t="shared" si="1277"/>
        <v>15062692.46748697</v>
      </c>
      <c r="S149" s="114">
        <f t="shared" si="1277"/>
        <v>0</v>
      </c>
      <c r="T149" s="114">
        <f t="shared" si="1277"/>
        <v>0</v>
      </c>
      <c r="U149" s="114">
        <f t="shared" si="1277"/>
        <v>0</v>
      </c>
      <c r="V149" s="114">
        <f t="shared" si="1277"/>
        <v>0</v>
      </c>
      <c r="W149" s="114">
        <f t="shared" si="1277"/>
        <v>0</v>
      </c>
      <c r="X149" s="114">
        <f t="shared" si="1277"/>
        <v>23944.198030000003</v>
      </c>
      <c r="Y149" s="114">
        <f t="shared" si="1277"/>
        <v>2698.8200800000004</v>
      </c>
      <c r="Z149" s="114">
        <f t="shared" si="1277"/>
        <v>15417.58178</v>
      </c>
      <c r="AA149" s="114">
        <f t="shared" si="1277"/>
        <v>275165.37173000001</v>
      </c>
      <c r="AB149" s="114">
        <f t="shared" si="1277"/>
        <v>63937.197440000004</v>
      </c>
      <c r="AC149" s="114">
        <f t="shared" si="1277"/>
        <v>150100.83190000002</v>
      </c>
      <c r="AD149" s="114">
        <f t="shared" si="1277"/>
        <v>795804.299902</v>
      </c>
      <c r="AE149" s="114">
        <f t="shared" si="1277"/>
        <v>50042.75286800001</v>
      </c>
      <c r="AF149" s="114">
        <f t="shared" si="1277"/>
        <v>38768.550810000001</v>
      </c>
      <c r="AG149" s="114">
        <f t="shared" si="1277"/>
        <v>65899.776829999988</v>
      </c>
      <c r="AH149" s="114">
        <f t="shared" si="1277"/>
        <v>67401.517580000014</v>
      </c>
      <c r="AI149" s="114">
        <f t="shared" si="1277"/>
        <v>58551.45794</v>
      </c>
      <c r="AJ149" s="114">
        <f t="shared" si="1277"/>
        <v>60651.884469999997</v>
      </c>
      <c r="AK149" s="114">
        <f t="shared" si="1277"/>
        <v>61230.828440000005</v>
      </c>
      <c r="AL149" s="114">
        <f t="shared" si="1277"/>
        <v>58173.47812</v>
      </c>
      <c r="AM149" s="114">
        <f t="shared" ref="AM149:BR149" si="1278">SUM(AM138:AM147)</f>
        <v>62635.884799999993</v>
      </c>
      <c r="AN149" s="114">
        <f t="shared" si="1278"/>
        <v>176600.53245000003</v>
      </c>
      <c r="AO149" s="114">
        <f t="shared" si="1278"/>
        <v>51652.934510000006</v>
      </c>
      <c r="AP149" s="114">
        <f t="shared" si="1278"/>
        <v>368255.83017999999</v>
      </c>
      <c r="AQ149" s="114">
        <f t="shared" si="1278"/>
        <v>62676.807509999999</v>
      </c>
      <c r="AR149" s="114">
        <f t="shared" si="1278"/>
        <v>23847.760200000001</v>
      </c>
      <c r="AS149" s="114">
        <f t="shared" si="1278"/>
        <v>69163.691800000001</v>
      </c>
      <c r="AT149" s="114">
        <f t="shared" si="1278"/>
        <v>49119.378899999996</v>
      </c>
      <c r="AU149" s="114">
        <f t="shared" si="1278"/>
        <v>57495.602937999989</v>
      </c>
      <c r="AV149" s="114">
        <f t="shared" si="1278"/>
        <v>69594.534740781906</v>
      </c>
      <c r="AW149" s="114">
        <f t="shared" si="1278"/>
        <v>51590.047850000003</v>
      </c>
      <c r="AX149" s="114">
        <f t="shared" si="1278"/>
        <v>64405.289230768976</v>
      </c>
      <c r="AY149" s="114">
        <f t="shared" si="1278"/>
        <v>52828.768820781886</v>
      </c>
      <c r="AZ149" s="114">
        <f t="shared" si="1278"/>
        <v>42825.077870781883</v>
      </c>
      <c r="BA149" s="114">
        <f t="shared" si="1278"/>
        <v>42391.546169243462</v>
      </c>
      <c r="BB149" s="114">
        <f t="shared" si="1278"/>
        <v>52744.568820000008</v>
      </c>
      <c r="BC149" s="114">
        <f t="shared" si="1278"/>
        <v>23460.647929999999</v>
      </c>
      <c r="BD149" s="114">
        <f t="shared" si="1278"/>
        <v>3604.4064133333345</v>
      </c>
      <c r="BE149" s="114">
        <f t="shared" si="1278"/>
        <v>120509.22502333335</v>
      </c>
      <c r="BF149" s="114">
        <f t="shared" si="1278"/>
        <v>24035.100633333335</v>
      </c>
      <c r="BG149" s="114">
        <f t="shared" si="1278"/>
        <v>18767.925343333336</v>
      </c>
      <c r="BH149" s="114">
        <f t="shared" si="1278"/>
        <v>38354.558913333341</v>
      </c>
      <c r="BI149" s="114">
        <f t="shared" si="1278"/>
        <v>18492.154423333337</v>
      </c>
      <c r="BJ149" s="114">
        <f t="shared" si="1278"/>
        <v>11205.589323333334</v>
      </c>
      <c r="BK149" s="114">
        <f t="shared" si="1278"/>
        <v>7410.4580799999985</v>
      </c>
      <c r="BL149" s="114">
        <f t="shared" si="1278"/>
        <v>17614.203519999999</v>
      </c>
      <c r="BM149" s="114">
        <f t="shared" si="1278"/>
        <v>17627.693749999999</v>
      </c>
      <c r="BN149" s="114">
        <f t="shared" si="1278"/>
        <v>20871.562089999999</v>
      </c>
      <c r="BO149" s="114">
        <f t="shared" si="1278"/>
        <v>21805.367020000002</v>
      </c>
      <c r="BP149" s="114">
        <f t="shared" si="1278"/>
        <v>10903.221840000002</v>
      </c>
      <c r="BQ149" s="114">
        <f t="shared" si="1278"/>
        <v>6953.4893000000011</v>
      </c>
      <c r="BR149" s="114">
        <f t="shared" si="1278"/>
        <v>10448.140289999999</v>
      </c>
      <c r="BS149" s="114">
        <f t="shared" ref="BS149:CX149" si="1279">SUM(BS138:BS147)</f>
        <v>7623.0078199999998</v>
      </c>
      <c r="BT149" s="114">
        <f t="shared" si="1279"/>
        <v>4655.6500400000004</v>
      </c>
      <c r="BU149" s="114">
        <f t="shared" si="1279"/>
        <v>8604.4859099999994</v>
      </c>
      <c r="BV149" s="114">
        <f t="shared" si="1279"/>
        <v>7904.7011899999998</v>
      </c>
      <c r="BW149" s="114">
        <f t="shared" si="1279"/>
        <v>7982.1604400000006</v>
      </c>
      <c r="BX149" s="114">
        <f t="shared" si="1279"/>
        <v>8936.1607399999975</v>
      </c>
      <c r="BY149" s="114">
        <f t="shared" si="1279"/>
        <v>6591.0185500000007</v>
      </c>
      <c r="BZ149" s="114">
        <f t="shared" si="1279"/>
        <v>5447.0763199999992</v>
      </c>
      <c r="CA149" s="114">
        <f t="shared" si="1279"/>
        <v>9718.8983000000007</v>
      </c>
      <c r="CB149" s="114">
        <f t="shared" si="1279"/>
        <v>4043.7254500000008</v>
      </c>
      <c r="CC149" s="114">
        <f t="shared" si="1279"/>
        <v>10827.680980000003</v>
      </c>
      <c r="CD149" s="114">
        <f t="shared" si="1279"/>
        <v>5159.8799300000001</v>
      </c>
      <c r="CE149" s="114">
        <f t="shared" si="1279"/>
        <v>7054.5313399999995</v>
      </c>
      <c r="CF149" s="114">
        <f t="shared" si="1279"/>
        <v>11135.648789999999</v>
      </c>
      <c r="CG149" s="114">
        <f t="shared" si="1279"/>
        <v>-525278.72125000006</v>
      </c>
      <c r="CH149" s="114">
        <f t="shared" si="1279"/>
        <v>5055.9354999999996</v>
      </c>
      <c r="CI149" s="114">
        <f t="shared" si="1279"/>
        <v>4092.1915499999996</v>
      </c>
      <c r="CJ149" s="114">
        <f t="shared" si="1279"/>
        <v>6357.8831199999995</v>
      </c>
      <c r="CK149" s="114">
        <f t="shared" si="1279"/>
        <v>4881.1820200000002</v>
      </c>
      <c r="CL149" s="114">
        <f t="shared" si="1279"/>
        <v>6828.9571300000007</v>
      </c>
      <c r="CM149" s="114">
        <f t="shared" si="1279"/>
        <v>5713.1101500000004</v>
      </c>
      <c r="CN149" s="114">
        <f t="shared" si="1279"/>
        <v>14479.461053333334</v>
      </c>
      <c r="CO149" s="114">
        <f t="shared" si="1279"/>
        <v>16869.62288333333</v>
      </c>
      <c r="CP149" s="114">
        <f t="shared" si="1279"/>
        <v>20346.814843333334</v>
      </c>
      <c r="CQ149" s="114">
        <f t="shared" si="1279"/>
        <v>15718.019803333333</v>
      </c>
      <c r="CR149" s="114">
        <f t="shared" si="1279"/>
        <v>21290.014513333332</v>
      </c>
      <c r="CS149" s="114">
        <f t="shared" si="1279"/>
        <v>17017.221653333334</v>
      </c>
      <c r="CT149" s="114">
        <f t="shared" si="1279"/>
        <v>32026.647203333334</v>
      </c>
      <c r="CU149" s="114">
        <f t="shared" si="1279"/>
        <v>19837.516533333332</v>
      </c>
      <c r="CV149" s="114">
        <f t="shared" si="1279"/>
        <v>35361.471337520685</v>
      </c>
      <c r="CW149" s="114">
        <f t="shared" si="1279"/>
        <v>40225.098207900359</v>
      </c>
      <c r="CX149" s="114">
        <f t="shared" si="1279"/>
        <v>44130.661511511185</v>
      </c>
      <c r="CY149" s="114">
        <f t="shared" ref="CY149:ED149" si="1280">SUM(CY138:CY147)</f>
        <v>36014.52867166666</v>
      </c>
      <c r="CZ149" s="114">
        <f t="shared" si="1280"/>
        <v>34760.666671666666</v>
      </c>
      <c r="DA149" s="114">
        <f t="shared" si="1280"/>
        <v>35348.196671666665</v>
      </c>
      <c r="DB149" s="114">
        <f t="shared" si="1280"/>
        <v>44986.394671666661</v>
      </c>
      <c r="DC149" s="114">
        <f t="shared" si="1280"/>
        <v>36663.927671666665</v>
      </c>
      <c r="DD149" s="114">
        <f t="shared" si="1280"/>
        <v>32560.688671666663</v>
      </c>
      <c r="DE149" s="114">
        <f t="shared" si="1280"/>
        <v>33490.571541666664</v>
      </c>
      <c r="DF149" s="114">
        <f t="shared" si="1280"/>
        <v>30841.725541666667</v>
      </c>
      <c r="DG149" s="114">
        <f t="shared" si="1280"/>
        <v>29048.590541666665</v>
      </c>
      <c r="DH149" s="114">
        <f t="shared" si="1280"/>
        <v>29893.600541666667</v>
      </c>
      <c r="DI149" s="114">
        <f t="shared" si="1280"/>
        <v>29355.475541666667</v>
      </c>
      <c r="DJ149" s="114">
        <f t="shared" si="1280"/>
        <v>50634.475541666667</v>
      </c>
      <c r="DK149" s="114">
        <f t="shared" si="1280"/>
        <v>75987.492395277775</v>
      </c>
      <c r="DL149" s="114">
        <f t="shared" si="1280"/>
        <v>36353.251595277783</v>
      </c>
      <c r="DM149" s="114">
        <f t="shared" si="1280"/>
        <v>50703.251595277776</v>
      </c>
      <c r="DN149" s="114">
        <f t="shared" si="1280"/>
        <v>52412.041395277782</v>
      </c>
      <c r="DO149" s="114">
        <f t="shared" si="1280"/>
        <v>50703.251595277776</v>
      </c>
      <c r="DP149" s="114">
        <f t="shared" si="1280"/>
        <v>50867.251595277776</v>
      </c>
      <c r="DQ149" s="114">
        <f t="shared" si="1280"/>
        <v>52166.041395277782</v>
      </c>
      <c r="DR149" s="114">
        <f t="shared" si="1280"/>
        <v>287524.52086194442</v>
      </c>
      <c r="DS149" s="114">
        <f t="shared" si="1280"/>
        <v>812563.65859527781</v>
      </c>
      <c r="DT149" s="114">
        <f t="shared" si="1280"/>
        <v>1001799.9117916112</v>
      </c>
      <c r="DU149" s="114">
        <f t="shared" si="1280"/>
        <v>815683.07578327786</v>
      </c>
      <c r="DV149" s="114">
        <f t="shared" si="1280"/>
        <v>875787.61228327779</v>
      </c>
      <c r="DW149" s="114">
        <f t="shared" si="1280"/>
        <v>1775444.8509410552</v>
      </c>
      <c r="DX149" s="114">
        <f t="shared" si="1280"/>
        <v>809757.68399345817</v>
      </c>
      <c r="DY149" s="114">
        <f t="shared" si="1280"/>
        <v>911345.89524105552</v>
      </c>
      <c r="DZ149" s="114">
        <f t="shared" si="1280"/>
        <v>866790.94757438905</v>
      </c>
      <c r="EA149" s="114">
        <f t="shared" si="1280"/>
        <v>692589.68057438906</v>
      </c>
      <c r="EB149" s="114">
        <f t="shared" si="1280"/>
        <v>488021.68057438888</v>
      </c>
      <c r="EC149" s="114">
        <f t="shared" si="1280"/>
        <v>606509.55417805573</v>
      </c>
      <c r="ED149" s="114">
        <f t="shared" si="1280"/>
        <v>348044.17206805554</v>
      </c>
      <c r="EE149" s="114">
        <f t="shared" ref="EE149:ET149" si="1281">SUM(EE138:EE147)</f>
        <v>56715.376728055555</v>
      </c>
      <c r="EF149" s="114">
        <f t="shared" si="1281"/>
        <v>50760.842178055558</v>
      </c>
      <c r="EG149" s="114">
        <f t="shared" si="1281"/>
        <v>30438.333386388891</v>
      </c>
      <c r="EH149" s="114">
        <f t="shared" si="1281"/>
        <v>28965.090978055559</v>
      </c>
      <c r="EI149" s="114">
        <f t="shared" si="1281"/>
        <v>39270.982240176774</v>
      </c>
      <c r="EJ149" s="114">
        <f t="shared" si="1281"/>
        <v>40382.861240176775</v>
      </c>
      <c r="EK149" s="114">
        <f t="shared" si="1281"/>
        <v>43939.183473510107</v>
      </c>
      <c r="EL149" s="114">
        <f t="shared" si="1281"/>
        <v>39435.367640176773</v>
      </c>
      <c r="EM149" s="114">
        <f t="shared" si="1281"/>
        <v>38979.434640176769</v>
      </c>
      <c r="EN149" s="114">
        <f t="shared" si="1281"/>
        <v>38569.242640176773</v>
      </c>
      <c r="EO149" s="114">
        <f t="shared" si="1281"/>
        <v>38203.794140176775</v>
      </c>
      <c r="EP149" s="114">
        <f t="shared" si="1281"/>
        <v>38569.669140176775</v>
      </c>
      <c r="EQ149" s="114">
        <f t="shared" si="1281"/>
        <v>39840.669140176775</v>
      </c>
      <c r="ER149" s="114">
        <f t="shared" si="1281"/>
        <v>40506.256070176772</v>
      </c>
      <c r="ES149" s="114">
        <f t="shared" si="1281"/>
        <v>44439.614166843443</v>
      </c>
      <c r="ET149" s="114">
        <f t="shared" si="1281"/>
        <v>20702.819210000016</v>
      </c>
    </row>
    <row r="150" spans="1:158">
      <c r="D150" s="109">
        <v>12</v>
      </c>
      <c r="E150" s="78" t="s">
        <v>44</v>
      </c>
      <c r="F150" s="109"/>
      <c r="G150" s="104">
        <f>+G149</f>
        <v>1327068.3008619999</v>
      </c>
      <c r="H150" s="104">
        <f>H149+G150</f>
        <v>2446933.7298600003</v>
      </c>
      <c r="I150" s="104">
        <f t="shared" ref="I150:Q150" si="1282">I149+H150</f>
        <v>3085616.8047103584</v>
      </c>
      <c r="J150" s="104">
        <f t="shared" si="1282"/>
        <v>3407570.3301536916</v>
      </c>
      <c r="K150" s="104">
        <f t="shared" si="1282"/>
        <v>3515424.8096136916</v>
      </c>
      <c r="L150" s="104">
        <f t="shared" si="1282"/>
        <v>3065302.6024736916</v>
      </c>
      <c r="M150" s="104">
        <f t="shared" si="1282"/>
        <v>3348318.2621672903</v>
      </c>
      <c r="N150" s="104">
        <f t="shared" si="1282"/>
        <v>3771917.1044472903</v>
      </c>
      <c r="O150" s="104">
        <f t="shared" si="1282"/>
        <v>7934468.4653296238</v>
      </c>
      <c r="P150" s="104">
        <f t="shared" si="1282"/>
        <v>14599852.573745027</v>
      </c>
      <c r="Q150" s="104">
        <f t="shared" si="1282"/>
        <v>15062692.467486972</v>
      </c>
      <c r="R150" s="104"/>
      <c r="S150" s="105">
        <f>S149</f>
        <v>0</v>
      </c>
      <c r="T150" s="105">
        <f>T149+S150</f>
        <v>0</v>
      </c>
      <c r="U150" s="105">
        <f t="shared" ref="U150:W150" si="1283">U149+T150</f>
        <v>0</v>
      </c>
      <c r="V150" s="105">
        <f t="shared" si="1283"/>
        <v>0</v>
      </c>
      <c r="W150" s="105">
        <f t="shared" si="1283"/>
        <v>0</v>
      </c>
      <c r="X150" s="105">
        <f>X149+W150</f>
        <v>23944.198030000003</v>
      </c>
      <c r="Y150" s="105">
        <f t="shared" ref="Y150:BB150" si="1284">Y149+X150</f>
        <v>26643.018110000005</v>
      </c>
      <c r="Z150" s="105">
        <f t="shared" si="1284"/>
        <v>42060.599890000005</v>
      </c>
      <c r="AA150" s="105">
        <f t="shared" si="1284"/>
        <v>317225.97162000003</v>
      </c>
      <c r="AB150" s="105">
        <f t="shared" si="1284"/>
        <v>381163.16906000004</v>
      </c>
      <c r="AC150" s="105">
        <f t="shared" si="1284"/>
        <v>531264.00096000009</v>
      </c>
      <c r="AD150" s="105">
        <f t="shared" si="1284"/>
        <v>1327068.3008620001</v>
      </c>
      <c r="AE150" s="105">
        <f t="shared" si="1284"/>
        <v>1377111.05373</v>
      </c>
      <c r="AF150" s="105">
        <f t="shared" si="1284"/>
        <v>1415879.60454</v>
      </c>
      <c r="AG150" s="105">
        <f t="shared" si="1284"/>
        <v>1481779.3813700001</v>
      </c>
      <c r="AH150" s="105">
        <f t="shared" si="1284"/>
        <v>1549180.8989500001</v>
      </c>
      <c r="AI150" s="105">
        <f t="shared" si="1284"/>
        <v>1607732.3568900002</v>
      </c>
      <c r="AJ150" s="105">
        <f t="shared" si="1284"/>
        <v>1668384.2413600001</v>
      </c>
      <c r="AK150" s="105">
        <f t="shared" si="1284"/>
        <v>1729615.0698000002</v>
      </c>
      <c r="AL150" s="105">
        <f t="shared" si="1284"/>
        <v>1787788.5479200003</v>
      </c>
      <c r="AM150" s="105">
        <f t="shared" si="1284"/>
        <v>1850424.4327200002</v>
      </c>
      <c r="AN150" s="105">
        <f t="shared" si="1284"/>
        <v>2027024.9651700002</v>
      </c>
      <c r="AO150" s="105">
        <f t="shared" si="1284"/>
        <v>2078677.8996800003</v>
      </c>
      <c r="AP150" s="105">
        <f t="shared" si="1284"/>
        <v>2446933.7298600003</v>
      </c>
      <c r="AQ150" s="105">
        <f t="shared" si="1284"/>
        <v>2509610.5373700005</v>
      </c>
      <c r="AR150" s="105">
        <f t="shared" si="1284"/>
        <v>2533458.2975700004</v>
      </c>
      <c r="AS150" s="105">
        <f t="shared" si="1284"/>
        <v>2602621.9893700005</v>
      </c>
      <c r="AT150" s="105">
        <f t="shared" si="1284"/>
        <v>2651741.3682700004</v>
      </c>
      <c r="AU150" s="105">
        <f t="shared" si="1284"/>
        <v>2709236.9712080006</v>
      </c>
      <c r="AV150" s="105">
        <f t="shared" si="1284"/>
        <v>2778831.5059487824</v>
      </c>
      <c r="AW150" s="105">
        <f t="shared" si="1284"/>
        <v>2830421.5537987826</v>
      </c>
      <c r="AX150" s="105">
        <f t="shared" si="1284"/>
        <v>2894826.8430295517</v>
      </c>
      <c r="AY150" s="105">
        <f t="shared" si="1284"/>
        <v>2947655.6118503334</v>
      </c>
      <c r="AZ150" s="105">
        <f t="shared" si="1284"/>
        <v>2990480.6897211154</v>
      </c>
      <c r="BA150" s="105">
        <f t="shared" si="1284"/>
        <v>3032872.2358903587</v>
      </c>
      <c r="BB150" s="105">
        <f t="shared" si="1284"/>
        <v>3085616.8047103588</v>
      </c>
      <c r="BC150" s="105">
        <f t="shared" ref="BC150" si="1285">BC149+BB150</f>
        <v>3109077.4526403588</v>
      </c>
      <c r="BD150" s="105">
        <f t="shared" ref="BD150" si="1286">BD149+BC150</f>
        <v>3112681.8590536923</v>
      </c>
      <c r="BE150" s="105">
        <f t="shared" ref="BE150" si="1287">BE149+BD150</f>
        <v>3233191.0840770258</v>
      </c>
      <c r="BF150" s="105">
        <f t="shared" ref="BF150" si="1288">BF149+BE150</f>
        <v>3257226.1847103592</v>
      </c>
      <c r="BG150" s="105">
        <f t="shared" ref="BG150" si="1289">BG149+BF150</f>
        <v>3275994.1100536925</v>
      </c>
      <c r="BH150" s="105">
        <f t="shared" ref="BH150" si="1290">BH149+BG150</f>
        <v>3314348.6689670258</v>
      </c>
      <c r="BI150" s="105">
        <f t="shared" ref="BI150" si="1291">BI149+BH150</f>
        <v>3332840.8233903591</v>
      </c>
      <c r="BJ150" s="105">
        <f t="shared" ref="BJ150" si="1292">BJ149+BI150</f>
        <v>3344046.4127136925</v>
      </c>
      <c r="BK150" s="105">
        <f t="shared" ref="BK150" si="1293">BK149+BJ150</f>
        <v>3351456.8707936923</v>
      </c>
      <c r="BL150" s="105">
        <f t="shared" ref="BL150" si="1294">BL149+BK150</f>
        <v>3369071.0743136923</v>
      </c>
      <c r="BM150" s="105">
        <f t="shared" ref="BM150" si="1295">BM149+BL150</f>
        <v>3386698.7680636924</v>
      </c>
      <c r="BN150" s="105">
        <f t="shared" ref="BN150" si="1296">BN149+BM150</f>
        <v>3407570.3301536925</v>
      </c>
      <c r="BO150" s="105">
        <f t="shared" ref="BO150" si="1297">BO149+BN150</f>
        <v>3429375.6971736923</v>
      </c>
      <c r="BP150" s="105">
        <f t="shared" ref="BP150" si="1298">BP149+BO150</f>
        <v>3440278.9190136921</v>
      </c>
      <c r="BQ150" s="105">
        <f t="shared" ref="BQ150" si="1299">BQ149+BP150</f>
        <v>3447232.4083136921</v>
      </c>
      <c r="BR150" s="105">
        <f t="shared" ref="BR150" si="1300">BR149+BQ150</f>
        <v>3457680.5486036921</v>
      </c>
      <c r="BS150" s="105">
        <f t="shared" ref="BS150" si="1301">BS149+BR150</f>
        <v>3465303.556423692</v>
      </c>
      <c r="BT150" s="105">
        <f t="shared" ref="BT150" si="1302">BT149+BS150</f>
        <v>3469959.2064636922</v>
      </c>
      <c r="BU150" s="105">
        <f t="shared" ref="BU150" si="1303">BU149+BT150</f>
        <v>3478563.6923736921</v>
      </c>
      <c r="BV150" s="105">
        <f t="shared" ref="BV150" si="1304">BV149+BU150</f>
        <v>3486468.393563692</v>
      </c>
      <c r="BW150" s="105">
        <f t="shared" ref="BW150" si="1305">BW149+BV150</f>
        <v>3494450.5540036918</v>
      </c>
      <c r="BX150" s="105">
        <f t="shared" ref="BX150" si="1306">BX149+BW150</f>
        <v>3503386.714743692</v>
      </c>
      <c r="BY150" s="105">
        <f t="shared" ref="BY150" si="1307">BY149+BX150</f>
        <v>3509977.7332936921</v>
      </c>
      <c r="BZ150" s="105">
        <f t="shared" ref="BZ150" si="1308">BZ149+BY150</f>
        <v>3515424.8096136921</v>
      </c>
      <c r="CA150" s="105">
        <f t="shared" ref="CA150" si="1309">CA149+BZ150</f>
        <v>3525143.7079136921</v>
      </c>
      <c r="CB150" s="105">
        <f t="shared" ref="CB150" si="1310">CB149+CA150</f>
        <v>3529187.4333636919</v>
      </c>
      <c r="CC150" s="105">
        <f t="shared" ref="CC150" si="1311">CC149+CB150</f>
        <v>3540015.1143436921</v>
      </c>
      <c r="CD150" s="105">
        <f t="shared" ref="CD150" si="1312">CD149+CC150</f>
        <v>3545174.9942736919</v>
      </c>
      <c r="CE150" s="105">
        <f t="shared" ref="CE150" si="1313">CE149+CD150</f>
        <v>3552229.5256136921</v>
      </c>
      <c r="CF150" s="105">
        <f t="shared" ref="CF150" si="1314">CF149+CE150</f>
        <v>3563365.1744036921</v>
      </c>
      <c r="CG150" s="105">
        <f t="shared" ref="CG150" si="1315">CG149+CF150</f>
        <v>3038086.4531536922</v>
      </c>
      <c r="CH150" s="105">
        <f t="shared" ref="CH150" si="1316">CH149+CG150</f>
        <v>3043142.3886536923</v>
      </c>
      <c r="CI150" s="105">
        <f t="shared" ref="CI150" si="1317">CI149+CH150</f>
        <v>3047234.5802036924</v>
      </c>
      <c r="CJ150" s="105">
        <f t="shared" ref="CJ150" si="1318">CJ149+CI150</f>
        <v>3053592.4633236923</v>
      </c>
      <c r="CK150" s="105">
        <f t="shared" ref="CK150" si="1319">CK149+CJ150</f>
        <v>3058473.6453436925</v>
      </c>
      <c r="CL150" s="105">
        <f t="shared" ref="CL150" si="1320">CL149+CK150</f>
        <v>3065302.6024736925</v>
      </c>
      <c r="CM150" s="105">
        <f t="shared" ref="CM150" si="1321">CM149+CL150</f>
        <v>3071015.7126236926</v>
      </c>
      <c r="CN150" s="105">
        <f t="shared" ref="CN150" si="1322">CN149+CM150</f>
        <v>3085495.1736770258</v>
      </c>
      <c r="CO150" s="105">
        <f t="shared" ref="CO150" si="1323">CO149+CN150</f>
        <v>3102364.7965603592</v>
      </c>
      <c r="CP150" s="105">
        <f t="shared" ref="CP150" si="1324">CP149+CO150</f>
        <v>3122711.6114036925</v>
      </c>
      <c r="CQ150" s="105">
        <f t="shared" ref="CQ150" si="1325">CQ149+CP150</f>
        <v>3138429.6312070261</v>
      </c>
      <c r="CR150" s="105">
        <f t="shared" ref="CR150" si="1326">CR149+CQ150</f>
        <v>3159719.6457203594</v>
      </c>
      <c r="CS150" s="105">
        <f t="shared" ref="CS150" si="1327">CS149+CR150</f>
        <v>3176736.8673736928</v>
      </c>
      <c r="CT150" s="105">
        <f t="shared" ref="CT150" si="1328">CT149+CS150</f>
        <v>3208763.514577026</v>
      </c>
      <c r="CU150" s="105">
        <f t="shared" ref="CU150" si="1329">CU149+CT150</f>
        <v>3228601.0311103594</v>
      </c>
      <c r="CV150" s="105">
        <f t="shared" ref="CV150" si="1330">CV149+CU150</f>
        <v>3263962.5024478799</v>
      </c>
      <c r="CW150" s="105">
        <f t="shared" ref="CW150" si="1331">CW149+CV150</f>
        <v>3304187.6006557802</v>
      </c>
      <c r="CX150" s="105">
        <f t="shared" ref="CX150" si="1332">CX149+CW150</f>
        <v>3348318.2621672913</v>
      </c>
      <c r="CY150" s="105">
        <f t="shared" ref="CY150" si="1333">CY149+CX150</f>
        <v>3384332.7908389578</v>
      </c>
      <c r="CZ150" s="105">
        <f t="shared" ref="CZ150" si="1334">CZ149+CY150</f>
        <v>3419093.4575106245</v>
      </c>
      <c r="DA150" s="105">
        <f t="shared" ref="DA150" si="1335">DA149+CZ150</f>
        <v>3454441.6541822911</v>
      </c>
      <c r="DB150" s="105">
        <f t="shared" ref="DB150" si="1336">DB149+DA150</f>
        <v>3499428.0488539576</v>
      </c>
      <c r="DC150" s="105">
        <f t="shared" ref="DC150" si="1337">DC149+DB150</f>
        <v>3536091.9765256243</v>
      </c>
      <c r="DD150" s="105">
        <f t="shared" ref="DD150" si="1338">DD149+DC150</f>
        <v>3568652.6651972909</v>
      </c>
      <c r="DE150" s="105">
        <f t="shared" ref="DE150" si="1339">DE149+DD150</f>
        <v>3602143.2367389575</v>
      </c>
      <c r="DF150" s="105">
        <f t="shared" ref="DF150" si="1340">DF149+DE150</f>
        <v>3632984.9622806241</v>
      </c>
      <c r="DG150" s="105">
        <f t="shared" ref="DG150" si="1341">DG149+DF150</f>
        <v>3662033.5528222909</v>
      </c>
      <c r="DH150" s="105">
        <f t="shared" ref="DH150" si="1342">DH149+DG150</f>
        <v>3691927.1533639575</v>
      </c>
      <c r="DI150" s="105">
        <f t="shared" ref="DI150" si="1343">DI149+DH150</f>
        <v>3721282.6289056242</v>
      </c>
      <c r="DJ150" s="105">
        <f t="shared" ref="DJ150" si="1344">DJ149+DI150</f>
        <v>3771917.1044472908</v>
      </c>
      <c r="DK150" s="105">
        <f t="shared" ref="DK150" si="1345">DK149+DJ150</f>
        <v>3847904.5968425684</v>
      </c>
      <c r="DL150" s="105">
        <f t="shared" ref="DL150" si="1346">DL149+DK150</f>
        <v>3884257.8484378462</v>
      </c>
      <c r="DM150" s="105">
        <f t="shared" ref="DM150" si="1347">DM149+DL150</f>
        <v>3934961.100033124</v>
      </c>
      <c r="DN150" s="105">
        <f t="shared" ref="DN150" si="1348">DN149+DM150</f>
        <v>3987373.1414284017</v>
      </c>
      <c r="DO150" s="105">
        <f t="shared" ref="DO150" si="1349">DO149+DN150</f>
        <v>4038076.3930236795</v>
      </c>
      <c r="DP150" s="105">
        <f t="shared" ref="DP150" si="1350">DP149+DO150</f>
        <v>4088943.6446189573</v>
      </c>
      <c r="DQ150" s="105">
        <f t="shared" ref="DQ150" si="1351">DQ149+DP150</f>
        <v>4141109.686014235</v>
      </c>
      <c r="DR150" s="105">
        <f t="shared" ref="DR150" si="1352">DR149+DQ150</f>
        <v>4428634.2068761792</v>
      </c>
      <c r="DS150" s="105">
        <f t="shared" ref="DS150" si="1353">DS149+DR150</f>
        <v>5241197.8654714571</v>
      </c>
      <c r="DT150" s="105">
        <f t="shared" ref="DT150" si="1354">DT149+DS150</f>
        <v>6242997.7772630686</v>
      </c>
      <c r="DU150" s="105">
        <f t="shared" ref="DU150" si="1355">DU149+DT150</f>
        <v>7058680.8530463465</v>
      </c>
      <c r="DV150" s="105">
        <f t="shared" ref="DV150" si="1356">DV149+DU150</f>
        <v>7934468.4653296247</v>
      </c>
      <c r="DW150" s="105">
        <f t="shared" ref="DW150" si="1357">DW149+DV150</f>
        <v>9709913.3162706792</v>
      </c>
      <c r="DX150" s="105">
        <f t="shared" ref="DX150" si="1358">DX149+DW150</f>
        <v>10519671.000264138</v>
      </c>
      <c r="DY150" s="105">
        <f t="shared" ref="DY150" si="1359">DY149+DX150</f>
        <v>11431016.895505194</v>
      </c>
      <c r="DZ150" s="105">
        <f t="shared" ref="DZ150" si="1360">DZ149+DY150</f>
        <v>12297807.843079582</v>
      </c>
      <c r="EA150" s="105">
        <f t="shared" ref="EA150" si="1361">EA149+DZ150</f>
        <v>12990397.523653971</v>
      </c>
      <c r="EB150" s="105">
        <f t="shared" ref="EB150" si="1362">EB149+EA150</f>
        <v>13478419.20422836</v>
      </c>
      <c r="EC150" s="105">
        <f t="shared" ref="EC150" si="1363">EC149+EB150</f>
        <v>14084928.758406416</v>
      </c>
      <c r="ED150" s="105">
        <f t="shared" ref="ED150" si="1364">ED149+EC150</f>
        <v>14432972.930474471</v>
      </c>
      <c r="EE150" s="105">
        <f t="shared" ref="EE150" si="1365">EE149+ED150</f>
        <v>14489688.307202527</v>
      </c>
      <c r="EF150" s="105">
        <f t="shared" ref="EF150" si="1366">EF149+EE150</f>
        <v>14540449.149380583</v>
      </c>
      <c r="EG150" s="105">
        <f t="shared" ref="EG150" si="1367">EG149+EF150</f>
        <v>14570887.482766973</v>
      </c>
      <c r="EH150" s="105">
        <f t="shared" ref="EH150" si="1368">EH149+EG150</f>
        <v>14599852.573745029</v>
      </c>
      <c r="EI150" s="105">
        <f t="shared" ref="EI150" si="1369">EI149+EH150</f>
        <v>14639123.555985207</v>
      </c>
      <c r="EJ150" s="105">
        <f t="shared" ref="EJ150" si="1370">EJ149+EI150</f>
        <v>14679506.417225383</v>
      </c>
      <c r="EK150" s="105">
        <f t="shared" ref="EK150" si="1371">EK149+EJ150</f>
        <v>14723445.600698894</v>
      </c>
      <c r="EL150" s="105">
        <f t="shared" ref="EL150" si="1372">EL149+EK150</f>
        <v>14762880.968339071</v>
      </c>
      <c r="EM150" s="105">
        <f t="shared" ref="EM150" si="1373">EM149+EL150</f>
        <v>14801860.402979247</v>
      </c>
      <c r="EN150" s="105">
        <f t="shared" ref="EN150" si="1374">EN149+EM150</f>
        <v>14840429.645619424</v>
      </c>
      <c r="EO150" s="105">
        <f t="shared" ref="EO150" si="1375">EO149+EN150</f>
        <v>14878633.439759601</v>
      </c>
      <c r="EP150" s="105">
        <f t="shared" ref="EP150" si="1376">EP149+EO150</f>
        <v>14917203.108899778</v>
      </c>
      <c r="EQ150" s="105">
        <f t="shared" ref="EQ150" si="1377">EQ149+EP150</f>
        <v>14957043.778039955</v>
      </c>
      <c r="ER150" s="105">
        <f t="shared" ref="ER150" si="1378">ER149+EQ150</f>
        <v>14997550.034110131</v>
      </c>
      <c r="ES150" s="105">
        <f t="shared" ref="ES150" si="1379">ES149+ER150</f>
        <v>15041989.648276974</v>
      </c>
      <c r="ET150" s="105">
        <f t="shared" ref="ET150" si="1380">ET149+ES150</f>
        <v>15062692.467486974</v>
      </c>
    </row>
    <row r="151" spans="1:158">
      <c r="D151" s="109"/>
      <c r="E151" s="78"/>
      <c r="F151" s="109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5"/>
      <c r="BY151" s="105"/>
      <c r="BZ151" s="105"/>
      <c r="CA151" s="105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5"/>
      <c r="CM151" s="105"/>
      <c r="CN151" s="105"/>
      <c r="CO151" s="105"/>
      <c r="CP151" s="105"/>
      <c r="CQ151" s="105"/>
      <c r="CR151" s="105"/>
      <c r="CS151" s="105"/>
      <c r="CT151" s="105"/>
      <c r="CU151" s="105"/>
      <c r="CV151" s="105"/>
      <c r="CW151" s="105"/>
      <c r="CX151" s="105"/>
      <c r="CY151" s="105"/>
      <c r="CZ151" s="105"/>
      <c r="DA151" s="105"/>
      <c r="DB151" s="105"/>
      <c r="DC151" s="105"/>
      <c r="DD151" s="105"/>
      <c r="DE151" s="105"/>
      <c r="DF151" s="105"/>
      <c r="DG151" s="105"/>
      <c r="DH151" s="105"/>
      <c r="DI151" s="105"/>
      <c r="DJ151" s="105"/>
      <c r="DK151" s="105"/>
      <c r="DL151" s="105"/>
      <c r="DM151" s="105"/>
      <c r="DN151" s="105"/>
      <c r="DO151" s="105"/>
      <c r="DP151" s="105"/>
      <c r="DQ151" s="105"/>
      <c r="DR151" s="105"/>
      <c r="DS151" s="105"/>
      <c r="DT151" s="105"/>
      <c r="DU151" s="105"/>
      <c r="DV151" s="105"/>
      <c r="DW151" s="105"/>
      <c r="DX151" s="105"/>
      <c r="DY151" s="105"/>
      <c r="DZ151" s="105"/>
      <c r="EA151" s="105"/>
      <c r="EB151" s="105"/>
      <c r="EC151" s="105"/>
      <c r="ED151" s="105"/>
      <c r="EE151" s="105"/>
      <c r="EF151" s="105"/>
      <c r="EG151" s="105"/>
      <c r="EH151" s="105"/>
      <c r="EI151" s="105"/>
      <c r="EJ151" s="105"/>
      <c r="EK151" s="105"/>
      <c r="EL151" s="105"/>
      <c r="EM151" s="105"/>
      <c r="EN151" s="105"/>
      <c r="EO151" s="105"/>
      <c r="EP151" s="105"/>
      <c r="EQ151" s="105"/>
      <c r="ER151" s="105"/>
      <c r="ES151" s="105"/>
      <c r="ET151" s="105"/>
    </row>
    <row r="152" spans="1:158">
      <c r="D152" s="109">
        <v>13</v>
      </c>
      <c r="E152" s="78" t="s">
        <v>45</v>
      </c>
      <c r="F152" s="109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36">
        <f>S149*0.5+R150+R158</f>
        <v>0</v>
      </c>
      <c r="T152" s="136">
        <f>T149*0.5+S150+S158</f>
        <v>0</v>
      </c>
      <c r="U152" s="136">
        <f t="shared" ref="U152:AZ152" si="1381">U149*0.5+T150+T158</f>
        <v>0</v>
      </c>
      <c r="V152" s="136">
        <f t="shared" si="1381"/>
        <v>0</v>
      </c>
      <c r="W152" s="136">
        <f t="shared" si="1381"/>
        <v>0</v>
      </c>
      <c r="X152" s="136">
        <f t="shared" si="1381"/>
        <v>11972.099015000002</v>
      </c>
      <c r="Y152" s="136">
        <f t="shared" si="1381"/>
        <v>25391.358415375595</v>
      </c>
      <c r="Z152" s="136">
        <f t="shared" si="1381"/>
        <v>34656.875877885781</v>
      </c>
      <c r="AA152" s="136">
        <f t="shared" si="1381"/>
        <v>180231.32068906858</v>
      </c>
      <c r="AB152" s="136">
        <f t="shared" si="1381"/>
        <v>351254.16626122565</v>
      </c>
      <c r="AC152" s="136">
        <f t="shared" si="1381"/>
        <v>461141.11712383741</v>
      </c>
      <c r="AD152" s="136">
        <f t="shared" si="1381"/>
        <v>937858.82925435528</v>
      </c>
      <c r="AE152" s="136">
        <f t="shared" si="1381"/>
        <v>1368439.8285986332</v>
      </c>
      <c r="AF152" s="136">
        <f t="shared" si="1381"/>
        <v>1424018.5809694307</v>
      </c>
      <c r="AG152" s="136">
        <f t="shared" si="1381"/>
        <v>1487979.6372780928</v>
      </c>
      <c r="AH152" s="136">
        <f t="shared" si="1381"/>
        <v>1566779.4091498321</v>
      </c>
      <c r="AI152" s="136">
        <f t="shared" si="1381"/>
        <v>1642548.4095828289</v>
      </c>
      <c r="AJ152" s="136">
        <f t="shared" si="1381"/>
        <v>1715561.2356848677</v>
      </c>
      <c r="AK152" s="136">
        <f t="shared" si="1381"/>
        <v>1790509.8855218436</v>
      </c>
      <c r="AL152" s="136">
        <f t="shared" si="1381"/>
        <v>1864831.2763715365</v>
      </c>
      <c r="AM152" s="136">
        <f t="shared" si="1381"/>
        <v>1940462.0181158804</v>
      </c>
      <c r="AN152" s="136">
        <f t="shared" si="1381"/>
        <v>2075923.8003883576</v>
      </c>
      <c r="AO152" s="136">
        <f t="shared" si="1381"/>
        <v>2207000.1321140062</v>
      </c>
      <c r="AP152" s="136">
        <f t="shared" si="1381"/>
        <v>2434974.3307742421</v>
      </c>
      <c r="AQ152" s="136">
        <f t="shared" si="1381"/>
        <v>2670321.8401703443</v>
      </c>
      <c r="AR152" s="136">
        <f t="shared" si="1381"/>
        <v>2735386.8907593652</v>
      </c>
      <c r="AS152" s="136">
        <f t="shared" si="1381"/>
        <v>2804226.6296148035</v>
      </c>
      <c r="AT152" s="136">
        <f t="shared" si="1381"/>
        <v>2886264.2436902495</v>
      </c>
      <c r="AU152" s="136">
        <f t="shared" si="1381"/>
        <v>2963137.6378240869</v>
      </c>
      <c r="AV152" s="136">
        <f t="shared" si="1381"/>
        <v>3050876.2693069056</v>
      </c>
      <c r="AW152" s="136">
        <f t="shared" si="1381"/>
        <v>3136378.4956645854</v>
      </c>
      <c r="AX152" s="136">
        <f t="shared" si="1381"/>
        <v>3219984.2117825644</v>
      </c>
      <c r="AY152" s="136">
        <f t="shared" si="1381"/>
        <v>3304891.9161870964</v>
      </c>
      <c r="AZ152" s="136">
        <f t="shared" si="1381"/>
        <v>3379702.7732467176</v>
      </c>
      <c r="BA152" s="136">
        <f t="shared" ref="BA152" si="1382">BA149*0.5+AZ150+AZ158</f>
        <v>3449905.8381114732</v>
      </c>
      <c r="BB152" s="136">
        <f t="shared" ref="BB152" si="1383">BB149*0.5+BA150+BA158</f>
        <v>3525641.8456678297</v>
      </c>
      <c r="BC152" s="136">
        <f t="shared" ref="BC152" si="1384">BC149*0.5+BB150+BB158</f>
        <v>3592530.7769468478</v>
      </c>
      <c r="BD152" s="136">
        <f t="shared" ref="BD152" si="1385">BD149*0.5+BC150+BC158</f>
        <v>3606063.3041185145</v>
      </c>
      <c r="BE152" s="136">
        <f t="shared" ref="BE152" si="1386">BE149*0.5+BD150+BD158</f>
        <v>3668120.1198368478</v>
      </c>
      <c r="BF152" s="136">
        <f t="shared" ref="BF152" si="1387">BF149*0.5+BE150+BE158</f>
        <v>3740392.2826651814</v>
      </c>
      <c r="BG152" s="136">
        <f t="shared" ref="BG152" si="1388">BG149*0.5+BF150+BF158</f>
        <v>3761793.795653515</v>
      </c>
      <c r="BH152" s="136">
        <f t="shared" ref="BH152" si="1389">BH149*0.5+BG150+BG158</f>
        <v>3790355.0377818481</v>
      </c>
      <c r="BI152" s="136">
        <f t="shared" ref="BI152" si="1390">BI149*0.5+BH150+BH158</f>
        <v>3818778.3944501816</v>
      </c>
      <c r="BJ152" s="136">
        <f t="shared" ref="BJ152" si="1391">BJ149*0.5+BI150+BI158</f>
        <v>3833627.2663235147</v>
      </c>
      <c r="BK152" s="136">
        <f t="shared" ref="BK152" si="1392">BK149*0.5+BJ150+BJ158</f>
        <v>3842935.2900251816</v>
      </c>
      <c r="BL152" s="136">
        <f t="shared" ref="BL152" si="1393">BL149*0.5+BK150+BK158</f>
        <v>3855447.6208251812</v>
      </c>
      <c r="BM152" s="136">
        <f t="shared" ref="BM152" si="1394">BM149*0.5+BL150+BL158</f>
        <v>3873068.5694601811</v>
      </c>
      <c r="BN152" s="136">
        <f t="shared" ref="BN152" si="1395">BN149*0.5+BM150+BM158</f>
        <v>3892318.1973801814</v>
      </c>
      <c r="BO152" s="136">
        <f t="shared" ref="BO152" si="1396">BO149*0.5+BN150+BN158</f>
        <v>3913656.6619351814</v>
      </c>
      <c r="BP152" s="136">
        <f t="shared" ref="BP152" si="1397">BP149*0.5+BO150+BO158</f>
        <v>3930010.9563651811</v>
      </c>
      <c r="BQ152" s="136">
        <f t="shared" ref="BQ152" si="1398">BQ149*0.5+BP150+BP158</f>
        <v>3938939.3119351808</v>
      </c>
      <c r="BR152" s="136">
        <f t="shared" ref="BR152" si="1399">BR149*0.5+BQ150+BQ158</f>
        <v>3947640.1267301808</v>
      </c>
      <c r="BS152" s="136">
        <f t="shared" ref="BS152" si="1400">BS149*0.5+BR150+BR158</f>
        <v>3956675.700785181</v>
      </c>
      <c r="BT152" s="136">
        <f t="shared" ref="BT152" si="1401">BT149*0.5+BS150+BS158</f>
        <v>3962815.0297151809</v>
      </c>
      <c r="BU152" s="136">
        <f t="shared" ref="BU152" si="1402">BU149*0.5+BT150+BT158</f>
        <v>3969445.0976901813</v>
      </c>
      <c r="BV152" s="136">
        <f t="shared" ref="BV152" si="1403">BV149*0.5+BU150+BU158</f>
        <v>3977699.6912401812</v>
      </c>
      <c r="BW152" s="136">
        <f t="shared" ref="BW152" si="1404">BW149*0.5+BV150+BV158</f>
        <v>3985643.1220551808</v>
      </c>
      <c r="BX152" s="136">
        <f t="shared" ref="BX152" si="1405">BX149*0.5+BW150+BW158</f>
        <v>3994102.2826451808</v>
      </c>
      <c r="BY152" s="136">
        <f t="shared" ref="BY152" si="1406">BY149*0.5+BX150+BX158</f>
        <v>4001865.872290181</v>
      </c>
      <c r="BZ152" s="136">
        <f t="shared" ref="BZ152" si="1407">BZ149*0.5+BY150+BY158</f>
        <v>4007884.9197251811</v>
      </c>
      <c r="CA152" s="136">
        <f t="shared" ref="CA152" si="1408">CA149*0.5+BZ150+BZ158</f>
        <v>4015467.9070351813</v>
      </c>
      <c r="CB152" s="136">
        <f t="shared" ref="CB152" si="1409">CB149*0.5+CA150+CA158</f>
        <v>4022349.218910181</v>
      </c>
      <c r="CC152" s="136">
        <f t="shared" ref="CC152" si="1410">CC149*0.5+CB150+CB158</f>
        <v>4029784.9221251807</v>
      </c>
      <c r="CD152" s="136">
        <f t="shared" ref="CD152" si="1411">CD149*0.5+CC150+CC158</f>
        <v>4037778.702580181</v>
      </c>
      <c r="CE152" s="136">
        <f t="shared" ref="CE152" si="1412">CE149*0.5+CD150+CD158</f>
        <v>4043885.908215181</v>
      </c>
      <c r="CF152" s="136">
        <f t="shared" ref="CF152" si="1413">CF149*0.5+CE150+CE158</f>
        <v>4052980.9982801811</v>
      </c>
      <c r="CG152" s="136">
        <f t="shared" ref="CG152" si="1414">CG149*0.5+CF150+CF158</f>
        <v>3795909.4620501809</v>
      </c>
      <c r="CH152" s="136">
        <f t="shared" ref="CH152" si="1415">CH149*0.5+CG150+CG158</f>
        <v>3535798.069175181</v>
      </c>
      <c r="CI152" s="136">
        <f t="shared" ref="CI152" si="1416">CI149*0.5+CH150+CH158</f>
        <v>3540372.1327001811</v>
      </c>
      <c r="CJ152" s="136">
        <f t="shared" ref="CJ152" si="1417">CJ149*0.5+CI150+CI158</f>
        <v>3545597.1700351816</v>
      </c>
      <c r="CK152" s="136">
        <f t="shared" ref="CK152" si="1418">CK149*0.5+CJ150+CJ158</f>
        <v>3551216.7026051814</v>
      </c>
      <c r="CL152" s="136">
        <f t="shared" ref="CL152" si="1419">CL149*0.5+CK150+CK158</f>
        <v>3557071.7721801815</v>
      </c>
      <c r="CM152" s="136">
        <f t="shared" ref="CM152" si="1420">CM149*0.5+CL150+CL158</f>
        <v>3563342.8058201815</v>
      </c>
      <c r="CN152" s="136">
        <f t="shared" ref="CN152" si="1421">CN149*0.5+CM150+CM158</f>
        <v>3573439.0914218482</v>
      </c>
      <c r="CO152" s="136">
        <f t="shared" ref="CO152" si="1422">CO149*0.5+CN150+CN158</f>
        <v>3589113.6333901812</v>
      </c>
      <c r="CP152" s="136">
        <f t="shared" ref="CP152" si="1423">CP149*0.5+CO150+CO158</f>
        <v>3607721.8522535148</v>
      </c>
      <c r="CQ152" s="136">
        <f t="shared" ref="CQ152" si="1424">CQ149*0.5+CP150+CP158</f>
        <v>3625754.269576848</v>
      </c>
      <c r="CR152" s="136">
        <f t="shared" ref="CR152" si="1425">CR149*0.5+CQ150+CQ158</f>
        <v>3644258.2867351817</v>
      </c>
      <c r="CS152" s="136">
        <f t="shared" ref="CS152" si="1426">CS149*0.5+CR150+CR158</f>
        <v>3663411.9048185148</v>
      </c>
      <c r="CT152" s="136">
        <f t="shared" ref="CT152" si="1427">CT149*0.5+CS150+CS158</f>
        <v>3687933.8392468486</v>
      </c>
      <c r="CU152" s="136">
        <f t="shared" ref="CU152" si="1428">CU149*0.5+CT150+CT158</f>
        <v>3713865.9211151814</v>
      </c>
      <c r="CV152" s="136">
        <f t="shared" ref="CV152" si="1429">CV149*0.5+CU150+CU158</f>
        <v>3741465.4150506086</v>
      </c>
      <c r="CW152" s="136">
        <f t="shared" ref="CW152" si="1430">CW149*0.5+CV150+CV158</f>
        <v>3779258.699823319</v>
      </c>
      <c r="CX152" s="136">
        <f t="shared" ref="CX152" si="1431">CX149*0.5+CW150+CW158</f>
        <v>3821436.5796830249</v>
      </c>
      <c r="CY152" s="136">
        <f t="shared" ref="CY152" si="1432">CY149*0.5+CX150+CX158</f>
        <v>3861509.1747746137</v>
      </c>
      <c r="CZ152" s="136">
        <f t="shared" ref="CZ152" si="1433">CZ149*0.5+CY150+CY158</f>
        <v>3928425.4003863181</v>
      </c>
      <c r="DA152" s="136">
        <f t="shared" ref="DA152" si="1434">DA149*0.5+CZ150+CZ158</f>
        <v>3995554.8206785172</v>
      </c>
      <c r="DB152" s="136">
        <f t="shared" ref="DB152" si="1435">DB149*0.5+DA150+DA158</f>
        <v>4068345.2063529547</v>
      </c>
      <c r="DC152" s="136">
        <f t="shared" ref="DC152" si="1436">DC149*0.5+DB150+DB158</f>
        <v>4142387.7798204822</v>
      </c>
      <c r="DD152" s="136">
        <f t="shared" ref="DD152" si="1437">DD149*0.5+DC150+DC158</f>
        <v>4210822.0465016598</v>
      </c>
      <c r="DE152" s="136">
        <f t="shared" ref="DE152" si="1438">DE149*0.5+DD150+DD158</f>
        <v>4278228.3903699638</v>
      </c>
      <c r="DF152" s="136">
        <f t="shared" ref="DF152" si="1439">DF149*0.5+DE150+DE158</f>
        <v>4345325.6150938729</v>
      </c>
      <c r="DG152" s="136">
        <f t="shared" ref="DG152" si="1440">DG149*0.5+DF150+DF158</f>
        <v>4410749.6878281627</v>
      </c>
      <c r="DH152" s="136">
        <f t="shared" ref="DH152" si="1441">DH149*0.5+DG150+DG158</f>
        <v>4476233.8755444176</v>
      </c>
      <c r="DI152" s="136">
        <f t="shared" ref="DI152" si="1442">DI149*0.5+DH150+DH158</f>
        <v>4542406.1740722088</v>
      </c>
      <c r="DJ152" s="136">
        <f t="shared" ref="DJ152" si="1443">DJ149*0.5+DI150+DI158</f>
        <v>4619489.1967303799</v>
      </c>
      <c r="DK152" s="136">
        <f t="shared" ref="DK152" si="1444">DK149*0.5+DJ150+DJ158</f>
        <v>4720517.5988285756</v>
      </c>
      <c r="DL152" s="136">
        <f t="shared" ref="DL152" si="1445">DL149*0.5+DK150+DK158</f>
        <v>4815230.2703035781</v>
      </c>
      <c r="DM152" s="136">
        <f t="shared" ref="DM152" si="1446">DM149*0.5+DL150+DL158</f>
        <v>4898074.135760338</v>
      </c>
      <c r="DN152" s="136">
        <f t="shared" ref="DN152" si="1447">DN149*0.5+DM150+DM158</f>
        <v>4989623.8035248974</v>
      </c>
      <c r="DO152" s="136">
        <f t="shared" ref="DO152" si="1448">DO149*0.5+DN150+DN158</f>
        <v>5081920.9602328567</v>
      </c>
      <c r="DP152" s="136">
        <f t="shared" ref="DP152" si="1449">DP149*0.5+DO150+DO158</f>
        <v>5174199.3141163643</v>
      </c>
      <c r="DQ152" s="136">
        <f t="shared" ref="DQ152" si="1450">DQ149*0.5+DP150+DP158</f>
        <v>5267962.5014532544</v>
      </c>
      <c r="DR152" s="136">
        <f t="shared" ref="DR152" si="1451">DR149*0.5+DQ150+DQ158</f>
        <v>5480819.8854134195</v>
      </c>
      <c r="DS152" s="136">
        <f t="shared" ref="DS152" si="1452">DS149*0.5+DR150+DR158</f>
        <v>6075614.0257446282</v>
      </c>
      <c r="DT152" s="136">
        <f t="shared" ref="DT152" si="1453">DT149*0.5+DS150+DS158</f>
        <v>7032402.2641290491</v>
      </c>
      <c r="DU152" s="136">
        <f t="shared" ref="DU152" si="1454">DU149*0.5+DT150+DT158</f>
        <v>7998562.2397781471</v>
      </c>
      <c r="DV152" s="136">
        <f t="shared" ref="DV152" si="1455">DV149*0.5+DU150+DU158</f>
        <v>8909604.6131357625</v>
      </c>
      <c r="DW152" s="136">
        <f t="shared" ref="DW152" si="1456">DW149*0.5+DV150+DV158</f>
        <v>10307966.394797491</v>
      </c>
      <c r="DX152" s="136">
        <f t="shared" ref="DX152" si="1457">DX149*0.5+DW150+DW158</f>
        <v>11684730.620986437</v>
      </c>
      <c r="DY152" s="136">
        <f t="shared" ref="DY152" si="1458">DY149*0.5+DX150+DX158</f>
        <v>12640686.437281983</v>
      </c>
      <c r="DZ152" s="136">
        <f t="shared" ref="DZ152" si="1459">DZ149*0.5+DY150+DY158</f>
        <v>13632964.117440466</v>
      </c>
      <c r="EA152" s="136">
        <f t="shared" ref="EA152" si="1460">EA149*0.5+DZ150+DZ158</f>
        <v>14523965.484764846</v>
      </c>
      <c r="EB152" s="136">
        <f t="shared" ref="EB152" si="1461">EB149*0.5+EA150+EA158</f>
        <v>15232857.107585466</v>
      </c>
      <c r="EC152" s="136">
        <f t="shared" ref="EC152" si="1462">EC149*0.5+EB150+EB158</f>
        <v>15904496.658175729</v>
      </c>
      <c r="ED152" s="136">
        <f t="shared" ref="ED152" si="1463">ED149*0.5+EC150+EC158</f>
        <v>16511631.288045764</v>
      </c>
      <c r="EE152" s="136">
        <f t="shared" ref="EE152" si="1464">EE149*0.5+ED150+ED158</f>
        <v>16848825.989976466</v>
      </c>
      <c r="EF152" s="136">
        <f t="shared" ref="EF152" si="1465">EF149*0.5+EE150+EE158</f>
        <v>17040132.16979295</v>
      </c>
      <c r="EG152" s="136">
        <f t="shared" ref="EG152" si="1466">EG149*0.5+EF150+EF158</f>
        <v>17219861.813445579</v>
      </c>
      <c r="EH152" s="136">
        <f t="shared" ref="EH152" si="1467">EH149*0.5+EG150+EG158</f>
        <v>17390161.046369594</v>
      </c>
      <c r="EI152" s="136">
        <f t="shared" ref="EI152" si="1468">EI149*0.5+EH150+EH158</f>
        <v>17566267.070740085</v>
      </c>
      <c r="EJ152" s="136">
        <f t="shared" ref="EJ152" si="1469">EJ149*0.5+EI150+EI158</f>
        <v>17749519.858819436</v>
      </c>
      <c r="EK152" s="136">
        <f t="shared" ref="EK152" si="1470">EK149*0.5+EJ150+EJ158</f>
        <v>17936602.978318699</v>
      </c>
      <c r="EL152" s="136">
        <f t="shared" ref="EL152" si="1471">EL149*0.5+EK150+EK158</f>
        <v>18124739.855887584</v>
      </c>
      <c r="EM152" s="136">
        <f t="shared" ref="EM152" si="1472">EM149*0.5+EL150+EL158</f>
        <v>18311932.96768184</v>
      </c>
      <c r="EN152" s="115"/>
      <c r="EO152" s="115"/>
      <c r="EP152" s="115"/>
      <c r="EQ152" s="115"/>
      <c r="ER152" s="115"/>
      <c r="ES152" s="115"/>
      <c r="ET152" s="115"/>
      <c r="EU152" s="105"/>
      <c r="EV152" s="105"/>
      <c r="EW152" s="105"/>
      <c r="EX152" s="105"/>
      <c r="EY152" s="105"/>
      <c r="EZ152" s="105"/>
      <c r="FA152" s="105"/>
      <c r="FB152" s="105"/>
    </row>
    <row r="153" spans="1:158">
      <c r="D153" s="109"/>
      <c r="E153" s="78"/>
      <c r="F153" s="10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5"/>
      <c r="DJ153" s="75"/>
      <c r="DK153" s="75"/>
      <c r="DL153" s="75"/>
      <c r="DM153" s="75"/>
      <c r="DN153" s="75"/>
      <c r="DO153" s="75"/>
      <c r="DP153" s="75"/>
      <c r="DQ153" s="75"/>
      <c r="DR153" s="75"/>
      <c r="DS153" s="75"/>
      <c r="DT153" s="75"/>
      <c r="DU153" s="75"/>
      <c r="DV153" s="75"/>
      <c r="DW153" s="75"/>
      <c r="DX153" s="75"/>
      <c r="DY153" s="75"/>
      <c r="DZ153" s="75"/>
      <c r="EA153" s="75"/>
      <c r="EB153" s="75"/>
      <c r="EC153" s="75"/>
      <c r="ED153" s="75"/>
      <c r="EE153" s="75"/>
      <c r="EF153" s="75"/>
      <c r="EG153" s="75"/>
      <c r="EH153" s="75"/>
      <c r="EI153" s="75"/>
      <c r="EJ153" s="75"/>
      <c r="EK153" s="75"/>
      <c r="EL153" s="75"/>
      <c r="EM153" s="75"/>
      <c r="EN153" s="75"/>
      <c r="EO153" s="75"/>
      <c r="EP153" s="75"/>
      <c r="EQ153" s="75"/>
      <c r="ER153" s="75"/>
      <c r="ES153" s="75"/>
      <c r="ET153" s="75"/>
    </row>
    <row r="154" spans="1:158" s="116" customFormat="1">
      <c r="A154" s="97"/>
      <c r="B154" s="98"/>
      <c r="C154" s="67"/>
      <c r="D154" s="109">
        <v>14</v>
      </c>
      <c r="E154" s="116" t="s">
        <v>46</v>
      </c>
      <c r="F154" s="117"/>
      <c r="G154" s="118">
        <f>'Exhibit K (3)'!$F$14</f>
        <v>0.1</v>
      </c>
      <c r="H154" s="118">
        <f>'Exhibit K (3)'!$F$14</f>
        <v>0.1</v>
      </c>
      <c r="I154" s="118">
        <f>'Exhibit K (3)'!$F$14</f>
        <v>0.1</v>
      </c>
      <c r="J154" s="118">
        <f>'Exhibit K (3)'!$F$14</f>
        <v>0.1</v>
      </c>
      <c r="K154" s="118">
        <f>'Exhibit K (3)'!$F$14</f>
        <v>0.1</v>
      </c>
      <c r="L154" s="118">
        <f>'Exhibit K (3)'!$F$14</f>
        <v>0.1</v>
      </c>
      <c r="M154" s="118">
        <f>'Exhibit K (3)'!$F$14</f>
        <v>0.1</v>
      </c>
      <c r="N154" s="118">
        <f>'Exhibit K (3)'!$F$14</f>
        <v>0.1</v>
      </c>
      <c r="O154" s="118">
        <f>'Exhibit K (3)'!$F$14</f>
        <v>0.1</v>
      </c>
      <c r="P154" s="118">
        <f>'Exhibit K (3)'!$F$14</f>
        <v>0.1</v>
      </c>
      <c r="Q154" s="118">
        <f>'Exhibit K (3)'!$F$14</f>
        <v>0.1</v>
      </c>
      <c r="R154" s="118">
        <f>'Exhibit K (3)'!$F$14</f>
        <v>0.1</v>
      </c>
      <c r="S154" s="119">
        <f>'Exhibit K (3)'!$F$14</f>
        <v>0.1</v>
      </c>
      <c r="T154" s="119">
        <f>'Exhibit K (3)'!$F$14</f>
        <v>0.1</v>
      </c>
      <c r="U154" s="119">
        <f>'Exhibit K (3)'!$F$14</f>
        <v>0.1</v>
      </c>
      <c r="V154" s="119">
        <f>'Exhibit K (3)'!$F$14</f>
        <v>0.1</v>
      </c>
      <c r="W154" s="119">
        <f>'Exhibit K (3)'!$F$14</f>
        <v>0.1</v>
      </c>
      <c r="X154" s="119">
        <f>'Exhibit K (3)'!$F$14</f>
        <v>0.1</v>
      </c>
      <c r="Y154" s="119">
        <f>'Exhibit K (3)'!$F$14</f>
        <v>0.1</v>
      </c>
      <c r="Z154" s="119">
        <f>'Exhibit K (3)'!$F$14</f>
        <v>0.1</v>
      </c>
      <c r="AA154" s="119">
        <f>'Exhibit K (3)'!$F$14</f>
        <v>0.1</v>
      </c>
      <c r="AB154" s="119">
        <f>'Exhibit K (3)'!$F$14</f>
        <v>0.1</v>
      </c>
      <c r="AC154" s="119">
        <f>'Exhibit K (3)'!$F$14</f>
        <v>0.1</v>
      </c>
      <c r="AD154" s="119">
        <f>'Exhibit K (3)'!$F$14</f>
        <v>0.1</v>
      </c>
      <c r="AE154" s="119">
        <f>'Exhibit K (3)'!$F$14</f>
        <v>0.1</v>
      </c>
      <c r="AF154" s="119">
        <f>'Exhibit K (3)'!$F$14</f>
        <v>0.1</v>
      </c>
      <c r="AG154" s="119">
        <f>'Exhibit K (3)'!$F$14</f>
        <v>0.1</v>
      </c>
      <c r="AH154" s="119">
        <f>'Exhibit K (3)'!$F$14</f>
        <v>0.1</v>
      </c>
      <c r="AI154" s="119">
        <f>'Exhibit K (3)'!$F$14</f>
        <v>0.1</v>
      </c>
      <c r="AJ154" s="119">
        <f>'Exhibit K (3)'!$F$14</f>
        <v>0.1</v>
      </c>
      <c r="AK154" s="119">
        <f>'Exhibit K (3)'!$F$14</f>
        <v>0.1</v>
      </c>
      <c r="AL154" s="119">
        <f>'Exhibit K (3)'!$F$14</f>
        <v>0.1</v>
      </c>
      <c r="AM154" s="119">
        <f>'Exhibit K (3)'!$F$14</f>
        <v>0.1</v>
      </c>
      <c r="AN154" s="119">
        <f>'Exhibit K (3)'!$F$14</f>
        <v>0.1</v>
      </c>
      <c r="AO154" s="119">
        <f>'Exhibit K (3)'!$F$14</f>
        <v>0.1</v>
      </c>
      <c r="AP154" s="119">
        <f>'Exhibit K (3)'!$F$14</f>
        <v>0.1</v>
      </c>
      <c r="AQ154" s="119">
        <f>'Exhibit K (3)'!$F$14</f>
        <v>0.1</v>
      </c>
      <c r="AR154" s="119">
        <f>'Exhibit K (3)'!$F$14</f>
        <v>0.1</v>
      </c>
      <c r="AS154" s="119">
        <f>'Exhibit K (3)'!$F$14</f>
        <v>0.1</v>
      </c>
      <c r="AT154" s="119">
        <f>'Exhibit K (3)'!$F$14</f>
        <v>0.1</v>
      </c>
      <c r="AU154" s="119">
        <f>'Exhibit K (3)'!$F$14</f>
        <v>0.1</v>
      </c>
      <c r="AV154" s="119">
        <f>'Exhibit K (3)'!$F$14</f>
        <v>0.1</v>
      </c>
      <c r="AW154" s="119">
        <f>'Exhibit K (3)'!$F$14</f>
        <v>0.1</v>
      </c>
      <c r="AX154" s="119">
        <f>'Exhibit K (3)'!$F$14</f>
        <v>0.1</v>
      </c>
      <c r="AY154" s="119">
        <f>'Exhibit K (3)'!$F$14</f>
        <v>0.1</v>
      </c>
      <c r="AZ154" s="119">
        <f>'Exhibit K (3)'!$F$14</f>
        <v>0.1</v>
      </c>
      <c r="BA154" s="119">
        <f>'Exhibit K (3)'!$F$14</f>
        <v>0.1</v>
      </c>
      <c r="BB154" s="119">
        <f>'Exhibit K (3)'!$F$14</f>
        <v>0.1</v>
      </c>
      <c r="BC154" s="119">
        <f>'Exhibit K (3)'!$F$14</f>
        <v>0.1</v>
      </c>
      <c r="BD154" s="119">
        <f>'Exhibit K (3)'!$F$14</f>
        <v>0.1</v>
      </c>
      <c r="BE154" s="119">
        <f>'Exhibit K (3)'!$F$14</f>
        <v>0.1</v>
      </c>
      <c r="BF154" s="119">
        <f>'Exhibit K (3)'!$F$14</f>
        <v>0.1</v>
      </c>
      <c r="BG154" s="119">
        <f>'Exhibit K (3)'!$F$14</f>
        <v>0.1</v>
      </c>
      <c r="BH154" s="119">
        <f>'Exhibit K (3)'!$F$14</f>
        <v>0.1</v>
      </c>
      <c r="BI154" s="119">
        <f>'Exhibit K (3)'!$F$14</f>
        <v>0.1</v>
      </c>
      <c r="BJ154" s="119">
        <f>'Exhibit K (3)'!$F$14</f>
        <v>0.1</v>
      </c>
      <c r="BK154" s="119">
        <f>'Exhibit K (3)'!$F$14</f>
        <v>0.1</v>
      </c>
      <c r="BL154" s="119">
        <f>'Exhibit K (3)'!$F$14</f>
        <v>0.1</v>
      </c>
      <c r="BM154" s="119">
        <f>'Exhibit K (3)'!$F$14</f>
        <v>0.1</v>
      </c>
      <c r="BN154" s="119">
        <f>'Exhibit K (3)'!$F$14</f>
        <v>0.1</v>
      </c>
      <c r="BO154" s="119">
        <f>'Exhibit K (3)'!$F$14</f>
        <v>0.1</v>
      </c>
      <c r="BP154" s="119">
        <f>'Exhibit K (3)'!$F$14</f>
        <v>0.1</v>
      </c>
      <c r="BQ154" s="119">
        <f>'Exhibit K (3)'!$F$14</f>
        <v>0.1</v>
      </c>
      <c r="BR154" s="119">
        <f>'Exhibit K (3)'!$F$14</f>
        <v>0.1</v>
      </c>
      <c r="BS154" s="119">
        <f>'Exhibit K (3)'!$F$14</f>
        <v>0.1</v>
      </c>
      <c r="BT154" s="119">
        <f>'Exhibit K (3)'!$F$14</f>
        <v>0.1</v>
      </c>
      <c r="BU154" s="119">
        <f>'Exhibit K (3)'!$F$14</f>
        <v>0.1</v>
      </c>
      <c r="BV154" s="119">
        <f>'Exhibit K (3)'!$F$14</f>
        <v>0.1</v>
      </c>
      <c r="BW154" s="119">
        <f>'Exhibit K (3)'!$F$14</f>
        <v>0.1</v>
      </c>
      <c r="BX154" s="119">
        <f>'Exhibit K (3)'!$F$14</f>
        <v>0.1</v>
      </c>
      <c r="BY154" s="119">
        <f>'Exhibit K (3)'!$F$14</f>
        <v>0.1</v>
      </c>
      <c r="BZ154" s="119">
        <f>'Exhibit K (3)'!$F$14</f>
        <v>0.1</v>
      </c>
      <c r="CA154" s="119">
        <f>'Exhibit K (3)'!$F$14</f>
        <v>0.1</v>
      </c>
      <c r="CB154" s="119">
        <f>'Exhibit K (3)'!$F$14</f>
        <v>0.1</v>
      </c>
      <c r="CC154" s="119">
        <f>'Exhibit K (3)'!$F$14</f>
        <v>0.1</v>
      </c>
      <c r="CD154" s="119">
        <f>'Exhibit K (3)'!$F$14</f>
        <v>0.1</v>
      </c>
      <c r="CE154" s="119">
        <f>'Exhibit K (3)'!$F$14</f>
        <v>0.1</v>
      </c>
      <c r="CF154" s="119">
        <f>'Exhibit K (3)'!$F$14</f>
        <v>0.1</v>
      </c>
      <c r="CG154" s="119">
        <f>'Exhibit K (3)'!$F$14</f>
        <v>0.1</v>
      </c>
      <c r="CH154" s="119">
        <f>'Exhibit K (3)'!$F$14</f>
        <v>0.1</v>
      </c>
      <c r="CI154" s="119">
        <f>'Exhibit K (3)'!$F$14</f>
        <v>0.1</v>
      </c>
      <c r="CJ154" s="119">
        <f>'Exhibit K (3)'!$F$14</f>
        <v>0.1</v>
      </c>
      <c r="CK154" s="119">
        <f>'Exhibit K (3)'!$F$14</f>
        <v>0.1</v>
      </c>
      <c r="CL154" s="119">
        <f>'Exhibit K (3)'!$F$14</f>
        <v>0.1</v>
      </c>
      <c r="CM154" s="119">
        <f>'Exhibit K (3)'!$F$14</f>
        <v>0.1</v>
      </c>
      <c r="CN154" s="119">
        <f>'Exhibit K (3)'!$F$14</f>
        <v>0.1</v>
      </c>
      <c r="CO154" s="119">
        <f>'Exhibit K (3)'!$F$14</f>
        <v>0.1</v>
      </c>
      <c r="CP154" s="119">
        <f>'Exhibit K (3)'!$F$14</f>
        <v>0.1</v>
      </c>
      <c r="CQ154" s="119">
        <f>'Exhibit K (3)'!$F$14</f>
        <v>0.1</v>
      </c>
      <c r="CR154" s="119">
        <f>'Exhibit K (3)'!$F$14</f>
        <v>0.1</v>
      </c>
      <c r="CS154" s="119">
        <f>'Exhibit K (3)'!$F$14</f>
        <v>0.1</v>
      </c>
      <c r="CT154" s="119">
        <f>'Exhibit K (3)'!$F$14</f>
        <v>0.1</v>
      </c>
      <c r="CU154" s="119">
        <f>'Exhibit K (3)'!$F$14</f>
        <v>0.1</v>
      </c>
      <c r="CV154" s="119">
        <f>'Exhibit K (3)'!$F$14</f>
        <v>0.1</v>
      </c>
      <c r="CW154" s="119">
        <f>'Exhibit K (3)'!$F$14</f>
        <v>0.1</v>
      </c>
      <c r="CX154" s="119">
        <f>'Exhibit K (3)'!$F$14</f>
        <v>0.1</v>
      </c>
      <c r="CY154" s="119">
        <f>'Exhibit K (3)'!$F$14</f>
        <v>0.1</v>
      </c>
      <c r="CZ154" s="119">
        <f>'Exhibit K (3)'!$F$14</f>
        <v>0.1</v>
      </c>
      <c r="DA154" s="119">
        <f>'Exhibit K (3)'!$F$14</f>
        <v>0.1</v>
      </c>
      <c r="DB154" s="119">
        <f>'Exhibit K (3)'!$F$14</f>
        <v>0.1</v>
      </c>
      <c r="DC154" s="119">
        <f>'Exhibit K (3)'!$F$14</f>
        <v>0.1</v>
      </c>
      <c r="DD154" s="119">
        <f>'Exhibit K (3)'!$F$14</f>
        <v>0.1</v>
      </c>
      <c r="DE154" s="119">
        <f>'Exhibit K (3)'!$F$14</f>
        <v>0.1</v>
      </c>
      <c r="DF154" s="119">
        <f>'Exhibit K (3)'!$F$14</f>
        <v>0.1</v>
      </c>
      <c r="DG154" s="119">
        <f>'Exhibit K (3)'!$F$14</f>
        <v>0.1</v>
      </c>
      <c r="DH154" s="119">
        <f>'Exhibit K (3)'!$F$14</f>
        <v>0.1</v>
      </c>
      <c r="DI154" s="119">
        <f>'Exhibit K (3)'!$F$14</f>
        <v>0.1</v>
      </c>
      <c r="DJ154" s="119">
        <f>'Exhibit K (3)'!$F$14</f>
        <v>0.1</v>
      </c>
      <c r="DK154" s="119">
        <f>'Exhibit K (3)'!$F$14</f>
        <v>0.1</v>
      </c>
      <c r="DL154" s="119">
        <f>'Exhibit K (3)'!$F$14</f>
        <v>0.1</v>
      </c>
      <c r="DM154" s="119">
        <f>'Exhibit K (3)'!$F$14</f>
        <v>0.1</v>
      </c>
      <c r="DN154" s="119">
        <f>'Exhibit K (3)'!$F$14</f>
        <v>0.1</v>
      </c>
      <c r="DO154" s="119">
        <f>'Exhibit K (3)'!$F$14</f>
        <v>0.1</v>
      </c>
      <c r="DP154" s="119">
        <f>'Exhibit K (3)'!$F$14</f>
        <v>0.1</v>
      </c>
      <c r="DQ154" s="119">
        <f>'Exhibit K (3)'!$F$14</f>
        <v>0.1</v>
      </c>
      <c r="DR154" s="119">
        <f>'Exhibit K (3)'!$F$14</f>
        <v>0.1</v>
      </c>
      <c r="DS154" s="119">
        <f>'Exhibit K (3)'!$F$14</f>
        <v>0.1</v>
      </c>
      <c r="DT154" s="119">
        <f>'Exhibit K (3)'!$F$14</f>
        <v>0.1</v>
      </c>
      <c r="DU154" s="119">
        <f>'Exhibit K (3)'!$F$14</f>
        <v>0.1</v>
      </c>
      <c r="DV154" s="119">
        <f>'Exhibit K (3)'!$F$14</f>
        <v>0.1</v>
      </c>
      <c r="DW154" s="119">
        <f>'Exhibit K (3)'!$F$14</f>
        <v>0.1</v>
      </c>
      <c r="DX154" s="119">
        <f>'Exhibit K (3)'!$F$14</f>
        <v>0.1</v>
      </c>
      <c r="DY154" s="119">
        <f>'Exhibit K (3)'!$F$14</f>
        <v>0.1</v>
      </c>
      <c r="DZ154" s="119">
        <f>'Exhibit K (3)'!$F$14</f>
        <v>0.1</v>
      </c>
      <c r="EA154" s="119">
        <f>'Exhibit K (3)'!$F$14</f>
        <v>0.1</v>
      </c>
      <c r="EB154" s="119">
        <f>'Exhibit K (3)'!$F$14</f>
        <v>0.1</v>
      </c>
      <c r="EC154" s="119">
        <f>'Exhibit K (3)'!$F$14</f>
        <v>0.1</v>
      </c>
      <c r="ED154" s="119">
        <f>'Exhibit K (3)'!$F$14</f>
        <v>0.1</v>
      </c>
      <c r="EE154" s="119">
        <f>'Exhibit K (3)'!$F$14</f>
        <v>0.1</v>
      </c>
      <c r="EF154" s="119">
        <f>'Exhibit K (3)'!$F$14</f>
        <v>0.1</v>
      </c>
      <c r="EG154" s="119">
        <f>'Exhibit K (3)'!$F$14</f>
        <v>0.1</v>
      </c>
      <c r="EH154" s="119">
        <f>'Exhibit K (3)'!$F$14</f>
        <v>0.1</v>
      </c>
      <c r="EI154" s="119">
        <f>'Exhibit K (3)'!$F$14</f>
        <v>0.1</v>
      </c>
      <c r="EJ154" s="119">
        <f>'Exhibit K (3)'!$F$14</f>
        <v>0.1</v>
      </c>
      <c r="EK154" s="119">
        <f>'Exhibit K (3)'!$F$14</f>
        <v>0.1</v>
      </c>
      <c r="EL154" s="119">
        <f>'Exhibit K (3)'!$F$14</f>
        <v>0.1</v>
      </c>
      <c r="EM154" s="119">
        <f>'Exhibit K (3)'!$F$14</f>
        <v>0.1</v>
      </c>
      <c r="EN154" s="119">
        <f>'Exhibit K (3)'!$F$14</f>
        <v>0.1</v>
      </c>
      <c r="EO154" s="119">
        <f>'Exhibit K (3)'!$F$14</f>
        <v>0.1</v>
      </c>
      <c r="EP154" s="119">
        <f>'Exhibit K (3)'!$F$14</f>
        <v>0.1</v>
      </c>
      <c r="EQ154" s="119">
        <f>'Exhibit K (3)'!$F$14</f>
        <v>0.1</v>
      </c>
      <c r="ER154" s="119">
        <f>'Exhibit K (3)'!$F$14</f>
        <v>0.1</v>
      </c>
      <c r="ES154" s="119">
        <f>'Exhibit K (3)'!$F$14</f>
        <v>0.1</v>
      </c>
      <c r="ET154" s="119">
        <f>'Exhibit K (3)'!$F$14</f>
        <v>0.1</v>
      </c>
    </row>
    <row r="155" spans="1:158" s="120" customFormat="1">
      <c r="A155" s="97"/>
      <c r="B155" s="98"/>
      <c r="C155" s="67"/>
      <c r="D155" s="109">
        <v>15</v>
      </c>
      <c r="E155" s="120" t="s">
        <v>47</v>
      </c>
      <c r="F155" s="121"/>
      <c r="G155" s="122">
        <f>'Exhibit K (3)'!$F$17</f>
        <v>8.1648460519010424E-3</v>
      </c>
      <c r="H155" s="122">
        <f>'Exhibit K (3)'!$F$17</f>
        <v>8.1648460519010424E-3</v>
      </c>
      <c r="I155" s="122">
        <f>'Exhibit K (3)'!$F$17</f>
        <v>8.1648460519010424E-3</v>
      </c>
      <c r="J155" s="122">
        <f>'Exhibit K (3)'!$F$17</f>
        <v>8.1648460519010424E-3</v>
      </c>
      <c r="K155" s="122">
        <f>'Exhibit K (3)'!$F$17</f>
        <v>8.1648460519010424E-3</v>
      </c>
      <c r="L155" s="122">
        <f>'Exhibit K (3)'!$F$17</f>
        <v>8.1648460519010424E-3</v>
      </c>
      <c r="M155" s="122">
        <f>'Exhibit K (3)'!$F$17</f>
        <v>8.1648460519010424E-3</v>
      </c>
      <c r="N155" s="122">
        <f>'Exhibit K (3)'!$F$17</f>
        <v>8.1648460519010424E-3</v>
      </c>
      <c r="O155" s="122">
        <f>'Exhibit K (3)'!$F$17</f>
        <v>8.1648460519010424E-3</v>
      </c>
      <c r="P155" s="122">
        <f>'Exhibit K (3)'!$F$17</f>
        <v>8.1648460519010424E-3</v>
      </c>
      <c r="Q155" s="122">
        <f>'Exhibit K (3)'!$F$17</f>
        <v>8.1648460519010424E-3</v>
      </c>
      <c r="R155" s="122">
        <f>'Exhibit K (3)'!$F$17</f>
        <v>8.1648460519010424E-3</v>
      </c>
      <c r="S155" s="123">
        <f>'Exhibit K (3)'!$F$17</f>
        <v>8.1648460519010424E-3</v>
      </c>
      <c r="T155" s="123">
        <f>'Exhibit K (3)'!$F$17</f>
        <v>8.1648460519010424E-3</v>
      </c>
      <c r="U155" s="123">
        <f>'Exhibit K (3)'!$F$17</f>
        <v>8.1648460519010424E-3</v>
      </c>
      <c r="V155" s="123">
        <f>'Exhibit K (3)'!$F$17</f>
        <v>8.1648460519010424E-3</v>
      </c>
      <c r="W155" s="123">
        <f>'Exhibit K (3)'!$F$17</f>
        <v>8.1648460519010424E-3</v>
      </c>
      <c r="X155" s="123">
        <f>'Exhibit K (3)'!$F$17</f>
        <v>8.1648460519010424E-3</v>
      </c>
      <c r="Y155" s="123">
        <f>'Exhibit K (3)'!$F$17</f>
        <v>8.1648460519010424E-3</v>
      </c>
      <c r="Z155" s="123">
        <f>'Exhibit K (3)'!$F$17</f>
        <v>8.1648460519010424E-3</v>
      </c>
      <c r="AA155" s="123">
        <f>'Exhibit K (3)'!$F$17</f>
        <v>8.1648460519010424E-3</v>
      </c>
      <c r="AB155" s="123">
        <f>'Exhibit K (3)'!$F$17</f>
        <v>8.1648460519010424E-3</v>
      </c>
      <c r="AC155" s="123">
        <f>'Exhibit K (3)'!$F$17</f>
        <v>8.1648460519010424E-3</v>
      </c>
      <c r="AD155" s="123">
        <f>'Exhibit K (3)'!$F$17</f>
        <v>8.1648460519010424E-3</v>
      </c>
      <c r="AE155" s="123">
        <f>'Exhibit K (3)'!$F$17</f>
        <v>8.1648460519010424E-3</v>
      </c>
      <c r="AF155" s="123">
        <f>'Exhibit K (3)'!$F$17</f>
        <v>8.1648460519010424E-3</v>
      </c>
      <c r="AG155" s="123">
        <f>'Exhibit K (3)'!$F$17</f>
        <v>8.1648460519010424E-3</v>
      </c>
      <c r="AH155" s="123">
        <f>'Exhibit K (3)'!$F$17</f>
        <v>8.1648460519010424E-3</v>
      </c>
      <c r="AI155" s="123">
        <f>'Exhibit K (3)'!$F$17</f>
        <v>8.1648460519010424E-3</v>
      </c>
      <c r="AJ155" s="123">
        <f>'Exhibit K (3)'!$F$17</f>
        <v>8.1648460519010424E-3</v>
      </c>
      <c r="AK155" s="123">
        <f>'Exhibit K (3)'!$F$17</f>
        <v>8.1648460519010424E-3</v>
      </c>
      <c r="AL155" s="123">
        <f>'Exhibit K (3)'!$F$17</f>
        <v>8.1648460519010424E-3</v>
      </c>
      <c r="AM155" s="123">
        <f>'Exhibit K (3)'!$F$17</f>
        <v>8.1648460519010424E-3</v>
      </c>
      <c r="AN155" s="123">
        <f>'Exhibit K (3)'!$F$17</f>
        <v>8.1648460519010424E-3</v>
      </c>
      <c r="AO155" s="123">
        <f>'Exhibit K (3)'!$F$17</f>
        <v>8.1648460519010424E-3</v>
      </c>
      <c r="AP155" s="123">
        <f>'Exhibit K (3)'!$F$17</f>
        <v>8.1648460519010424E-3</v>
      </c>
      <c r="AQ155" s="123">
        <f>'Exhibit K (3)'!$F$17</f>
        <v>8.1648460519010424E-3</v>
      </c>
      <c r="AR155" s="123">
        <f>'Exhibit K (3)'!$F$17</f>
        <v>8.1648460519010424E-3</v>
      </c>
      <c r="AS155" s="123">
        <f>'Exhibit K (3)'!$F$17</f>
        <v>8.1648460519010424E-3</v>
      </c>
      <c r="AT155" s="123">
        <f>'Exhibit K (3)'!$F$17</f>
        <v>8.1648460519010424E-3</v>
      </c>
      <c r="AU155" s="123">
        <f>'Exhibit K (3)'!$F$17</f>
        <v>8.1648460519010424E-3</v>
      </c>
      <c r="AV155" s="123">
        <f>'Exhibit K (3)'!$F$17</f>
        <v>8.1648460519010424E-3</v>
      </c>
      <c r="AW155" s="123">
        <f>'Exhibit K (3)'!$F$17</f>
        <v>8.1648460519010424E-3</v>
      </c>
      <c r="AX155" s="123">
        <f>'Exhibit K (3)'!$F$17</f>
        <v>8.1648460519010424E-3</v>
      </c>
      <c r="AY155" s="123">
        <f>'Exhibit K (3)'!$F$17</f>
        <v>8.1648460519010424E-3</v>
      </c>
      <c r="AZ155" s="123">
        <f>'Exhibit K (3)'!$F$17</f>
        <v>8.1648460519010424E-3</v>
      </c>
      <c r="BA155" s="123">
        <f>'Exhibit K (3)'!$F$17</f>
        <v>8.1648460519010424E-3</v>
      </c>
      <c r="BB155" s="123">
        <f>'Exhibit K (3)'!$F$17</f>
        <v>8.1648460519010424E-3</v>
      </c>
      <c r="BC155" s="123">
        <f>'Exhibit K (3)'!$F$17</f>
        <v>8.1648460519010424E-3</v>
      </c>
      <c r="BD155" s="123">
        <f>'Exhibit K (3)'!$F$17</f>
        <v>8.1648460519010424E-3</v>
      </c>
      <c r="BE155" s="123">
        <f>'Exhibit K (3)'!$F$17</f>
        <v>8.1648460519010424E-3</v>
      </c>
      <c r="BF155" s="123">
        <f>'Exhibit K (3)'!$F$17</f>
        <v>8.1648460519010424E-3</v>
      </c>
      <c r="BG155" s="123">
        <f>'Exhibit K (3)'!$F$17</f>
        <v>8.1648460519010424E-3</v>
      </c>
      <c r="BH155" s="123">
        <f>'Exhibit K (3)'!$F$17</f>
        <v>8.1648460519010424E-3</v>
      </c>
      <c r="BI155" s="123">
        <f>'Exhibit K (3)'!$F$17</f>
        <v>8.1648460519010424E-3</v>
      </c>
      <c r="BJ155" s="123">
        <f>'Exhibit K (3)'!$F$17</f>
        <v>8.1648460519010424E-3</v>
      </c>
      <c r="BK155" s="123">
        <f>'Exhibit K (3)'!$F$17</f>
        <v>8.1648460519010424E-3</v>
      </c>
      <c r="BL155" s="123">
        <f>'Exhibit K (3)'!$F$17</f>
        <v>8.1648460519010424E-3</v>
      </c>
      <c r="BM155" s="123">
        <f>'Exhibit K (3)'!$F$17</f>
        <v>8.1648460519010424E-3</v>
      </c>
      <c r="BN155" s="123">
        <f>'Exhibit K (3)'!$F$17</f>
        <v>8.1648460519010424E-3</v>
      </c>
      <c r="BO155" s="123">
        <f>'Exhibit K (3)'!$F$17</f>
        <v>8.1648460519010424E-3</v>
      </c>
      <c r="BP155" s="123">
        <f>'Exhibit K (3)'!$F$17</f>
        <v>8.1648460519010424E-3</v>
      </c>
      <c r="BQ155" s="123">
        <f>'Exhibit K (3)'!$F$17</f>
        <v>8.1648460519010424E-3</v>
      </c>
      <c r="BR155" s="123">
        <f>'Exhibit K (3)'!$F$17</f>
        <v>8.1648460519010424E-3</v>
      </c>
      <c r="BS155" s="123">
        <f>'Exhibit K (3)'!$F$17</f>
        <v>8.1648460519010424E-3</v>
      </c>
      <c r="BT155" s="123">
        <f>'Exhibit K (3)'!$F$17</f>
        <v>8.1648460519010424E-3</v>
      </c>
      <c r="BU155" s="123">
        <f>'Exhibit K (3)'!$F$17</f>
        <v>8.1648460519010424E-3</v>
      </c>
      <c r="BV155" s="123">
        <f>'Exhibit K (3)'!$F$17</f>
        <v>8.1648460519010424E-3</v>
      </c>
      <c r="BW155" s="123">
        <f>'Exhibit K (3)'!$F$17</f>
        <v>8.1648460519010424E-3</v>
      </c>
      <c r="BX155" s="123">
        <f>'Exhibit K (3)'!$F$17</f>
        <v>8.1648460519010424E-3</v>
      </c>
      <c r="BY155" s="123">
        <f>'Exhibit K (3)'!$F$17</f>
        <v>8.1648460519010424E-3</v>
      </c>
      <c r="BZ155" s="123">
        <f>'Exhibit K (3)'!$F$17</f>
        <v>8.1648460519010424E-3</v>
      </c>
      <c r="CA155" s="123">
        <f>'Exhibit K (3)'!$F$17</f>
        <v>8.1648460519010424E-3</v>
      </c>
      <c r="CB155" s="123">
        <f>'Exhibit K (3)'!$F$17</f>
        <v>8.1648460519010424E-3</v>
      </c>
      <c r="CC155" s="123">
        <f>'Exhibit K (3)'!$F$17</f>
        <v>8.1648460519010424E-3</v>
      </c>
      <c r="CD155" s="123">
        <f>'Exhibit K (3)'!$F$17</f>
        <v>8.1648460519010424E-3</v>
      </c>
      <c r="CE155" s="123">
        <f>'Exhibit K (3)'!$F$17</f>
        <v>8.1648460519010424E-3</v>
      </c>
      <c r="CF155" s="123">
        <f>'Exhibit K (3)'!$F$17</f>
        <v>8.1648460519010424E-3</v>
      </c>
      <c r="CG155" s="123">
        <f>'Exhibit K (3)'!$F$17</f>
        <v>8.1648460519010424E-3</v>
      </c>
      <c r="CH155" s="123">
        <f>'Exhibit K (3)'!$F$17</f>
        <v>8.1648460519010424E-3</v>
      </c>
      <c r="CI155" s="123">
        <f>'Exhibit K (3)'!$F$17</f>
        <v>8.1648460519010424E-3</v>
      </c>
      <c r="CJ155" s="123">
        <f>'Exhibit K (3)'!$F$17</f>
        <v>8.1648460519010424E-3</v>
      </c>
      <c r="CK155" s="123">
        <f>'Exhibit K (3)'!$F$17</f>
        <v>8.1648460519010424E-3</v>
      </c>
      <c r="CL155" s="123">
        <f>'Exhibit K (3)'!$F$17</f>
        <v>8.1648460519010424E-3</v>
      </c>
      <c r="CM155" s="123">
        <f>'Exhibit K (3)'!$F$17</f>
        <v>8.1648460519010424E-3</v>
      </c>
      <c r="CN155" s="123">
        <f>'Exhibit K (3)'!$F$17</f>
        <v>8.1648460519010424E-3</v>
      </c>
      <c r="CO155" s="123">
        <f>'Exhibit K (3)'!$F$17</f>
        <v>8.1648460519010424E-3</v>
      </c>
      <c r="CP155" s="123">
        <f>'Exhibit K (3)'!$F$17</f>
        <v>8.1648460519010424E-3</v>
      </c>
      <c r="CQ155" s="123">
        <f>'Exhibit K (3)'!$F$17</f>
        <v>8.1648460519010424E-3</v>
      </c>
      <c r="CR155" s="123">
        <f>'Exhibit K (3)'!$F$17</f>
        <v>8.1648460519010424E-3</v>
      </c>
      <c r="CS155" s="123">
        <f>'Exhibit K (3)'!$F$17</f>
        <v>8.1648460519010424E-3</v>
      </c>
      <c r="CT155" s="123">
        <f>'Exhibit K (3)'!$F$17</f>
        <v>8.1648460519010424E-3</v>
      </c>
      <c r="CU155" s="123">
        <f>'Exhibit K (3)'!$F$17</f>
        <v>8.1648460519010424E-3</v>
      </c>
      <c r="CV155" s="123">
        <f>'Exhibit K (3)'!$F$17</f>
        <v>8.1648460519010424E-3</v>
      </c>
      <c r="CW155" s="123">
        <f>'Exhibit K (3)'!$F$17</f>
        <v>8.1648460519010424E-3</v>
      </c>
      <c r="CX155" s="123">
        <f>'Exhibit K (3)'!$F$17</f>
        <v>8.1648460519010424E-3</v>
      </c>
      <c r="CY155" s="123">
        <f>'Exhibit K (3)'!$F$17</f>
        <v>8.1648460519010424E-3</v>
      </c>
      <c r="CZ155" s="123">
        <f>'Exhibit K (3)'!$F$17</f>
        <v>8.1648460519010424E-3</v>
      </c>
      <c r="DA155" s="123">
        <f>'Exhibit K (3)'!$F$17</f>
        <v>8.1648460519010424E-3</v>
      </c>
      <c r="DB155" s="123">
        <f>'Exhibit K (3)'!$F$17</f>
        <v>8.1648460519010424E-3</v>
      </c>
      <c r="DC155" s="123">
        <f>'Exhibit K (3)'!$F$17</f>
        <v>8.1648460519010424E-3</v>
      </c>
      <c r="DD155" s="123">
        <f>'Exhibit K (3)'!$F$17</f>
        <v>8.1648460519010424E-3</v>
      </c>
      <c r="DE155" s="123">
        <f>'Exhibit K (3)'!$F$17</f>
        <v>8.1648460519010424E-3</v>
      </c>
      <c r="DF155" s="123">
        <f>'Exhibit K (3)'!$F$17</f>
        <v>8.1648460519010424E-3</v>
      </c>
      <c r="DG155" s="123">
        <f>'Exhibit K (3)'!$F$17</f>
        <v>8.1648460519010424E-3</v>
      </c>
      <c r="DH155" s="123">
        <f>'Exhibit K (3)'!$F$17</f>
        <v>8.1648460519010424E-3</v>
      </c>
      <c r="DI155" s="123">
        <f>'Exhibit K (3)'!$F$17</f>
        <v>8.1648460519010424E-3</v>
      </c>
      <c r="DJ155" s="123">
        <f>'Exhibit K (3)'!$F$17</f>
        <v>8.1648460519010424E-3</v>
      </c>
      <c r="DK155" s="123">
        <f>'Exhibit K (3)'!$F$17</f>
        <v>8.1648460519010424E-3</v>
      </c>
      <c r="DL155" s="123">
        <f>'Exhibit K (3)'!$F$17</f>
        <v>8.1648460519010424E-3</v>
      </c>
      <c r="DM155" s="123">
        <f>'Exhibit K (3)'!$F$17</f>
        <v>8.1648460519010424E-3</v>
      </c>
      <c r="DN155" s="123">
        <f>'Exhibit K (3)'!$F$17</f>
        <v>8.1648460519010424E-3</v>
      </c>
      <c r="DO155" s="123">
        <f>'Exhibit K (3)'!$F$17</f>
        <v>8.1648460519010424E-3</v>
      </c>
      <c r="DP155" s="123">
        <f>'Exhibit K (3)'!$F$17</f>
        <v>8.1648460519010424E-3</v>
      </c>
      <c r="DQ155" s="123">
        <f>'Exhibit K (3)'!$F$17</f>
        <v>8.1648460519010424E-3</v>
      </c>
      <c r="DR155" s="123">
        <f>'Exhibit K (3)'!$F$17</f>
        <v>8.1648460519010424E-3</v>
      </c>
      <c r="DS155" s="123">
        <f>'Exhibit K (3)'!$F$17</f>
        <v>8.1648460519010424E-3</v>
      </c>
      <c r="DT155" s="123">
        <f>'Exhibit K (3)'!$F$17</f>
        <v>8.1648460519010424E-3</v>
      </c>
      <c r="DU155" s="123">
        <f>'Exhibit K (3)'!$F$17</f>
        <v>8.1648460519010424E-3</v>
      </c>
      <c r="DV155" s="123">
        <f>'Exhibit K (3)'!$F$17</f>
        <v>8.1648460519010424E-3</v>
      </c>
      <c r="DW155" s="123">
        <f>'Exhibit K (3)'!$F$17</f>
        <v>8.1648460519010424E-3</v>
      </c>
      <c r="DX155" s="123">
        <f>'Exhibit K (3)'!$F$17</f>
        <v>8.1648460519010424E-3</v>
      </c>
      <c r="DY155" s="123">
        <f>'Exhibit K (3)'!$F$17</f>
        <v>8.1648460519010424E-3</v>
      </c>
      <c r="DZ155" s="123">
        <f>'Exhibit K (3)'!$F$17</f>
        <v>8.1648460519010424E-3</v>
      </c>
      <c r="EA155" s="123">
        <f>'Exhibit K (3)'!$F$17</f>
        <v>8.1648460519010424E-3</v>
      </c>
      <c r="EB155" s="123">
        <f>'Exhibit K (3)'!$F$17</f>
        <v>8.1648460519010424E-3</v>
      </c>
      <c r="EC155" s="123">
        <f>'Exhibit K (3)'!$F$17</f>
        <v>8.1648460519010424E-3</v>
      </c>
      <c r="ED155" s="123">
        <f>'Exhibit K (3)'!$F$17</f>
        <v>8.1648460519010424E-3</v>
      </c>
      <c r="EE155" s="123">
        <f>'Exhibit K (3)'!$F$17</f>
        <v>8.1648460519010424E-3</v>
      </c>
      <c r="EF155" s="123">
        <f>'Exhibit K (3)'!$F$17</f>
        <v>8.1648460519010424E-3</v>
      </c>
      <c r="EG155" s="123">
        <f>'Exhibit K (3)'!$F$17</f>
        <v>8.1648460519010424E-3</v>
      </c>
      <c r="EH155" s="123">
        <f>'Exhibit K (3)'!$F$17</f>
        <v>8.1648460519010424E-3</v>
      </c>
      <c r="EI155" s="123">
        <f>'Exhibit K (3)'!$F$17</f>
        <v>8.1648460519010424E-3</v>
      </c>
      <c r="EJ155" s="123">
        <f>'Exhibit K (3)'!$F$17</f>
        <v>8.1648460519010424E-3</v>
      </c>
      <c r="EK155" s="123">
        <f>'Exhibit K (3)'!$F$17</f>
        <v>8.1648460519010424E-3</v>
      </c>
      <c r="EL155" s="123">
        <f>'Exhibit K (3)'!$F$17</f>
        <v>8.1648460519010424E-3</v>
      </c>
      <c r="EM155" s="123">
        <f>'Exhibit K (3)'!$F$17</f>
        <v>8.1648460519010424E-3</v>
      </c>
      <c r="EN155" s="123">
        <f>'Exhibit K (3)'!$F$17</f>
        <v>8.1648460519010424E-3</v>
      </c>
      <c r="EO155" s="123">
        <f>'Exhibit K (3)'!$F$17</f>
        <v>8.1648460519010424E-3</v>
      </c>
      <c r="EP155" s="123">
        <f>'Exhibit K (3)'!$F$17</f>
        <v>8.1648460519010424E-3</v>
      </c>
      <c r="EQ155" s="123">
        <f>'Exhibit K (3)'!$F$17</f>
        <v>8.1648460519010424E-3</v>
      </c>
      <c r="ER155" s="123">
        <f>'Exhibit K (3)'!$F$17</f>
        <v>8.1648460519010424E-3</v>
      </c>
      <c r="ES155" s="123">
        <f>'Exhibit K (3)'!$F$17</f>
        <v>8.1648460519010424E-3</v>
      </c>
      <c r="ET155" s="123">
        <f>'Exhibit K (3)'!$F$17</f>
        <v>8.1648460519010424E-3</v>
      </c>
    </row>
    <row r="156" spans="1:158">
      <c r="D156" s="109"/>
      <c r="E156" s="78"/>
      <c r="F156" s="10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124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5"/>
      <c r="DU156" s="75"/>
      <c r="DV156" s="75"/>
      <c r="DW156" s="75"/>
      <c r="DX156" s="75"/>
      <c r="DY156" s="75"/>
      <c r="DZ156" s="75"/>
      <c r="EA156" s="75"/>
      <c r="EB156" s="75"/>
      <c r="EC156" s="75"/>
      <c r="ED156" s="75"/>
      <c r="EE156" s="75"/>
      <c r="EF156" s="75"/>
      <c r="EG156" s="75"/>
      <c r="EH156" s="75"/>
      <c r="EI156" s="75"/>
      <c r="EJ156" s="75"/>
      <c r="EK156" s="75"/>
      <c r="EL156" s="75"/>
      <c r="EM156" s="75"/>
      <c r="EN156" s="75"/>
      <c r="EO156" s="75"/>
      <c r="EP156" s="75"/>
      <c r="EQ156" s="75"/>
      <c r="ER156" s="75"/>
      <c r="ES156" s="75"/>
      <c r="ET156" s="75"/>
    </row>
    <row r="157" spans="1:158">
      <c r="A157" s="97">
        <v>124500105</v>
      </c>
      <c r="B157" s="98">
        <v>11</v>
      </c>
      <c r="D157" s="109">
        <v>16</v>
      </c>
      <c r="E157" s="78" t="s">
        <v>48</v>
      </c>
      <c r="F157" s="109"/>
      <c r="G157" s="104">
        <f t="shared" ref="G157:Q157" si="1473">SUMIF($S$7:$ET$7,G136,$S157:$ET157)</f>
        <v>16350.151302633125</v>
      </c>
      <c r="H157" s="104">
        <f t="shared" si="1473"/>
        <v>175699.55525271123</v>
      </c>
      <c r="I157" s="104">
        <f t="shared" si="1473"/>
        <v>303133.94171614473</v>
      </c>
      <c r="J157" s="104">
        <f t="shared" si="1473"/>
        <v>0</v>
      </c>
      <c r="K157" s="104">
        <f t="shared" si="1473"/>
        <v>0</v>
      </c>
      <c r="L157" s="104">
        <f t="shared" si="1473"/>
        <v>0</v>
      </c>
      <c r="M157" s="104">
        <f t="shared" si="1473"/>
        <v>0</v>
      </c>
      <c r="N157" s="104">
        <f t="shared" si="1473"/>
        <v>415423.09991215699</v>
      </c>
      <c r="O157" s="104">
        <f t="shared" si="1473"/>
        <v>575168.7558136927</v>
      </c>
      <c r="P157" s="104">
        <f t="shared" si="1473"/>
        <v>1461003.501877629</v>
      </c>
      <c r="Q157" s="104">
        <f t="shared" si="1473"/>
        <v>732297.3897415651</v>
      </c>
      <c r="R157" s="104">
        <f>SUM(G157:Q157)</f>
        <v>3679076.3956165328</v>
      </c>
      <c r="S157" s="105">
        <f t="shared" ref="S157:T157" si="1474">+S152*S155</f>
        <v>0</v>
      </c>
      <c r="T157" s="105">
        <f t="shared" si="1474"/>
        <v>0</v>
      </c>
      <c r="U157" s="105">
        <f>+U152*U155</f>
        <v>0</v>
      </c>
      <c r="V157" s="105">
        <f t="shared" ref="V157:W157" si="1475">+V152*V155</f>
        <v>0</v>
      </c>
      <c r="W157" s="105">
        <f t="shared" si="1475"/>
        <v>0</v>
      </c>
      <c r="X157" s="105">
        <f>+X152*X155</f>
        <v>97.750345375591124</v>
      </c>
      <c r="Y157" s="105">
        <f t="shared" ref="Y157:BB157" si="1476">+Y152*Y155</f>
        <v>207.31653251018372</v>
      </c>
      <c r="Z157" s="105">
        <f t="shared" si="1476"/>
        <v>282.96805618278017</v>
      </c>
      <c r="AA157" s="105">
        <f t="shared" si="1476"/>
        <v>1471.5609871570523</v>
      </c>
      <c r="AB157" s="105">
        <f t="shared" si="1476"/>
        <v>2867.9361926117604</v>
      </c>
      <c r="AC157" s="105">
        <f t="shared" si="1476"/>
        <v>3765.1462295177998</v>
      </c>
      <c r="AD157" s="105">
        <f t="shared" si="1476"/>
        <v>7657.4729592779568</v>
      </c>
      <c r="AE157" s="105">
        <f t="shared" si="1476"/>
        <v>11173.100531797689</v>
      </c>
      <c r="AF157" s="105">
        <f t="shared" si="1476"/>
        <v>11626.892488661981</v>
      </c>
      <c r="AG157" s="105">
        <f t="shared" si="1476"/>
        <v>12149.124666739181</v>
      </c>
      <c r="AH157" s="105">
        <f t="shared" si="1476"/>
        <v>12792.512672996854</v>
      </c>
      <c r="AI157" s="105">
        <f t="shared" si="1476"/>
        <v>13411.154897038698</v>
      </c>
      <c r="AJ157" s="105">
        <f t="shared" si="1476"/>
        <v>14007.293381976066</v>
      </c>
      <c r="AK157" s="105">
        <f t="shared" si="1476"/>
        <v>14619.237569692812</v>
      </c>
      <c r="AL157" s="105">
        <f t="shared" si="1476"/>
        <v>15226.060284343721</v>
      </c>
      <c r="AM157" s="105">
        <f t="shared" si="1476"/>
        <v>15843.573647477375</v>
      </c>
      <c r="AN157" s="105">
        <f t="shared" si="1476"/>
        <v>16949.598245648289</v>
      </c>
      <c r="AO157" s="105">
        <f t="shared" si="1476"/>
        <v>18019.816315236123</v>
      </c>
      <c r="AP157" s="105">
        <f t="shared" si="1476"/>
        <v>19881.190551102452</v>
      </c>
      <c r="AQ157" s="105">
        <f t="shared" si="1476"/>
        <v>21802.766734019962</v>
      </c>
      <c r="AR157" s="105">
        <f t="shared" si="1476"/>
        <v>22334.012855438472</v>
      </c>
      <c r="AS157" s="105">
        <f t="shared" si="1476"/>
        <v>22896.078725446194</v>
      </c>
      <c r="AT157" s="105">
        <f t="shared" si="1476"/>
        <v>23565.903214837483</v>
      </c>
      <c r="AU157" s="105">
        <f t="shared" si="1476"/>
        <v>24193.562643427376</v>
      </c>
      <c r="AV157" s="105">
        <f t="shared" si="1476"/>
        <v>24909.935062289071</v>
      </c>
      <c r="AW157" s="105">
        <f t="shared" si="1476"/>
        <v>25608.04757759432</v>
      </c>
      <c r="AX157" s="105">
        <f t="shared" si="1476"/>
        <v>26290.675378756561</v>
      </c>
      <c r="AY157" s="105">
        <f t="shared" si="1476"/>
        <v>26983.933713839884</v>
      </c>
      <c r="AZ157" s="105">
        <f t="shared" si="1476"/>
        <v>27594.752844742467</v>
      </c>
      <c r="BA157" s="105">
        <f t="shared" si="1476"/>
        <v>28167.95006173482</v>
      </c>
      <c r="BB157" s="105">
        <f t="shared" si="1476"/>
        <v>28786.322904018085</v>
      </c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/>
      <c r="BP157" s="115"/>
      <c r="BQ157" s="115"/>
      <c r="BR157" s="115"/>
      <c r="BS157" s="115"/>
      <c r="BT157" s="115"/>
      <c r="BU157" s="115"/>
      <c r="BV157" s="115"/>
      <c r="BW157" s="115"/>
      <c r="BX157" s="115"/>
      <c r="BY157" s="115"/>
      <c r="BZ157" s="115"/>
      <c r="CA157" s="115"/>
      <c r="CB157" s="115"/>
      <c r="CC157" s="115"/>
      <c r="CD157" s="115"/>
      <c r="CE157" s="115"/>
      <c r="CF157" s="115"/>
      <c r="CG157" s="115"/>
      <c r="CH157" s="115"/>
      <c r="CI157" s="115"/>
      <c r="CJ157" s="115"/>
      <c r="CK157" s="115"/>
      <c r="CL157" s="115"/>
      <c r="CM157" s="115"/>
      <c r="CN157" s="115"/>
      <c r="CO157" s="115"/>
      <c r="CP157" s="115"/>
      <c r="CQ157" s="115"/>
      <c r="CR157" s="115"/>
      <c r="CS157" s="115"/>
      <c r="CT157" s="115"/>
      <c r="CU157" s="115"/>
      <c r="CV157" s="115"/>
      <c r="CW157" s="115"/>
      <c r="CX157" s="115"/>
      <c r="CY157" s="105">
        <f t="shared" ref="CY157:DW157" si="1477">+CY152*CY155</f>
        <v>31528.627940038157</v>
      </c>
      <c r="CZ157" s="105">
        <f t="shared" si="1477"/>
        <v>32074.988620532</v>
      </c>
      <c r="DA157" s="105">
        <f t="shared" si="1477"/>
        <v>32623.090002771169</v>
      </c>
      <c r="DB157" s="105">
        <f t="shared" si="1477"/>
        <v>33217.412295861453</v>
      </c>
      <c r="DC157" s="105">
        <f t="shared" si="1477"/>
        <v>33821.95850951039</v>
      </c>
      <c r="DD157" s="105">
        <f t="shared" si="1477"/>
        <v>34380.713761636944</v>
      </c>
      <c r="DE157" s="105">
        <f t="shared" si="1477"/>
        <v>34931.076182243152</v>
      </c>
      <c r="DF157" s="105">
        <f t="shared" si="1477"/>
        <v>35478.914692623679</v>
      </c>
      <c r="DG157" s="105">
        <f t="shared" si="1477"/>
        <v>36013.092174587531</v>
      </c>
      <c r="DH157" s="105">
        <f t="shared" si="1477"/>
        <v>36547.760486124542</v>
      </c>
      <c r="DI157" s="105">
        <f t="shared" si="1477"/>
        <v>37088.047116504393</v>
      </c>
      <c r="DJ157" s="105">
        <f t="shared" si="1477"/>
        <v>37717.418129723563</v>
      </c>
      <c r="DK157" s="105">
        <f t="shared" si="1477"/>
        <v>38542.299479724883</v>
      </c>
      <c r="DL157" s="105">
        <f t="shared" si="1477"/>
        <v>39315.613861482561</v>
      </c>
      <c r="DM157" s="105">
        <f t="shared" si="1477"/>
        <v>39992.021269281409</v>
      </c>
      <c r="DN157" s="105">
        <f t="shared" si="1477"/>
        <v>40739.510212681722</v>
      </c>
      <c r="DO157" s="105">
        <f t="shared" si="1477"/>
        <v>41493.102288230395</v>
      </c>
      <c r="DP157" s="105">
        <f t="shared" si="1477"/>
        <v>42246.540841612077</v>
      </c>
      <c r="DQ157" s="105">
        <f t="shared" si="1477"/>
        <v>43012.10283155334</v>
      </c>
      <c r="DR157" s="105">
        <f t="shared" si="1477"/>
        <v>44750.05060259848</v>
      </c>
      <c r="DS157" s="105">
        <f t="shared" si="1477"/>
        <v>49606.453190975626</v>
      </c>
      <c r="DT157" s="105">
        <f t="shared" si="1477"/>
        <v>57418.481861654021</v>
      </c>
      <c r="DU157" s="105">
        <f t="shared" si="1477"/>
        <v>65307.02932433736</v>
      </c>
      <c r="DV157" s="105">
        <f t="shared" si="1477"/>
        <v>72745.550049560843</v>
      </c>
      <c r="DW157" s="105">
        <f t="shared" si="1477"/>
        <v>84162.958721690913</v>
      </c>
      <c r="DX157" s="105">
        <f t="shared" ref="DX157:EM157" si="1478">+DX152*DX155</f>
        <v>95404.026678288326</v>
      </c>
      <c r="DY157" s="105">
        <f t="shared" si="1478"/>
        <v>103209.25875076086</v>
      </c>
      <c r="DZ157" s="105">
        <f t="shared" si="1478"/>
        <v>111311.05324999237</v>
      </c>
      <c r="EA157" s="105">
        <f t="shared" si="1478"/>
        <v>118585.94224622926</v>
      </c>
      <c r="EB157" s="105">
        <f t="shared" si="1478"/>
        <v>124373.93321404191</v>
      </c>
      <c r="EC157" s="105">
        <f t="shared" si="1478"/>
        <v>129857.76674697943</v>
      </c>
      <c r="ED157" s="105">
        <f t="shared" si="1478"/>
        <v>134814.92753264619</v>
      </c>
      <c r="EE157" s="105">
        <f t="shared" si="1478"/>
        <v>137568.07036342702</v>
      </c>
      <c r="EF157" s="105">
        <f t="shared" si="1478"/>
        <v>139130.05587040592</v>
      </c>
      <c r="EG157" s="105">
        <f t="shared" si="1478"/>
        <v>140597.52074179266</v>
      </c>
      <c r="EH157" s="105">
        <f t="shared" si="1478"/>
        <v>141987.98776137407</v>
      </c>
      <c r="EI157" s="105">
        <f t="shared" si="1478"/>
        <v>143425.86633917148</v>
      </c>
      <c r="EJ157" s="105">
        <f t="shared" si="1478"/>
        <v>144922.09714242103</v>
      </c>
      <c r="EK157" s="105">
        <f t="shared" si="1478"/>
        <v>146449.6020120419</v>
      </c>
      <c r="EL157" s="105">
        <f t="shared" si="1478"/>
        <v>147985.71065407721</v>
      </c>
      <c r="EM157" s="105">
        <f t="shared" si="1478"/>
        <v>149514.1135938536</v>
      </c>
      <c r="EN157" s="115"/>
      <c r="EO157" s="115"/>
      <c r="EP157" s="115"/>
      <c r="EQ157" s="115"/>
      <c r="ER157" s="115"/>
      <c r="ES157" s="115"/>
      <c r="ET157" s="115"/>
    </row>
    <row r="158" spans="1:158">
      <c r="D158" s="109">
        <v>17</v>
      </c>
      <c r="E158" s="78" t="s">
        <v>49</v>
      </c>
      <c r="F158" s="109"/>
      <c r="G158" s="104">
        <f>+G157+F158</f>
        <v>16350.151302633125</v>
      </c>
      <c r="H158" s="104">
        <f>+H157+G158</f>
        <v>192049.70655534437</v>
      </c>
      <c r="I158" s="104">
        <f>I157+H158</f>
        <v>495183.64827148907</v>
      </c>
      <c r="J158" s="104">
        <f>J157+I158</f>
        <v>495183.64827148907</v>
      </c>
      <c r="K158" s="104">
        <f>+K157+J158</f>
        <v>495183.64827148907</v>
      </c>
      <c r="L158" s="104">
        <f>+L157+K158</f>
        <v>495183.64827148907</v>
      </c>
      <c r="M158" s="104">
        <f>M157+L158</f>
        <v>495183.64827148907</v>
      </c>
      <c r="N158" s="104">
        <f>N157+M158</f>
        <v>910606.74818364601</v>
      </c>
      <c r="O158" s="104">
        <f>O157+N158</f>
        <v>1485775.5039973387</v>
      </c>
      <c r="P158" s="104">
        <f>P157+O158</f>
        <v>2946779.0058749677</v>
      </c>
      <c r="Q158" s="104">
        <f>Q157+P158</f>
        <v>3679076.3956165328</v>
      </c>
      <c r="R158" s="104"/>
      <c r="S158" s="105">
        <v>0</v>
      </c>
      <c r="T158" s="105">
        <f>+T157+S158</f>
        <v>0</v>
      </c>
      <c r="U158" s="105">
        <f t="shared" ref="U158:W158" si="1479">+U157+T158</f>
        <v>0</v>
      </c>
      <c r="V158" s="105">
        <f t="shared" si="1479"/>
        <v>0</v>
      </c>
      <c r="W158" s="105">
        <f t="shared" si="1479"/>
        <v>0</v>
      </c>
      <c r="X158" s="105">
        <f>+X157+W158</f>
        <v>97.750345375591124</v>
      </c>
      <c r="Y158" s="105">
        <f t="shared" ref="Y158:BB158" si="1480">+Y157+X158</f>
        <v>305.06687788577483</v>
      </c>
      <c r="Z158" s="105">
        <f t="shared" si="1480"/>
        <v>588.034934068555</v>
      </c>
      <c r="AA158" s="105">
        <f t="shared" si="1480"/>
        <v>2059.5959212256075</v>
      </c>
      <c r="AB158" s="105">
        <f t="shared" si="1480"/>
        <v>4927.5321138373674</v>
      </c>
      <c r="AC158" s="105">
        <f t="shared" si="1480"/>
        <v>8692.6783433551682</v>
      </c>
      <c r="AD158" s="105">
        <f t="shared" si="1480"/>
        <v>16350.151302633125</v>
      </c>
      <c r="AE158" s="105">
        <f t="shared" si="1480"/>
        <v>27523.251834430812</v>
      </c>
      <c r="AF158" s="105">
        <f t="shared" si="1480"/>
        <v>39150.144323092791</v>
      </c>
      <c r="AG158" s="105">
        <f t="shared" si="1480"/>
        <v>51299.268989831973</v>
      </c>
      <c r="AH158" s="105">
        <f t="shared" si="1480"/>
        <v>64091.781662828827</v>
      </c>
      <c r="AI158" s="105">
        <f t="shared" si="1480"/>
        <v>77502.936559867521</v>
      </c>
      <c r="AJ158" s="105">
        <f t="shared" si="1480"/>
        <v>91510.229941843587</v>
      </c>
      <c r="AK158" s="105">
        <f t="shared" si="1480"/>
        <v>106129.46751153639</v>
      </c>
      <c r="AL158" s="105">
        <f t="shared" si="1480"/>
        <v>121355.52779588012</v>
      </c>
      <c r="AM158" s="105">
        <f t="shared" si="1480"/>
        <v>137199.1014433575</v>
      </c>
      <c r="AN158" s="105">
        <f t="shared" si="1480"/>
        <v>154148.69968900579</v>
      </c>
      <c r="AO158" s="105">
        <f t="shared" si="1480"/>
        <v>172168.51600424192</v>
      </c>
      <c r="AP158" s="105">
        <f t="shared" si="1480"/>
        <v>192049.70655534437</v>
      </c>
      <c r="AQ158" s="105">
        <f t="shared" si="1480"/>
        <v>213852.47328936434</v>
      </c>
      <c r="AR158" s="105">
        <f t="shared" si="1480"/>
        <v>236186.48614480282</v>
      </c>
      <c r="AS158" s="105">
        <f t="shared" si="1480"/>
        <v>259082.56487024901</v>
      </c>
      <c r="AT158" s="105">
        <f t="shared" si="1480"/>
        <v>282648.4680850865</v>
      </c>
      <c r="AU158" s="105">
        <f t="shared" si="1480"/>
        <v>306842.0307285139</v>
      </c>
      <c r="AV158" s="105">
        <f t="shared" si="1480"/>
        <v>331751.96579080296</v>
      </c>
      <c r="AW158" s="105">
        <f t="shared" si="1480"/>
        <v>357360.01336839725</v>
      </c>
      <c r="AX158" s="105">
        <f t="shared" si="1480"/>
        <v>383650.68874715379</v>
      </c>
      <c r="AY158" s="105">
        <f t="shared" si="1480"/>
        <v>410634.62246099371</v>
      </c>
      <c r="AZ158" s="105">
        <f t="shared" si="1480"/>
        <v>438229.37530573615</v>
      </c>
      <c r="BA158" s="105">
        <f t="shared" si="1480"/>
        <v>466397.32536747097</v>
      </c>
      <c r="BB158" s="105">
        <f t="shared" si="1480"/>
        <v>495183.64827148907</v>
      </c>
      <c r="BC158" s="105">
        <f t="shared" ref="BC158" si="1481">+BC157+BB158</f>
        <v>495183.64827148907</v>
      </c>
      <c r="BD158" s="105">
        <f t="shared" ref="BD158" si="1482">+BD157+BC158</f>
        <v>495183.64827148907</v>
      </c>
      <c r="BE158" s="105">
        <f t="shared" ref="BE158" si="1483">+BE157+BD158</f>
        <v>495183.64827148907</v>
      </c>
      <c r="BF158" s="105">
        <f t="shared" ref="BF158" si="1484">+BF157+BE158</f>
        <v>495183.64827148907</v>
      </c>
      <c r="BG158" s="105">
        <f t="shared" ref="BG158" si="1485">+BG157+BF158</f>
        <v>495183.64827148907</v>
      </c>
      <c r="BH158" s="105">
        <f t="shared" ref="BH158" si="1486">+BH157+BG158</f>
        <v>495183.64827148907</v>
      </c>
      <c r="BI158" s="105">
        <f t="shared" ref="BI158" si="1487">+BI157+BH158</f>
        <v>495183.64827148907</v>
      </c>
      <c r="BJ158" s="105">
        <f t="shared" ref="BJ158" si="1488">+BJ157+BI158</f>
        <v>495183.64827148907</v>
      </c>
      <c r="BK158" s="105">
        <f t="shared" ref="BK158" si="1489">+BK157+BJ158</f>
        <v>495183.64827148907</v>
      </c>
      <c r="BL158" s="105">
        <f t="shared" ref="BL158" si="1490">+BL157+BK158</f>
        <v>495183.64827148907</v>
      </c>
      <c r="BM158" s="105">
        <f t="shared" ref="BM158" si="1491">+BM157+BL158</f>
        <v>495183.64827148907</v>
      </c>
      <c r="BN158" s="105">
        <f t="shared" ref="BN158" si="1492">+BN157+BM158</f>
        <v>495183.64827148907</v>
      </c>
      <c r="BO158" s="105">
        <f t="shared" ref="BO158" si="1493">+BO157+BN158</f>
        <v>495183.64827148907</v>
      </c>
      <c r="BP158" s="105">
        <f t="shared" ref="BP158" si="1494">+BP157+BO158</f>
        <v>495183.64827148907</v>
      </c>
      <c r="BQ158" s="105">
        <f t="shared" ref="BQ158" si="1495">+BQ157+BP158</f>
        <v>495183.64827148907</v>
      </c>
      <c r="BR158" s="105">
        <f t="shared" ref="BR158" si="1496">+BR157+BQ158</f>
        <v>495183.64827148907</v>
      </c>
      <c r="BS158" s="105">
        <f t="shared" ref="BS158" si="1497">+BS157+BR158</f>
        <v>495183.64827148907</v>
      </c>
      <c r="BT158" s="105">
        <f t="shared" ref="BT158" si="1498">+BT157+BS158</f>
        <v>495183.64827148907</v>
      </c>
      <c r="BU158" s="105">
        <f t="shared" ref="BU158" si="1499">+BU157+BT158</f>
        <v>495183.64827148907</v>
      </c>
      <c r="BV158" s="105">
        <f t="shared" ref="BV158" si="1500">+BV157+BU158</f>
        <v>495183.64827148907</v>
      </c>
      <c r="BW158" s="105">
        <f t="shared" ref="BW158" si="1501">+BW157+BV158</f>
        <v>495183.64827148907</v>
      </c>
      <c r="BX158" s="105">
        <f t="shared" ref="BX158" si="1502">+BX157+BW158</f>
        <v>495183.64827148907</v>
      </c>
      <c r="BY158" s="105">
        <f t="shared" ref="BY158" si="1503">+BY157+BX158</f>
        <v>495183.64827148907</v>
      </c>
      <c r="BZ158" s="105">
        <f t="shared" ref="BZ158" si="1504">+BZ157+BY158</f>
        <v>495183.64827148907</v>
      </c>
      <c r="CA158" s="105">
        <f t="shared" ref="CA158" si="1505">+CA157+BZ158</f>
        <v>495183.64827148907</v>
      </c>
      <c r="CB158" s="105">
        <f t="shared" ref="CB158" si="1506">+CB157+CA158</f>
        <v>495183.64827148907</v>
      </c>
      <c r="CC158" s="105">
        <f t="shared" ref="CC158" si="1507">+CC157+CB158</f>
        <v>495183.64827148907</v>
      </c>
      <c r="CD158" s="105">
        <f t="shared" ref="CD158" si="1508">+CD157+CC158</f>
        <v>495183.64827148907</v>
      </c>
      <c r="CE158" s="105">
        <f t="shared" ref="CE158" si="1509">+CE157+CD158</f>
        <v>495183.64827148907</v>
      </c>
      <c r="CF158" s="105">
        <f t="shared" ref="CF158" si="1510">+CF157+CE158</f>
        <v>495183.64827148907</v>
      </c>
      <c r="CG158" s="105">
        <f t="shared" ref="CG158" si="1511">+CG157+CF158</f>
        <v>495183.64827148907</v>
      </c>
      <c r="CH158" s="105">
        <f t="shared" ref="CH158" si="1512">+CH157+CG158</f>
        <v>495183.64827148907</v>
      </c>
      <c r="CI158" s="105">
        <f t="shared" ref="CI158" si="1513">+CI157+CH158</f>
        <v>495183.64827148907</v>
      </c>
      <c r="CJ158" s="105">
        <f t="shared" ref="CJ158" si="1514">+CJ157+CI158</f>
        <v>495183.64827148907</v>
      </c>
      <c r="CK158" s="105">
        <f t="shared" ref="CK158" si="1515">+CK157+CJ158</f>
        <v>495183.64827148907</v>
      </c>
      <c r="CL158" s="105">
        <f t="shared" ref="CL158" si="1516">+CL157+CK158</f>
        <v>495183.64827148907</v>
      </c>
      <c r="CM158" s="105">
        <f t="shared" ref="CM158" si="1517">+CM157+CL158</f>
        <v>495183.64827148907</v>
      </c>
      <c r="CN158" s="105">
        <f t="shared" ref="CN158" si="1518">+CN157+CM158</f>
        <v>495183.64827148907</v>
      </c>
      <c r="CO158" s="105">
        <f t="shared" ref="CO158" si="1519">+CO157+CN158</f>
        <v>495183.64827148907</v>
      </c>
      <c r="CP158" s="105">
        <f t="shared" ref="CP158" si="1520">+CP157+CO158</f>
        <v>495183.64827148907</v>
      </c>
      <c r="CQ158" s="105">
        <f t="shared" ref="CQ158" si="1521">+CQ157+CP158</f>
        <v>495183.64827148907</v>
      </c>
      <c r="CR158" s="105">
        <f t="shared" ref="CR158" si="1522">+CR157+CQ158</f>
        <v>495183.64827148907</v>
      </c>
      <c r="CS158" s="105">
        <f t="shared" ref="CS158" si="1523">+CS157+CR158</f>
        <v>495183.64827148907</v>
      </c>
      <c r="CT158" s="105">
        <f t="shared" ref="CT158" si="1524">+CT157+CS158</f>
        <v>495183.64827148907</v>
      </c>
      <c r="CU158" s="105">
        <f t="shared" ref="CU158" si="1525">+CU157+CT158</f>
        <v>495183.64827148907</v>
      </c>
      <c r="CV158" s="105">
        <f t="shared" ref="CV158" si="1526">+CV157+CU158</f>
        <v>495183.64827148907</v>
      </c>
      <c r="CW158" s="105">
        <f t="shared" ref="CW158" si="1527">+CW157+CV158</f>
        <v>495183.64827148907</v>
      </c>
      <c r="CX158" s="105">
        <f t="shared" ref="CX158" si="1528">+CX157+CW158</f>
        <v>495183.64827148907</v>
      </c>
      <c r="CY158" s="105">
        <f t="shared" ref="CY158" si="1529">+CY157+CX158</f>
        <v>526712.27621152718</v>
      </c>
      <c r="CZ158" s="105">
        <f t="shared" ref="CZ158" si="1530">+CZ157+CY158</f>
        <v>558787.26483205915</v>
      </c>
      <c r="DA158" s="105">
        <f t="shared" ref="DA158" si="1531">+DA157+CZ158</f>
        <v>591410.35483483027</v>
      </c>
      <c r="DB158" s="105">
        <f t="shared" ref="DB158" si="1532">+DB157+DA158</f>
        <v>624627.76713069167</v>
      </c>
      <c r="DC158" s="105">
        <f t="shared" ref="DC158" si="1533">+DC157+DB158</f>
        <v>658449.72564020206</v>
      </c>
      <c r="DD158" s="105">
        <f t="shared" ref="DD158" si="1534">+DD157+DC158</f>
        <v>692830.43940183904</v>
      </c>
      <c r="DE158" s="105">
        <f t="shared" ref="DE158" si="1535">+DE157+DD158</f>
        <v>727761.51558408223</v>
      </c>
      <c r="DF158" s="105">
        <f t="shared" ref="DF158" si="1536">+DF157+DE158</f>
        <v>763240.43027670588</v>
      </c>
      <c r="DG158" s="105">
        <f t="shared" ref="DG158" si="1537">+DG157+DF158</f>
        <v>799253.52245129342</v>
      </c>
      <c r="DH158" s="105">
        <f t="shared" ref="DH158" si="1538">+DH157+DG158</f>
        <v>835801.28293741797</v>
      </c>
      <c r="DI158" s="105">
        <f t="shared" ref="DI158" si="1539">+DI157+DH158</f>
        <v>872889.33005392237</v>
      </c>
      <c r="DJ158" s="105">
        <f t="shared" ref="DJ158" si="1540">+DJ157+DI158</f>
        <v>910606.74818364589</v>
      </c>
      <c r="DK158" s="105">
        <f t="shared" ref="DK158" si="1541">+DK157+DJ158</f>
        <v>949149.04766337073</v>
      </c>
      <c r="DL158" s="105">
        <f t="shared" ref="DL158" si="1542">+DL157+DK158</f>
        <v>988464.66152485332</v>
      </c>
      <c r="DM158" s="105">
        <f t="shared" ref="DM158" si="1543">+DM157+DL158</f>
        <v>1028456.6827941347</v>
      </c>
      <c r="DN158" s="105">
        <f t="shared" ref="DN158" si="1544">+DN157+DM158</f>
        <v>1069196.1930068163</v>
      </c>
      <c r="DO158" s="105">
        <f t="shared" ref="DO158" si="1545">+DO157+DN158</f>
        <v>1110689.2952950466</v>
      </c>
      <c r="DP158" s="105">
        <f t="shared" ref="DP158" si="1546">+DP157+DO158</f>
        <v>1152935.8361366587</v>
      </c>
      <c r="DQ158" s="105">
        <f t="shared" ref="DQ158" si="1547">+DQ157+DP158</f>
        <v>1195947.9389682121</v>
      </c>
      <c r="DR158" s="105">
        <f t="shared" ref="DR158" si="1548">+DR157+DQ158</f>
        <v>1240697.9895708107</v>
      </c>
      <c r="DS158" s="105">
        <f t="shared" ref="DS158" si="1549">+DS157+DR158</f>
        <v>1290304.4427617863</v>
      </c>
      <c r="DT158" s="105">
        <f t="shared" ref="DT158" si="1550">+DT157+DS158</f>
        <v>1347722.9246234403</v>
      </c>
      <c r="DU158" s="105">
        <f t="shared" ref="DU158" si="1551">+DU157+DT158</f>
        <v>1413029.9539477776</v>
      </c>
      <c r="DV158" s="105">
        <f t="shared" ref="DV158" si="1552">+DV157+DU158</f>
        <v>1485775.5039973385</v>
      </c>
      <c r="DW158" s="105">
        <f t="shared" ref="DW158" si="1553">+DW157+DV158</f>
        <v>1569938.4627190293</v>
      </c>
      <c r="DX158" s="105">
        <f t="shared" ref="DX158" si="1554">+DX157+DW158</f>
        <v>1665342.4893973176</v>
      </c>
      <c r="DY158" s="105">
        <f t="shared" ref="DY158" si="1555">+DY157+DX158</f>
        <v>1768551.7481480786</v>
      </c>
      <c r="DZ158" s="105">
        <f t="shared" ref="DZ158" si="1556">+DZ157+DY158</f>
        <v>1879862.801398071</v>
      </c>
      <c r="EA158" s="105">
        <f t="shared" ref="EA158" si="1557">+EA157+DZ158</f>
        <v>1998448.7436443001</v>
      </c>
      <c r="EB158" s="105">
        <f t="shared" ref="EB158" si="1558">+EB157+EA158</f>
        <v>2122822.6768583423</v>
      </c>
      <c r="EC158" s="105">
        <f t="shared" ref="EC158" si="1559">+EC157+EB158</f>
        <v>2252680.4436053215</v>
      </c>
      <c r="ED158" s="105">
        <f t="shared" ref="ED158" si="1560">+ED157+EC158</f>
        <v>2387495.3711379678</v>
      </c>
      <c r="EE158" s="105">
        <f t="shared" ref="EE158" si="1561">+EE157+ED158</f>
        <v>2525063.4415013948</v>
      </c>
      <c r="EF158" s="105">
        <f t="shared" ref="EF158" si="1562">+EF157+EE158</f>
        <v>2664193.4973718007</v>
      </c>
      <c r="EG158" s="105">
        <f t="shared" ref="EG158" si="1563">+EG157+EF158</f>
        <v>2804791.0181135936</v>
      </c>
      <c r="EH158" s="105">
        <f t="shared" ref="EH158" si="1564">+EH157+EG158</f>
        <v>2946779.0058749677</v>
      </c>
      <c r="EI158" s="105">
        <f t="shared" ref="EI158" si="1565">+EI157+EH158</f>
        <v>3090204.872214139</v>
      </c>
      <c r="EJ158" s="105">
        <f t="shared" ref="EJ158" si="1566">+EJ157+EI158</f>
        <v>3235126.9693565601</v>
      </c>
      <c r="EK158" s="105">
        <f t="shared" ref="EK158" si="1567">+EK157+EJ158</f>
        <v>3381576.5713686021</v>
      </c>
      <c r="EL158" s="105">
        <f t="shared" ref="EL158" si="1568">+EL157+EK158</f>
        <v>3529562.2820226792</v>
      </c>
      <c r="EM158" s="105">
        <f t="shared" ref="EM158" si="1569">+EM157+EL158</f>
        <v>3679076.3956165328</v>
      </c>
      <c r="EN158" s="105">
        <f t="shared" ref="EN158" si="1570">+EN157+EM158</f>
        <v>3679076.3956165328</v>
      </c>
      <c r="EO158" s="105">
        <f t="shared" ref="EO158" si="1571">+EO157+EN158</f>
        <v>3679076.3956165328</v>
      </c>
      <c r="EP158" s="105">
        <f t="shared" ref="EP158" si="1572">+EP157+EO158</f>
        <v>3679076.3956165328</v>
      </c>
      <c r="EQ158" s="105">
        <f t="shared" ref="EQ158" si="1573">+EQ157+EP158</f>
        <v>3679076.3956165328</v>
      </c>
      <c r="ER158" s="105">
        <f t="shared" ref="ER158" si="1574">+ER157+EQ158</f>
        <v>3679076.3956165328</v>
      </c>
      <c r="ES158" s="105">
        <f t="shared" ref="ES158" si="1575">+ES157+ER158</f>
        <v>3679076.3956165328</v>
      </c>
      <c r="ET158" s="105">
        <f t="shared" ref="ET158" si="1576">+ET157+ES158</f>
        <v>3679076.3956165328</v>
      </c>
    </row>
    <row r="159" spans="1:158">
      <c r="D159" s="109"/>
      <c r="E159" s="78"/>
      <c r="F159" s="10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  <c r="CG159" s="75"/>
      <c r="CH159" s="75"/>
      <c r="CI159" s="75"/>
      <c r="CJ159" s="75"/>
      <c r="CK159" s="75"/>
      <c r="CL159" s="75"/>
      <c r="CM159" s="75"/>
      <c r="CN159" s="75"/>
      <c r="CO159" s="75"/>
      <c r="CP159" s="75"/>
      <c r="CQ159" s="75"/>
      <c r="CR159" s="75"/>
      <c r="CS159" s="75"/>
      <c r="CT159" s="75"/>
      <c r="CU159" s="75"/>
      <c r="CV159" s="75"/>
      <c r="CW159" s="75"/>
      <c r="CX159" s="75"/>
      <c r="CY159" s="75"/>
      <c r="CZ159" s="75"/>
      <c r="DA159" s="75"/>
      <c r="DB159" s="75"/>
      <c r="DC159" s="75"/>
      <c r="DD159" s="75"/>
      <c r="DE159" s="75"/>
      <c r="DF159" s="75"/>
      <c r="DG159" s="75"/>
      <c r="DH159" s="75"/>
      <c r="DI159" s="75"/>
      <c r="DJ159" s="75"/>
      <c r="DK159" s="75"/>
      <c r="DL159" s="75"/>
      <c r="DM159" s="75"/>
      <c r="DN159" s="75"/>
      <c r="DO159" s="75"/>
      <c r="DP159" s="75"/>
      <c r="DQ159" s="75"/>
      <c r="DR159" s="75"/>
      <c r="DS159" s="75"/>
      <c r="DT159" s="75"/>
      <c r="DU159" s="75"/>
      <c r="DV159" s="75"/>
      <c r="DW159" s="75"/>
      <c r="DX159" s="75"/>
      <c r="DY159" s="75"/>
      <c r="DZ159" s="75"/>
      <c r="EA159" s="75"/>
      <c r="EB159" s="75"/>
      <c r="EC159" s="75"/>
      <c r="ED159" s="75"/>
      <c r="EE159" s="75"/>
      <c r="EF159" s="75"/>
      <c r="EG159" s="75"/>
      <c r="EH159" s="75"/>
      <c r="EI159" s="75"/>
      <c r="EJ159" s="75"/>
      <c r="EK159" s="75"/>
      <c r="EL159" s="75"/>
      <c r="EM159" s="75"/>
      <c r="EN159" s="75"/>
      <c r="EO159" s="75"/>
      <c r="EP159" s="75"/>
      <c r="EQ159" s="75"/>
      <c r="ER159" s="75"/>
      <c r="ES159" s="75"/>
      <c r="ET159" s="75"/>
    </row>
    <row r="160" spans="1:158">
      <c r="C160" s="125"/>
      <c r="D160" s="109">
        <v>18</v>
      </c>
      <c r="E160" s="78" t="s">
        <v>50</v>
      </c>
      <c r="F160" s="126"/>
      <c r="G160" s="127">
        <f>'Exhibit K (3)'!$I$12</f>
        <v>2.4494538155703125E-3</v>
      </c>
      <c r="H160" s="127">
        <f>'Exhibit K (3)'!$I$12</f>
        <v>2.4494538155703125E-3</v>
      </c>
      <c r="I160" s="127">
        <f>'Exhibit K (3)'!$I$12</f>
        <v>2.4494538155703125E-3</v>
      </c>
      <c r="J160" s="127">
        <f>'Exhibit K (3)'!$I$12</f>
        <v>2.4494538155703125E-3</v>
      </c>
      <c r="K160" s="127">
        <f>'Exhibit K (3)'!$I$12</f>
        <v>2.4494538155703125E-3</v>
      </c>
      <c r="L160" s="127">
        <f>'Exhibit K (3)'!$I$12</f>
        <v>2.4494538155703125E-3</v>
      </c>
      <c r="M160" s="127">
        <f>'Exhibit K (3)'!$I$12</f>
        <v>2.4494538155703125E-3</v>
      </c>
      <c r="N160" s="127">
        <f>'Exhibit K (3)'!$I$12</f>
        <v>2.4494538155703125E-3</v>
      </c>
      <c r="O160" s="127">
        <f>'Exhibit K (3)'!$I$12</f>
        <v>2.4494538155703125E-3</v>
      </c>
      <c r="P160" s="127">
        <f>'Exhibit K (3)'!$I$12</f>
        <v>2.4494538155703125E-3</v>
      </c>
      <c r="Q160" s="127">
        <f>'Exhibit K (3)'!$I$12</f>
        <v>2.4494538155703125E-3</v>
      </c>
      <c r="R160" s="127">
        <f>'Exhibit K (3)'!$I$12</f>
        <v>2.4494538155703125E-3</v>
      </c>
      <c r="S160" s="128">
        <f>'Exhibit K (3)'!$I$12</f>
        <v>2.4494538155703125E-3</v>
      </c>
      <c r="T160" s="128">
        <f>'Exhibit K (3)'!$I$12</f>
        <v>2.4494538155703125E-3</v>
      </c>
      <c r="U160" s="128">
        <f>'Exhibit K (3)'!$I$12</f>
        <v>2.4494538155703125E-3</v>
      </c>
      <c r="V160" s="128">
        <f>'Exhibit K (3)'!$I$12</f>
        <v>2.4494538155703125E-3</v>
      </c>
      <c r="W160" s="128">
        <f>'Exhibit K (3)'!$I$12</f>
        <v>2.4494538155703125E-3</v>
      </c>
      <c r="X160" s="128">
        <f>'Exhibit K (3)'!$I$12</f>
        <v>2.4494538155703125E-3</v>
      </c>
      <c r="Y160" s="128">
        <f>'Exhibit K (3)'!$I$12</f>
        <v>2.4494538155703125E-3</v>
      </c>
      <c r="Z160" s="128">
        <f>'Exhibit K (3)'!$I$12</f>
        <v>2.4494538155703125E-3</v>
      </c>
      <c r="AA160" s="128">
        <f>'Exhibit K (3)'!$I$12</f>
        <v>2.4494538155703125E-3</v>
      </c>
      <c r="AB160" s="128">
        <f>'Exhibit K (3)'!$I$12</f>
        <v>2.4494538155703125E-3</v>
      </c>
      <c r="AC160" s="128">
        <f>'Exhibit K (3)'!$I$12</f>
        <v>2.4494538155703125E-3</v>
      </c>
      <c r="AD160" s="128">
        <f>'Exhibit K (3)'!$I$12</f>
        <v>2.4494538155703125E-3</v>
      </c>
      <c r="AE160" s="128">
        <f>'Exhibit K (3)'!$I$12</f>
        <v>2.4494538155703125E-3</v>
      </c>
      <c r="AF160" s="128">
        <f>'Exhibit K (3)'!$I$12</f>
        <v>2.4494538155703125E-3</v>
      </c>
      <c r="AG160" s="128">
        <f>'Exhibit K (3)'!$I$12</f>
        <v>2.4494538155703125E-3</v>
      </c>
      <c r="AH160" s="128">
        <f>'Exhibit K (3)'!$I$12</f>
        <v>2.4494538155703125E-3</v>
      </c>
      <c r="AI160" s="128">
        <f>'Exhibit K (3)'!$I$12</f>
        <v>2.4494538155703125E-3</v>
      </c>
      <c r="AJ160" s="128">
        <f>'Exhibit K (3)'!$I$12</f>
        <v>2.4494538155703125E-3</v>
      </c>
      <c r="AK160" s="128">
        <f>'Exhibit K (3)'!$I$12</f>
        <v>2.4494538155703125E-3</v>
      </c>
      <c r="AL160" s="128">
        <f>'Exhibit K (3)'!$I$12</f>
        <v>2.4494538155703125E-3</v>
      </c>
      <c r="AM160" s="128">
        <f>'Exhibit K (3)'!$I$12</f>
        <v>2.4494538155703125E-3</v>
      </c>
      <c r="AN160" s="128">
        <f>'Exhibit K (3)'!$I$12</f>
        <v>2.4494538155703125E-3</v>
      </c>
      <c r="AO160" s="128">
        <f>'Exhibit K (3)'!$I$12</f>
        <v>2.4494538155703125E-3</v>
      </c>
      <c r="AP160" s="128">
        <f>'Exhibit K (3)'!$I$12</f>
        <v>2.4494538155703125E-3</v>
      </c>
      <c r="AQ160" s="128">
        <f>'Exhibit K (3)'!$I$12</f>
        <v>2.4494538155703125E-3</v>
      </c>
      <c r="AR160" s="128">
        <f>'Exhibit K (3)'!$I$12</f>
        <v>2.4494538155703125E-3</v>
      </c>
      <c r="AS160" s="128">
        <f>'Exhibit K (3)'!$I$12</f>
        <v>2.4494538155703125E-3</v>
      </c>
      <c r="AT160" s="128">
        <f>'Exhibit K (3)'!$I$12</f>
        <v>2.4494538155703125E-3</v>
      </c>
      <c r="AU160" s="128">
        <f>'Exhibit K (3)'!$I$12</f>
        <v>2.4494538155703125E-3</v>
      </c>
      <c r="AV160" s="128">
        <f>'Exhibit K (3)'!$I$12</f>
        <v>2.4494538155703125E-3</v>
      </c>
      <c r="AW160" s="128">
        <f>'Exhibit K (3)'!$I$12</f>
        <v>2.4494538155703125E-3</v>
      </c>
      <c r="AX160" s="128">
        <f>'Exhibit K (3)'!$I$12</f>
        <v>2.4494538155703125E-3</v>
      </c>
      <c r="AY160" s="128">
        <f>'Exhibit K (3)'!$I$12</f>
        <v>2.4494538155703125E-3</v>
      </c>
      <c r="AZ160" s="128">
        <f>'Exhibit K (3)'!$I$12</f>
        <v>2.4494538155703125E-3</v>
      </c>
      <c r="BA160" s="128">
        <f>'Exhibit K (3)'!$I$12</f>
        <v>2.4494538155703125E-3</v>
      </c>
      <c r="BB160" s="128">
        <f>'Exhibit K (3)'!$I$12</f>
        <v>2.4494538155703125E-3</v>
      </c>
      <c r="BC160" s="128">
        <f>'Exhibit K (3)'!$I$12</f>
        <v>2.4494538155703125E-3</v>
      </c>
      <c r="BD160" s="128">
        <f>'Exhibit K (3)'!$I$12</f>
        <v>2.4494538155703125E-3</v>
      </c>
      <c r="BE160" s="128">
        <f>'Exhibit K (3)'!$I$12</f>
        <v>2.4494538155703125E-3</v>
      </c>
      <c r="BF160" s="128">
        <f>'Exhibit K (3)'!$I$12</f>
        <v>2.4494538155703125E-3</v>
      </c>
      <c r="BG160" s="128">
        <f>'Exhibit K (3)'!$I$12</f>
        <v>2.4494538155703125E-3</v>
      </c>
      <c r="BH160" s="128">
        <f>'Exhibit K (3)'!$I$12</f>
        <v>2.4494538155703125E-3</v>
      </c>
      <c r="BI160" s="128">
        <f>'Exhibit K (3)'!$I$12</f>
        <v>2.4494538155703125E-3</v>
      </c>
      <c r="BJ160" s="128">
        <f>'Exhibit K (3)'!$I$12</f>
        <v>2.4494538155703125E-3</v>
      </c>
      <c r="BK160" s="128">
        <f>'Exhibit K (3)'!$I$12</f>
        <v>2.4494538155703125E-3</v>
      </c>
      <c r="BL160" s="128">
        <f>'Exhibit K (3)'!$I$12</f>
        <v>2.4494538155703125E-3</v>
      </c>
      <c r="BM160" s="128">
        <f>'Exhibit K (3)'!$I$12</f>
        <v>2.4494538155703125E-3</v>
      </c>
      <c r="BN160" s="128">
        <f>'Exhibit K (3)'!$I$12</f>
        <v>2.4494538155703125E-3</v>
      </c>
      <c r="BO160" s="128">
        <f>'Exhibit K (3)'!$I$12</f>
        <v>2.4494538155703125E-3</v>
      </c>
      <c r="BP160" s="128">
        <f>'Exhibit K (3)'!$I$12</f>
        <v>2.4494538155703125E-3</v>
      </c>
      <c r="BQ160" s="128">
        <f>'Exhibit K (3)'!$I$12</f>
        <v>2.4494538155703125E-3</v>
      </c>
      <c r="BR160" s="128">
        <f>'Exhibit K (3)'!$I$12</f>
        <v>2.4494538155703125E-3</v>
      </c>
      <c r="BS160" s="128">
        <f>'Exhibit K (3)'!$I$12</f>
        <v>2.4494538155703125E-3</v>
      </c>
      <c r="BT160" s="128">
        <f>'Exhibit K (3)'!$I$12</f>
        <v>2.4494538155703125E-3</v>
      </c>
      <c r="BU160" s="128">
        <f>'Exhibit K (3)'!$I$12</f>
        <v>2.4494538155703125E-3</v>
      </c>
      <c r="BV160" s="128">
        <f>'Exhibit K (3)'!$I$12</f>
        <v>2.4494538155703125E-3</v>
      </c>
      <c r="BW160" s="128">
        <f>'Exhibit K (3)'!$I$12</f>
        <v>2.4494538155703125E-3</v>
      </c>
      <c r="BX160" s="128">
        <f>'Exhibit K (3)'!$I$12</f>
        <v>2.4494538155703125E-3</v>
      </c>
      <c r="BY160" s="128">
        <f>'Exhibit K (3)'!$I$12</f>
        <v>2.4494538155703125E-3</v>
      </c>
      <c r="BZ160" s="128">
        <f>'Exhibit K (3)'!$I$12</f>
        <v>2.4494538155703125E-3</v>
      </c>
      <c r="CA160" s="128">
        <f>'Exhibit K (3)'!$I$12</f>
        <v>2.4494538155703125E-3</v>
      </c>
      <c r="CB160" s="128">
        <f>'Exhibit K (3)'!$I$12</f>
        <v>2.4494538155703125E-3</v>
      </c>
      <c r="CC160" s="128">
        <f>'Exhibit K (3)'!$I$12</f>
        <v>2.4494538155703125E-3</v>
      </c>
      <c r="CD160" s="128">
        <f>'Exhibit K (3)'!$I$12</f>
        <v>2.4494538155703125E-3</v>
      </c>
      <c r="CE160" s="128">
        <f>'Exhibit K (3)'!$I$12</f>
        <v>2.4494538155703125E-3</v>
      </c>
      <c r="CF160" s="128">
        <f>'Exhibit K (3)'!$I$12</f>
        <v>2.4494538155703125E-3</v>
      </c>
      <c r="CG160" s="128">
        <f>'Exhibit K (3)'!$I$12</f>
        <v>2.4494538155703125E-3</v>
      </c>
      <c r="CH160" s="128">
        <f>'Exhibit K (3)'!$I$12</f>
        <v>2.4494538155703125E-3</v>
      </c>
      <c r="CI160" s="128">
        <f>'Exhibit K (3)'!$I$12</f>
        <v>2.4494538155703125E-3</v>
      </c>
      <c r="CJ160" s="128">
        <f>'Exhibit K (3)'!$I$12</f>
        <v>2.4494538155703125E-3</v>
      </c>
      <c r="CK160" s="128">
        <f>'Exhibit K (3)'!$I$12</f>
        <v>2.4494538155703125E-3</v>
      </c>
      <c r="CL160" s="128">
        <f>'Exhibit K (3)'!$I$12</f>
        <v>2.4494538155703125E-3</v>
      </c>
      <c r="CM160" s="128">
        <f>'Exhibit K (3)'!$I$12</f>
        <v>2.4494538155703125E-3</v>
      </c>
      <c r="CN160" s="128">
        <f>'Exhibit K (3)'!$I$12</f>
        <v>2.4494538155703125E-3</v>
      </c>
      <c r="CO160" s="128">
        <f>'Exhibit K (3)'!$I$12</f>
        <v>2.4494538155703125E-3</v>
      </c>
      <c r="CP160" s="128">
        <f>'Exhibit K (3)'!$I$12</f>
        <v>2.4494538155703125E-3</v>
      </c>
      <c r="CQ160" s="128">
        <f>'Exhibit K (3)'!$I$12</f>
        <v>2.4494538155703125E-3</v>
      </c>
      <c r="CR160" s="128">
        <f>'Exhibit K (3)'!$I$12</f>
        <v>2.4494538155703125E-3</v>
      </c>
      <c r="CS160" s="128">
        <f>'Exhibit K (3)'!$I$12</f>
        <v>2.4494538155703125E-3</v>
      </c>
      <c r="CT160" s="128">
        <f>'Exhibit K (3)'!$I$12</f>
        <v>2.4494538155703125E-3</v>
      </c>
      <c r="CU160" s="128">
        <f>'Exhibit K (3)'!$I$12</f>
        <v>2.4494538155703125E-3</v>
      </c>
      <c r="CV160" s="128">
        <f>'Exhibit K (3)'!$I$12</f>
        <v>2.4494538155703125E-3</v>
      </c>
      <c r="CW160" s="128">
        <f>'Exhibit K (3)'!$I$12</f>
        <v>2.4494538155703125E-3</v>
      </c>
      <c r="CX160" s="128">
        <f>'Exhibit K (3)'!$I$12</f>
        <v>2.4494538155703125E-3</v>
      </c>
      <c r="CY160" s="128">
        <f>'Exhibit K (3)'!$I$12</f>
        <v>2.4494538155703125E-3</v>
      </c>
      <c r="CZ160" s="128">
        <f>'Exhibit K (3)'!$I$12</f>
        <v>2.4494538155703125E-3</v>
      </c>
      <c r="DA160" s="128">
        <f>'Exhibit K (3)'!$I$12</f>
        <v>2.4494538155703125E-3</v>
      </c>
      <c r="DB160" s="128">
        <f>'Exhibit K (3)'!$I$12</f>
        <v>2.4494538155703125E-3</v>
      </c>
      <c r="DC160" s="128">
        <f>'Exhibit K (3)'!$I$12</f>
        <v>2.4494538155703125E-3</v>
      </c>
      <c r="DD160" s="128">
        <f>'Exhibit K (3)'!$I$12</f>
        <v>2.4494538155703125E-3</v>
      </c>
      <c r="DE160" s="128">
        <f>'Exhibit K (3)'!$I$12</f>
        <v>2.4494538155703125E-3</v>
      </c>
      <c r="DF160" s="128">
        <f>'Exhibit K (3)'!$I$12</f>
        <v>2.4494538155703125E-3</v>
      </c>
      <c r="DG160" s="128">
        <f>'Exhibit K (3)'!$I$12</f>
        <v>2.4494538155703125E-3</v>
      </c>
      <c r="DH160" s="128">
        <f>'Exhibit K (3)'!$I$12</f>
        <v>2.4494538155703125E-3</v>
      </c>
      <c r="DI160" s="128">
        <f>'Exhibit K (3)'!$I$12</f>
        <v>2.4494538155703125E-3</v>
      </c>
      <c r="DJ160" s="128">
        <f>'Exhibit K (3)'!$I$12</f>
        <v>2.4494538155703125E-3</v>
      </c>
      <c r="DK160" s="128">
        <f>'Exhibit K (3)'!$I$12</f>
        <v>2.4494538155703125E-3</v>
      </c>
      <c r="DL160" s="128">
        <f>'Exhibit K (3)'!$I$12</f>
        <v>2.4494538155703125E-3</v>
      </c>
      <c r="DM160" s="128">
        <f>'Exhibit K (3)'!$I$12</f>
        <v>2.4494538155703125E-3</v>
      </c>
      <c r="DN160" s="128">
        <f>'Exhibit K (3)'!$I$12</f>
        <v>2.4494538155703125E-3</v>
      </c>
      <c r="DO160" s="128">
        <f>'Exhibit K (3)'!$I$12</f>
        <v>2.4494538155703125E-3</v>
      </c>
      <c r="DP160" s="128">
        <f>'Exhibit K (3)'!$I$12</f>
        <v>2.4494538155703125E-3</v>
      </c>
      <c r="DQ160" s="128">
        <f>'Exhibit K (3)'!$I$12</f>
        <v>2.4494538155703125E-3</v>
      </c>
      <c r="DR160" s="128">
        <f>'Exhibit K (3)'!$I$12</f>
        <v>2.4494538155703125E-3</v>
      </c>
      <c r="DS160" s="128">
        <f>'Exhibit K (3)'!$I$12</f>
        <v>2.4494538155703125E-3</v>
      </c>
      <c r="DT160" s="128">
        <f>'Exhibit K (3)'!$I$12</f>
        <v>2.4494538155703125E-3</v>
      </c>
      <c r="DU160" s="128">
        <f>'Exhibit K (3)'!$I$12</f>
        <v>2.4494538155703125E-3</v>
      </c>
      <c r="DV160" s="128">
        <f>'Exhibit K (3)'!$I$12</f>
        <v>2.4494538155703125E-3</v>
      </c>
      <c r="DW160" s="128">
        <f>'Exhibit K (3)'!$I$12</f>
        <v>2.4494538155703125E-3</v>
      </c>
      <c r="DX160" s="128">
        <f>'Exhibit K (3)'!$I$12</f>
        <v>2.4494538155703125E-3</v>
      </c>
      <c r="DY160" s="128">
        <f>'Exhibit K (3)'!$I$12</f>
        <v>2.4494538155703125E-3</v>
      </c>
      <c r="DZ160" s="128">
        <f>'Exhibit K (3)'!$I$12</f>
        <v>2.4494538155703125E-3</v>
      </c>
      <c r="EA160" s="128">
        <f>'Exhibit K (3)'!$I$12</f>
        <v>2.4494538155703125E-3</v>
      </c>
      <c r="EB160" s="128">
        <f>'Exhibit K (3)'!$I$12</f>
        <v>2.4494538155703125E-3</v>
      </c>
      <c r="EC160" s="128">
        <f>'Exhibit K (3)'!$I$12</f>
        <v>2.4494538155703125E-3</v>
      </c>
      <c r="ED160" s="128">
        <f>'Exhibit K (3)'!$I$12</f>
        <v>2.4494538155703125E-3</v>
      </c>
      <c r="EE160" s="128">
        <f>'Exhibit K (3)'!$I$12</f>
        <v>2.4494538155703125E-3</v>
      </c>
      <c r="EF160" s="128">
        <f>'Exhibit K (3)'!$I$12</f>
        <v>2.4494538155703125E-3</v>
      </c>
      <c r="EG160" s="128">
        <f>'Exhibit K (3)'!$I$12</f>
        <v>2.4494538155703125E-3</v>
      </c>
      <c r="EH160" s="128">
        <f>'Exhibit K (3)'!$I$12</f>
        <v>2.4494538155703125E-3</v>
      </c>
      <c r="EI160" s="128">
        <f>'Exhibit K (3)'!$I$12</f>
        <v>2.4494538155703125E-3</v>
      </c>
      <c r="EJ160" s="128">
        <f>'Exhibit K (3)'!$I$12</f>
        <v>2.4494538155703125E-3</v>
      </c>
      <c r="EK160" s="128">
        <f>'Exhibit K (3)'!$I$12</f>
        <v>2.4494538155703125E-3</v>
      </c>
      <c r="EL160" s="128">
        <f>'Exhibit K (3)'!$I$12</f>
        <v>2.4494538155703125E-3</v>
      </c>
      <c r="EM160" s="128">
        <f>'Exhibit K (3)'!$I$12</f>
        <v>2.4494538155703125E-3</v>
      </c>
      <c r="EN160" s="128">
        <f>'Exhibit K (3)'!$I$12</f>
        <v>2.4494538155703125E-3</v>
      </c>
      <c r="EO160" s="128">
        <f>'Exhibit K (3)'!$I$12</f>
        <v>2.4494538155703125E-3</v>
      </c>
      <c r="EP160" s="128">
        <f>'Exhibit K (3)'!$I$12</f>
        <v>2.4494538155703125E-3</v>
      </c>
      <c r="EQ160" s="128">
        <f>'Exhibit K (3)'!$I$12</f>
        <v>2.4494538155703125E-3</v>
      </c>
      <c r="ER160" s="128">
        <f>'Exhibit K (3)'!$I$12</f>
        <v>2.4494538155703125E-3</v>
      </c>
      <c r="ES160" s="128">
        <f>'Exhibit K (3)'!$I$12</f>
        <v>2.4494538155703125E-3</v>
      </c>
      <c r="ET160" s="128">
        <f>'Exhibit K (3)'!$I$12</f>
        <v>2.4494538155703125E-3</v>
      </c>
    </row>
    <row r="161" spans="3:150">
      <c r="C161" s="125"/>
      <c r="D161" s="109">
        <v>19</v>
      </c>
      <c r="E161" s="78" t="s">
        <v>51</v>
      </c>
      <c r="F161" s="126"/>
      <c r="G161" s="127">
        <f>'Exhibit K (3)'!$I$13</f>
        <v>5.7153922363307299E-3</v>
      </c>
      <c r="H161" s="127">
        <f>'Exhibit K (3)'!$I$13</f>
        <v>5.7153922363307299E-3</v>
      </c>
      <c r="I161" s="127">
        <f>'Exhibit K (3)'!$I$13</f>
        <v>5.7153922363307299E-3</v>
      </c>
      <c r="J161" s="127">
        <f>'Exhibit K (3)'!$I$13</f>
        <v>5.7153922363307299E-3</v>
      </c>
      <c r="K161" s="127">
        <f>'Exhibit K (3)'!$I$13</f>
        <v>5.7153922363307299E-3</v>
      </c>
      <c r="L161" s="127">
        <f>'Exhibit K (3)'!$I$13</f>
        <v>5.7153922363307299E-3</v>
      </c>
      <c r="M161" s="127">
        <f>'Exhibit K (3)'!$I$13</f>
        <v>5.7153922363307299E-3</v>
      </c>
      <c r="N161" s="127">
        <f>'Exhibit K (3)'!$I$13</f>
        <v>5.7153922363307299E-3</v>
      </c>
      <c r="O161" s="127">
        <f>'Exhibit K (3)'!$I$13</f>
        <v>5.7153922363307299E-3</v>
      </c>
      <c r="P161" s="127">
        <f>'Exhibit K (3)'!$I$13</f>
        <v>5.7153922363307299E-3</v>
      </c>
      <c r="Q161" s="127">
        <f>'Exhibit K (3)'!$I$13</f>
        <v>5.7153922363307299E-3</v>
      </c>
      <c r="R161" s="127">
        <f>'Exhibit K (3)'!$I$13</f>
        <v>5.7153922363307299E-3</v>
      </c>
      <c r="S161" s="128">
        <f>'Exhibit K (3)'!$I$13</f>
        <v>5.7153922363307299E-3</v>
      </c>
      <c r="T161" s="128">
        <f>'Exhibit K (3)'!$I$13</f>
        <v>5.7153922363307299E-3</v>
      </c>
      <c r="U161" s="128">
        <f>'Exhibit K (3)'!$I$13</f>
        <v>5.7153922363307299E-3</v>
      </c>
      <c r="V161" s="128">
        <f>'Exhibit K (3)'!$I$13</f>
        <v>5.7153922363307299E-3</v>
      </c>
      <c r="W161" s="128">
        <f>'Exhibit K (3)'!$I$13</f>
        <v>5.7153922363307299E-3</v>
      </c>
      <c r="X161" s="128">
        <f>'Exhibit K (3)'!$I$13</f>
        <v>5.7153922363307299E-3</v>
      </c>
      <c r="Y161" s="128">
        <f>'Exhibit K (3)'!$I$13</f>
        <v>5.7153922363307299E-3</v>
      </c>
      <c r="Z161" s="128">
        <f>'Exhibit K (3)'!$I$13</f>
        <v>5.7153922363307299E-3</v>
      </c>
      <c r="AA161" s="128">
        <f>'Exhibit K (3)'!$I$13</f>
        <v>5.7153922363307299E-3</v>
      </c>
      <c r="AB161" s="128">
        <f>'Exhibit K (3)'!$I$13</f>
        <v>5.7153922363307299E-3</v>
      </c>
      <c r="AC161" s="128">
        <f>'Exhibit K (3)'!$I$13</f>
        <v>5.7153922363307299E-3</v>
      </c>
      <c r="AD161" s="128">
        <f>'Exhibit K (3)'!$I$13</f>
        <v>5.7153922363307299E-3</v>
      </c>
      <c r="AE161" s="128">
        <f>'Exhibit K (3)'!$I$13</f>
        <v>5.7153922363307299E-3</v>
      </c>
      <c r="AF161" s="128">
        <f>'Exhibit K (3)'!$I$13</f>
        <v>5.7153922363307299E-3</v>
      </c>
      <c r="AG161" s="128">
        <f>'Exhibit K (3)'!$I$13</f>
        <v>5.7153922363307299E-3</v>
      </c>
      <c r="AH161" s="128">
        <f>'Exhibit K (3)'!$I$13</f>
        <v>5.7153922363307299E-3</v>
      </c>
      <c r="AI161" s="128">
        <f>'Exhibit K (3)'!$I$13</f>
        <v>5.7153922363307299E-3</v>
      </c>
      <c r="AJ161" s="128">
        <f>'Exhibit K (3)'!$I$13</f>
        <v>5.7153922363307299E-3</v>
      </c>
      <c r="AK161" s="128">
        <f>'Exhibit K (3)'!$I$13</f>
        <v>5.7153922363307299E-3</v>
      </c>
      <c r="AL161" s="128">
        <f>'Exhibit K (3)'!$I$13</f>
        <v>5.7153922363307299E-3</v>
      </c>
      <c r="AM161" s="128">
        <f>'Exhibit K (3)'!$I$13</f>
        <v>5.7153922363307299E-3</v>
      </c>
      <c r="AN161" s="128">
        <f>'Exhibit K (3)'!$I$13</f>
        <v>5.7153922363307299E-3</v>
      </c>
      <c r="AO161" s="128">
        <f>'Exhibit K (3)'!$I$13</f>
        <v>5.7153922363307299E-3</v>
      </c>
      <c r="AP161" s="128">
        <f>'Exhibit K (3)'!$I$13</f>
        <v>5.7153922363307299E-3</v>
      </c>
      <c r="AQ161" s="128">
        <f>'Exhibit K (3)'!$I$13</f>
        <v>5.7153922363307299E-3</v>
      </c>
      <c r="AR161" s="128">
        <f>'Exhibit K (3)'!$I$13</f>
        <v>5.7153922363307299E-3</v>
      </c>
      <c r="AS161" s="128">
        <f>'Exhibit K (3)'!$I$13</f>
        <v>5.7153922363307299E-3</v>
      </c>
      <c r="AT161" s="128">
        <f>'Exhibit K (3)'!$I$13</f>
        <v>5.7153922363307299E-3</v>
      </c>
      <c r="AU161" s="128">
        <f>'Exhibit K (3)'!$I$13</f>
        <v>5.7153922363307299E-3</v>
      </c>
      <c r="AV161" s="128">
        <f>'Exhibit K (3)'!$I$13</f>
        <v>5.7153922363307299E-3</v>
      </c>
      <c r="AW161" s="128">
        <f>'Exhibit K (3)'!$I$13</f>
        <v>5.7153922363307299E-3</v>
      </c>
      <c r="AX161" s="128">
        <f>'Exhibit K (3)'!$I$13</f>
        <v>5.7153922363307299E-3</v>
      </c>
      <c r="AY161" s="128">
        <f>'Exhibit K (3)'!$I$13</f>
        <v>5.7153922363307299E-3</v>
      </c>
      <c r="AZ161" s="128">
        <f>'Exhibit K (3)'!$I$13</f>
        <v>5.7153922363307299E-3</v>
      </c>
      <c r="BA161" s="128">
        <f>'Exhibit K (3)'!$I$13</f>
        <v>5.7153922363307299E-3</v>
      </c>
      <c r="BB161" s="128">
        <f>'Exhibit K (3)'!$I$13</f>
        <v>5.7153922363307299E-3</v>
      </c>
      <c r="BC161" s="128">
        <f>'Exhibit K (3)'!$I$13</f>
        <v>5.7153922363307299E-3</v>
      </c>
      <c r="BD161" s="128">
        <f>'Exhibit K (3)'!$I$13</f>
        <v>5.7153922363307299E-3</v>
      </c>
      <c r="BE161" s="128">
        <f>'Exhibit K (3)'!$I$13</f>
        <v>5.7153922363307299E-3</v>
      </c>
      <c r="BF161" s="128">
        <f>'Exhibit K (3)'!$I$13</f>
        <v>5.7153922363307299E-3</v>
      </c>
      <c r="BG161" s="128">
        <f>'Exhibit K (3)'!$I$13</f>
        <v>5.7153922363307299E-3</v>
      </c>
      <c r="BH161" s="128">
        <f>'Exhibit K (3)'!$I$13</f>
        <v>5.7153922363307299E-3</v>
      </c>
      <c r="BI161" s="128">
        <f>'Exhibit K (3)'!$I$13</f>
        <v>5.7153922363307299E-3</v>
      </c>
      <c r="BJ161" s="128">
        <f>'Exhibit K (3)'!$I$13</f>
        <v>5.7153922363307299E-3</v>
      </c>
      <c r="BK161" s="128">
        <f>'Exhibit K (3)'!$I$13</f>
        <v>5.7153922363307299E-3</v>
      </c>
      <c r="BL161" s="128">
        <f>'Exhibit K (3)'!$I$13</f>
        <v>5.7153922363307299E-3</v>
      </c>
      <c r="BM161" s="128">
        <f>'Exhibit K (3)'!$I$13</f>
        <v>5.7153922363307299E-3</v>
      </c>
      <c r="BN161" s="128">
        <f>'Exhibit K (3)'!$I$13</f>
        <v>5.7153922363307299E-3</v>
      </c>
      <c r="BO161" s="128">
        <f>'Exhibit K (3)'!$I$13</f>
        <v>5.7153922363307299E-3</v>
      </c>
      <c r="BP161" s="128">
        <f>'Exhibit K (3)'!$I$13</f>
        <v>5.7153922363307299E-3</v>
      </c>
      <c r="BQ161" s="128">
        <f>'Exhibit K (3)'!$I$13</f>
        <v>5.7153922363307299E-3</v>
      </c>
      <c r="BR161" s="128">
        <f>'Exhibit K (3)'!$I$13</f>
        <v>5.7153922363307299E-3</v>
      </c>
      <c r="BS161" s="128">
        <f>'Exhibit K (3)'!$I$13</f>
        <v>5.7153922363307299E-3</v>
      </c>
      <c r="BT161" s="128">
        <f>'Exhibit K (3)'!$I$13</f>
        <v>5.7153922363307299E-3</v>
      </c>
      <c r="BU161" s="128">
        <f>'Exhibit K (3)'!$I$13</f>
        <v>5.7153922363307299E-3</v>
      </c>
      <c r="BV161" s="128">
        <f>'Exhibit K (3)'!$I$13</f>
        <v>5.7153922363307299E-3</v>
      </c>
      <c r="BW161" s="128">
        <f>'Exhibit K (3)'!$I$13</f>
        <v>5.7153922363307299E-3</v>
      </c>
      <c r="BX161" s="128">
        <f>'Exhibit K (3)'!$I$13</f>
        <v>5.7153922363307299E-3</v>
      </c>
      <c r="BY161" s="128">
        <f>'Exhibit K (3)'!$I$13</f>
        <v>5.7153922363307299E-3</v>
      </c>
      <c r="BZ161" s="128">
        <f>'Exhibit K (3)'!$I$13</f>
        <v>5.7153922363307299E-3</v>
      </c>
      <c r="CA161" s="128">
        <f>'Exhibit K (3)'!$I$13</f>
        <v>5.7153922363307299E-3</v>
      </c>
      <c r="CB161" s="128">
        <f>'Exhibit K (3)'!$I$13</f>
        <v>5.7153922363307299E-3</v>
      </c>
      <c r="CC161" s="128">
        <f>'Exhibit K (3)'!$I$13</f>
        <v>5.7153922363307299E-3</v>
      </c>
      <c r="CD161" s="128">
        <f>'Exhibit K (3)'!$I$13</f>
        <v>5.7153922363307299E-3</v>
      </c>
      <c r="CE161" s="128">
        <f>'Exhibit K (3)'!$I$13</f>
        <v>5.7153922363307299E-3</v>
      </c>
      <c r="CF161" s="128">
        <f>'Exhibit K (3)'!$I$13</f>
        <v>5.7153922363307299E-3</v>
      </c>
      <c r="CG161" s="128">
        <f>'Exhibit K (3)'!$I$13</f>
        <v>5.7153922363307299E-3</v>
      </c>
      <c r="CH161" s="128">
        <f>'Exhibit K (3)'!$I$13</f>
        <v>5.7153922363307299E-3</v>
      </c>
      <c r="CI161" s="128">
        <f>'Exhibit K (3)'!$I$13</f>
        <v>5.7153922363307299E-3</v>
      </c>
      <c r="CJ161" s="128">
        <f>'Exhibit K (3)'!$I$13</f>
        <v>5.7153922363307299E-3</v>
      </c>
      <c r="CK161" s="128">
        <f>'Exhibit K (3)'!$I$13</f>
        <v>5.7153922363307299E-3</v>
      </c>
      <c r="CL161" s="128">
        <f>'Exhibit K (3)'!$I$13</f>
        <v>5.7153922363307299E-3</v>
      </c>
      <c r="CM161" s="128">
        <f>'Exhibit K (3)'!$I$13</f>
        <v>5.7153922363307299E-3</v>
      </c>
      <c r="CN161" s="128">
        <f>'Exhibit K (3)'!$I$13</f>
        <v>5.7153922363307299E-3</v>
      </c>
      <c r="CO161" s="128">
        <f>'Exhibit K (3)'!$I$13</f>
        <v>5.7153922363307299E-3</v>
      </c>
      <c r="CP161" s="128">
        <f>'Exhibit K (3)'!$I$13</f>
        <v>5.7153922363307299E-3</v>
      </c>
      <c r="CQ161" s="128">
        <f>'Exhibit K (3)'!$I$13</f>
        <v>5.7153922363307299E-3</v>
      </c>
      <c r="CR161" s="128">
        <f>'Exhibit K (3)'!$I$13</f>
        <v>5.7153922363307299E-3</v>
      </c>
      <c r="CS161" s="128">
        <f>'Exhibit K (3)'!$I$13</f>
        <v>5.7153922363307299E-3</v>
      </c>
      <c r="CT161" s="128">
        <f>'Exhibit K (3)'!$I$13</f>
        <v>5.7153922363307299E-3</v>
      </c>
      <c r="CU161" s="128">
        <f>'Exhibit K (3)'!$I$13</f>
        <v>5.7153922363307299E-3</v>
      </c>
      <c r="CV161" s="128">
        <f>'Exhibit K (3)'!$I$13</f>
        <v>5.7153922363307299E-3</v>
      </c>
      <c r="CW161" s="128">
        <f>'Exhibit K (3)'!$I$13</f>
        <v>5.7153922363307299E-3</v>
      </c>
      <c r="CX161" s="128">
        <f>'Exhibit K (3)'!$I$13</f>
        <v>5.7153922363307299E-3</v>
      </c>
      <c r="CY161" s="128">
        <f>'Exhibit K (3)'!$I$13</f>
        <v>5.7153922363307299E-3</v>
      </c>
      <c r="CZ161" s="128">
        <f>'Exhibit K (3)'!$I$13</f>
        <v>5.7153922363307299E-3</v>
      </c>
      <c r="DA161" s="128">
        <f>'Exhibit K (3)'!$I$13</f>
        <v>5.7153922363307299E-3</v>
      </c>
      <c r="DB161" s="128">
        <f>'Exhibit K (3)'!$I$13</f>
        <v>5.7153922363307299E-3</v>
      </c>
      <c r="DC161" s="128">
        <f>'Exhibit K (3)'!$I$13</f>
        <v>5.7153922363307299E-3</v>
      </c>
      <c r="DD161" s="128">
        <f>'Exhibit K (3)'!$I$13</f>
        <v>5.7153922363307299E-3</v>
      </c>
      <c r="DE161" s="128">
        <f>'Exhibit K (3)'!$I$13</f>
        <v>5.7153922363307299E-3</v>
      </c>
      <c r="DF161" s="128">
        <f>'Exhibit K (3)'!$I$13</f>
        <v>5.7153922363307299E-3</v>
      </c>
      <c r="DG161" s="128">
        <f>'Exhibit K (3)'!$I$13</f>
        <v>5.7153922363307299E-3</v>
      </c>
      <c r="DH161" s="128">
        <f>'Exhibit K (3)'!$I$13</f>
        <v>5.7153922363307299E-3</v>
      </c>
      <c r="DI161" s="128">
        <f>'Exhibit K (3)'!$I$13</f>
        <v>5.7153922363307299E-3</v>
      </c>
      <c r="DJ161" s="128">
        <f>'Exhibit K (3)'!$I$13</f>
        <v>5.7153922363307299E-3</v>
      </c>
      <c r="DK161" s="128">
        <f>'Exhibit K (3)'!$I$13</f>
        <v>5.7153922363307299E-3</v>
      </c>
      <c r="DL161" s="128">
        <f>'Exhibit K (3)'!$I$13</f>
        <v>5.7153922363307299E-3</v>
      </c>
      <c r="DM161" s="128">
        <f>'Exhibit K (3)'!$I$13</f>
        <v>5.7153922363307299E-3</v>
      </c>
      <c r="DN161" s="128">
        <f>'Exhibit K (3)'!$I$13</f>
        <v>5.7153922363307299E-3</v>
      </c>
      <c r="DO161" s="128">
        <f>'Exhibit K (3)'!$I$13</f>
        <v>5.7153922363307299E-3</v>
      </c>
      <c r="DP161" s="128">
        <f>'Exhibit K (3)'!$I$13</f>
        <v>5.7153922363307299E-3</v>
      </c>
      <c r="DQ161" s="128">
        <f>'Exhibit K (3)'!$I$13</f>
        <v>5.7153922363307299E-3</v>
      </c>
      <c r="DR161" s="128">
        <f>'Exhibit K (3)'!$I$13</f>
        <v>5.7153922363307299E-3</v>
      </c>
      <c r="DS161" s="128">
        <f>'Exhibit K (3)'!$I$13</f>
        <v>5.7153922363307299E-3</v>
      </c>
      <c r="DT161" s="128">
        <f>'Exhibit K (3)'!$I$13</f>
        <v>5.7153922363307299E-3</v>
      </c>
      <c r="DU161" s="128">
        <f>'Exhibit K (3)'!$I$13</f>
        <v>5.7153922363307299E-3</v>
      </c>
      <c r="DV161" s="128">
        <f>'Exhibit K (3)'!$I$13</f>
        <v>5.7153922363307299E-3</v>
      </c>
      <c r="DW161" s="128">
        <f>'Exhibit K (3)'!$I$13</f>
        <v>5.7153922363307299E-3</v>
      </c>
      <c r="DX161" s="128">
        <f>'Exhibit K (3)'!$I$13</f>
        <v>5.7153922363307299E-3</v>
      </c>
      <c r="DY161" s="128">
        <f>'Exhibit K (3)'!$I$13</f>
        <v>5.7153922363307299E-3</v>
      </c>
      <c r="DZ161" s="128">
        <f>'Exhibit K (3)'!$I$13</f>
        <v>5.7153922363307299E-3</v>
      </c>
      <c r="EA161" s="128">
        <f>'Exhibit K (3)'!$I$13</f>
        <v>5.7153922363307299E-3</v>
      </c>
      <c r="EB161" s="128">
        <f>'Exhibit K (3)'!$I$13</f>
        <v>5.7153922363307299E-3</v>
      </c>
      <c r="EC161" s="128">
        <f>'Exhibit K (3)'!$I$13</f>
        <v>5.7153922363307299E-3</v>
      </c>
      <c r="ED161" s="128">
        <f>'Exhibit K (3)'!$I$13</f>
        <v>5.7153922363307299E-3</v>
      </c>
      <c r="EE161" s="128">
        <f>'Exhibit K (3)'!$I$13</f>
        <v>5.7153922363307299E-3</v>
      </c>
      <c r="EF161" s="128">
        <f>'Exhibit K (3)'!$I$13</f>
        <v>5.7153922363307299E-3</v>
      </c>
      <c r="EG161" s="128">
        <f>'Exhibit K (3)'!$I$13</f>
        <v>5.7153922363307299E-3</v>
      </c>
      <c r="EH161" s="128">
        <f>'Exhibit K (3)'!$I$13</f>
        <v>5.7153922363307299E-3</v>
      </c>
      <c r="EI161" s="128">
        <f>'Exhibit K (3)'!$I$13</f>
        <v>5.7153922363307299E-3</v>
      </c>
      <c r="EJ161" s="128">
        <f>'Exhibit K (3)'!$I$13</f>
        <v>5.7153922363307299E-3</v>
      </c>
      <c r="EK161" s="128">
        <f>'Exhibit K (3)'!$I$13</f>
        <v>5.7153922363307299E-3</v>
      </c>
      <c r="EL161" s="128">
        <f>'Exhibit K (3)'!$I$13</f>
        <v>5.7153922363307299E-3</v>
      </c>
      <c r="EM161" s="128">
        <f>'Exhibit K (3)'!$I$13</f>
        <v>5.7153922363307299E-3</v>
      </c>
      <c r="EN161" s="128">
        <f>'Exhibit K (3)'!$I$13</f>
        <v>5.7153922363307299E-3</v>
      </c>
      <c r="EO161" s="128">
        <f>'Exhibit K (3)'!$I$13</f>
        <v>5.7153922363307299E-3</v>
      </c>
      <c r="EP161" s="128">
        <f>'Exhibit K (3)'!$I$13</f>
        <v>5.7153922363307299E-3</v>
      </c>
      <c r="EQ161" s="128">
        <f>'Exhibit K (3)'!$I$13</f>
        <v>5.7153922363307299E-3</v>
      </c>
      <c r="ER161" s="128">
        <f>'Exhibit K (3)'!$I$13</f>
        <v>5.7153922363307299E-3</v>
      </c>
      <c r="ES161" s="128">
        <f>'Exhibit K (3)'!$I$13</f>
        <v>5.7153922363307299E-3</v>
      </c>
      <c r="ET161" s="128">
        <f>'Exhibit K (3)'!$I$13</f>
        <v>5.7153922363307299E-3</v>
      </c>
    </row>
    <row r="162" spans="3:150">
      <c r="D162" s="109"/>
      <c r="E162" s="78"/>
      <c r="F162" s="10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129"/>
      <c r="AD162" s="129"/>
      <c r="AE162" s="130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130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  <c r="CG162" s="75"/>
      <c r="CH162" s="75"/>
      <c r="CI162" s="75"/>
      <c r="CJ162" s="75"/>
      <c r="CK162" s="75"/>
      <c r="CL162" s="75"/>
      <c r="CM162" s="75"/>
      <c r="CN162" s="75"/>
      <c r="CO162" s="75"/>
      <c r="CP162" s="75"/>
      <c r="CQ162" s="75"/>
      <c r="CR162" s="75"/>
      <c r="CS162" s="75"/>
      <c r="CT162" s="75"/>
      <c r="CU162" s="75"/>
      <c r="CV162" s="75"/>
      <c r="CW162" s="75"/>
      <c r="CX162" s="75"/>
      <c r="CY162" s="130"/>
      <c r="CZ162" s="75"/>
      <c r="DA162" s="75"/>
      <c r="DB162" s="75"/>
      <c r="DC162" s="75"/>
      <c r="DD162" s="75"/>
      <c r="DE162" s="75"/>
      <c r="DF162" s="75"/>
      <c r="DG162" s="75"/>
      <c r="DH162" s="75"/>
      <c r="DI162" s="75"/>
      <c r="DJ162" s="75"/>
      <c r="DK162" s="75"/>
      <c r="DL162" s="75"/>
      <c r="DM162" s="75"/>
      <c r="DN162" s="75"/>
      <c r="DO162" s="75"/>
      <c r="DP162" s="75"/>
      <c r="DQ162" s="75"/>
      <c r="DR162" s="75"/>
      <c r="DS162" s="75"/>
      <c r="DT162" s="75"/>
      <c r="DU162" s="75"/>
      <c r="DV162" s="75"/>
      <c r="DW162" s="75"/>
      <c r="DX162" s="75"/>
      <c r="DY162" s="75"/>
      <c r="DZ162" s="75"/>
      <c r="EA162" s="75"/>
      <c r="EB162" s="75"/>
      <c r="EC162" s="75"/>
      <c r="ED162" s="75"/>
      <c r="EE162" s="75"/>
      <c r="EF162" s="75"/>
      <c r="EG162" s="75"/>
      <c r="EH162" s="75"/>
      <c r="EI162" s="75"/>
      <c r="EJ162" s="75"/>
      <c r="EK162" s="75"/>
      <c r="EL162" s="75"/>
      <c r="EM162" s="75"/>
      <c r="EN162" s="75"/>
      <c r="EO162" s="75"/>
      <c r="EP162" s="75"/>
      <c r="EQ162" s="75"/>
      <c r="ER162" s="75"/>
      <c r="ES162" s="75"/>
      <c r="ET162" s="75"/>
    </row>
    <row r="163" spans="3:150">
      <c r="D163" s="109">
        <v>20</v>
      </c>
      <c r="E163" s="78" t="s">
        <v>52</v>
      </c>
      <c r="F163" s="109"/>
      <c r="G163" s="104">
        <f t="shared" ref="G163:Q164" si="1577">SUMIF($S$7:$ET$7,G$10,$S163:$ET163)</f>
        <v>4905.0453907899373</v>
      </c>
      <c r="H163" s="104">
        <f t="shared" si="1577"/>
        <v>52709.866575813372</v>
      </c>
      <c r="I163" s="104">
        <f t="shared" si="1577"/>
        <v>90940.1825148434</v>
      </c>
      <c r="J163" s="104">
        <f t="shared" si="1577"/>
        <v>0</v>
      </c>
      <c r="K163" s="104">
        <f t="shared" si="1577"/>
        <v>0</v>
      </c>
      <c r="L163" s="104">
        <f t="shared" si="1577"/>
        <v>0</v>
      </c>
      <c r="M163" s="104">
        <f t="shared" si="1577"/>
        <v>0</v>
      </c>
      <c r="N163" s="104">
        <f t="shared" si="1577"/>
        <v>124626.92997364709</v>
      </c>
      <c r="O163" s="104">
        <f t="shared" si="1577"/>
        <v>172550.62674410781</v>
      </c>
      <c r="P163" s="104">
        <f t="shared" si="1577"/>
        <v>438301.05056328862</v>
      </c>
      <c r="Q163" s="104">
        <f t="shared" si="1577"/>
        <v>219689.21692246955</v>
      </c>
      <c r="R163" s="104">
        <f>SUM(G163:Q163)</f>
        <v>1103722.9186849599</v>
      </c>
      <c r="S163" s="105">
        <f t="shared" ref="S163:W163" si="1578">S152*S160</f>
        <v>0</v>
      </c>
      <c r="T163" s="105">
        <f t="shared" si="1578"/>
        <v>0</v>
      </c>
      <c r="U163" s="105">
        <f t="shared" si="1578"/>
        <v>0</v>
      </c>
      <c r="V163" s="105">
        <f t="shared" si="1578"/>
        <v>0</v>
      </c>
      <c r="W163" s="105">
        <f t="shared" si="1578"/>
        <v>0</v>
      </c>
      <c r="X163" s="105">
        <f>X152*X160</f>
        <v>29.325103612677335</v>
      </c>
      <c r="Y163" s="105">
        <f t="shared" ref="Y163:BA163" si="1579">Y152*Y160</f>
        <v>62.194959753055116</v>
      </c>
      <c r="Z163" s="105">
        <f t="shared" si="1579"/>
        <v>84.890416854834058</v>
      </c>
      <c r="AA163" s="105">
        <f t="shared" si="1579"/>
        <v>441.46829614711567</v>
      </c>
      <c r="AB163" s="105">
        <f t="shared" si="1579"/>
        <v>860.38085778352809</v>
      </c>
      <c r="AC163" s="105">
        <f t="shared" si="1579"/>
        <v>1129.54386885534</v>
      </c>
      <c r="AD163" s="105">
        <f t="shared" si="1579"/>
        <v>2297.241887783387</v>
      </c>
      <c r="AE163" s="105">
        <f t="shared" si="1579"/>
        <v>3351.9301595393067</v>
      </c>
      <c r="AF163" s="105">
        <f t="shared" si="1579"/>
        <v>3488.0677465985941</v>
      </c>
      <c r="AG163" s="105">
        <f t="shared" si="1579"/>
        <v>3644.7374000217542</v>
      </c>
      <c r="AH163" s="105">
        <f t="shared" si="1579"/>
        <v>3837.7538018990563</v>
      </c>
      <c r="AI163" s="105">
        <f t="shared" si="1579"/>
        <v>4023.3464691116087</v>
      </c>
      <c r="AJ163" s="105">
        <f t="shared" si="1579"/>
        <v>4202.1880145928199</v>
      </c>
      <c r="AK163" s="105">
        <f t="shared" si="1579"/>
        <v>4385.7712709078432</v>
      </c>
      <c r="AL163" s="105">
        <f t="shared" si="1579"/>
        <v>4567.8180853031163</v>
      </c>
      <c r="AM163" s="105">
        <f t="shared" si="1579"/>
        <v>4753.0720942432126</v>
      </c>
      <c r="AN163" s="105">
        <f t="shared" si="1579"/>
        <v>5084.8794736944865</v>
      </c>
      <c r="AO163" s="105">
        <f t="shared" si="1579"/>
        <v>5405.9448945708364</v>
      </c>
      <c r="AP163" s="105">
        <f t="shared" si="1579"/>
        <v>5964.3571653307354</v>
      </c>
      <c r="AQ163" s="105">
        <f t="shared" si="1579"/>
        <v>6540.8300202059881</v>
      </c>
      <c r="AR163" s="105">
        <f t="shared" si="1579"/>
        <v>6700.2038566315405</v>
      </c>
      <c r="AS163" s="105">
        <f t="shared" si="1579"/>
        <v>6868.8236176338578</v>
      </c>
      <c r="AT163" s="105">
        <f t="shared" si="1579"/>
        <v>7069.7709644512443</v>
      </c>
      <c r="AU163" s="105">
        <f t="shared" si="1579"/>
        <v>7258.0687930282129</v>
      </c>
      <c r="AV163" s="105">
        <f t="shared" si="1579"/>
        <v>7472.9805186867206</v>
      </c>
      <c r="AW163" s="105">
        <f t="shared" si="1579"/>
        <v>7682.4142732782957</v>
      </c>
      <c r="AX163" s="105">
        <f t="shared" si="1579"/>
        <v>7887.2026136269678</v>
      </c>
      <c r="AY163" s="105">
        <f t="shared" si="1579"/>
        <v>8095.1801141519645</v>
      </c>
      <c r="AZ163" s="105">
        <f t="shared" si="1579"/>
        <v>8278.4258534227392</v>
      </c>
      <c r="BA163" s="105">
        <f t="shared" si="1579"/>
        <v>8450.3850185204446</v>
      </c>
      <c r="BB163" s="105">
        <f t="shared" ref="BB163" si="1580">BB152*BB160</f>
        <v>8635.8968712054248</v>
      </c>
      <c r="BC163" s="115"/>
      <c r="BD163" s="115"/>
      <c r="BE163" s="115"/>
      <c r="BF163" s="115"/>
      <c r="BG163" s="115"/>
      <c r="BH163" s="115"/>
      <c r="BI163" s="115"/>
      <c r="BJ163" s="115"/>
      <c r="BK163" s="115"/>
      <c r="BL163" s="115"/>
      <c r="BM163" s="115"/>
      <c r="BN163" s="115"/>
      <c r="BO163" s="115"/>
      <c r="BP163" s="115"/>
      <c r="BQ163" s="115"/>
      <c r="BR163" s="115"/>
      <c r="BS163" s="115"/>
      <c r="BT163" s="115"/>
      <c r="BU163" s="115"/>
      <c r="BV163" s="115"/>
      <c r="BW163" s="115"/>
      <c r="BX163" s="115"/>
      <c r="BY163" s="115"/>
      <c r="BZ163" s="115"/>
      <c r="CA163" s="115"/>
      <c r="CB163" s="115"/>
      <c r="CC163" s="115"/>
      <c r="CD163" s="115"/>
      <c r="CE163" s="115"/>
      <c r="CF163" s="115"/>
      <c r="CG163" s="115"/>
      <c r="CH163" s="115"/>
      <c r="CI163" s="115"/>
      <c r="CJ163" s="115"/>
      <c r="CK163" s="115"/>
      <c r="CL163" s="115"/>
      <c r="CM163" s="115"/>
      <c r="CN163" s="115"/>
      <c r="CO163" s="115"/>
      <c r="CP163" s="115"/>
      <c r="CQ163" s="115"/>
      <c r="CR163" s="115"/>
      <c r="CS163" s="115"/>
      <c r="CT163" s="115"/>
      <c r="CU163" s="115"/>
      <c r="CV163" s="115"/>
      <c r="CW163" s="115"/>
      <c r="CX163" s="115"/>
      <c r="CY163" s="105">
        <f t="shared" ref="CY163:DU163" si="1581">CY152*CY160</f>
        <v>9458.5883820114468</v>
      </c>
      <c r="CZ163" s="105">
        <f t="shared" si="1581"/>
        <v>9622.4965861595992</v>
      </c>
      <c r="DA163" s="105">
        <f t="shared" si="1581"/>
        <v>9786.9270008313506</v>
      </c>
      <c r="DB163" s="105">
        <f t="shared" si="1581"/>
        <v>9965.2236887584349</v>
      </c>
      <c r="DC163" s="105">
        <f t="shared" si="1581"/>
        <v>10146.587552853116</v>
      </c>
      <c r="DD163" s="105">
        <f t="shared" si="1581"/>
        <v>10314.214128491083</v>
      </c>
      <c r="DE163" s="105">
        <f t="shared" si="1581"/>
        <v>10479.322854672944</v>
      </c>
      <c r="DF163" s="105">
        <f t="shared" si="1581"/>
        <v>10643.674407787103</v>
      </c>
      <c r="DG163" s="105">
        <f t="shared" si="1581"/>
        <v>10803.927652376258</v>
      </c>
      <c r="DH163" s="105">
        <f t="shared" si="1581"/>
        <v>10964.328145837362</v>
      </c>
      <c r="DI163" s="105">
        <f t="shared" si="1581"/>
        <v>11126.414134951317</v>
      </c>
      <c r="DJ163" s="105">
        <f t="shared" si="1581"/>
        <v>11315.225438917067</v>
      </c>
      <c r="DK163" s="105">
        <f t="shared" si="1581"/>
        <v>11562.689843917464</v>
      </c>
      <c r="DL163" s="105">
        <f t="shared" si="1581"/>
        <v>11794.684158444767</v>
      </c>
      <c r="DM163" s="105">
        <f t="shared" si="1581"/>
        <v>11997.60638078442</v>
      </c>
      <c r="DN163" s="105">
        <f t="shared" si="1581"/>
        <v>12221.853063804516</v>
      </c>
      <c r="DO163" s="105">
        <f t="shared" si="1581"/>
        <v>12447.930686469117</v>
      </c>
      <c r="DP163" s="105">
        <f t="shared" si="1581"/>
        <v>12673.962252483623</v>
      </c>
      <c r="DQ163" s="105">
        <f t="shared" si="1581"/>
        <v>12903.630849466002</v>
      </c>
      <c r="DR163" s="105">
        <f t="shared" si="1581"/>
        <v>13425.015180779543</v>
      </c>
      <c r="DS163" s="105">
        <f t="shared" si="1581"/>
        <v>14881.935957292686</v>
      </c>
      <c r="DT163" s="105">
        <f t="shared" si="1581"/>
        <v>17225.544558496204</v>
      </c>
      <c r="DU163" s="105">
        <f t="shared" si="1581"/>
        <v>19592.108797301207</v>
      </c>
      <c r="DV163" s="105">
        <f t="shared" ref="DV163" si="1582">DV152*DV160</f>
        <v>21823.665014868253</v>
      </c>
      <c r="DW163" s="105">
        <f t="shared" ref="DW163:EG163" si="1583">DW152*DW160</f>
        <v>25248.887616507272</v>
      </c>
      <c r="DX163" s="105">
        <f t="shared" si="1583"/>
        <v>28621.208003486496</v>
      </c>
      <c r="DY163" s="105">
        <f t="shared" si="1583"/>
        <v>30962.777625228253</v>
      </c>
      <c r="DZ163" s="105">
        <f t="shared" si="1583"/>
        <v>33393.315974997706</v>
      </c>
      <c r="EA163" s="105">
        <f t="shared" si="1583"/>
        <v>35575.782673868773</v>
      </c>
      <c r="EB163" s="105">
        <f t="shared" si="1583"/>
        <v>37312.179964212577</v>
      </c>
      <c r="EC163" s="105">
        <f t="shared" si="1583"/>
        <v>38957.330024093826</v>
      </c>
      <c r="ED163" s="105">
        <f t="shared" si="1583"/>
        <v>40444.478259793854</v>
      </c>
      <c r="EE163" s="105">
        <f t="shared" si="1583"/>
        <v>41270.421109028102</v>
      </c>
      <c r="EF163" s="105">
        <f t="shared" si="1583"/>
        <v>41739.016761121769</v>
      </c>
      <c r="EG163" s="105">
        <f t="shared" si="1583"/>
        <v>42179.256222537799</v>
      </c>
      <c r="EH163" s="105">
        <f t="shared" ref="EH163" si="1584">EH152*EH160</f>
        <v>42596.396328412222</v>
      </c>
      <c r="EI163" s="105">
        <f t="shared" ref="EI163:ET163" si="1585">EI152*EI160</f>
        <v>43027.759901751437</v>
      </c>
      <c r="EJ163" s="105">
        <f t="shared" si="1585"/>
        <v>43476.629142726306</v>
      </c>
      <c r="EK163" s="105">
        <f t="shared" si="1585"/>
        <v>43934.880603612568</v>
      </c>
      <c r="EL163" s="105">
        <f t="shared" si="1585"/>
        <v>44395.713196223158</v>
      </c>
      <c r="EM163" s="105">
        <f t="shared" si="1585"/>
        <v>44854.234078156078</v>
      </c>
      <c r="EN163" s="105">
        <f t="shared" si="1585"/>
        <v>0</v>
      </c>
      <c r="EO163" s="105">
        <f t="shared" si="1585"/>
        <v>0</v>
      </c>
      <c r="EP163" s="105">
        <f t="shared" si="1585"/>
        <v>0</v>
      </c>
      <c r="EQ163" s="105">
        <f t="shared" si="1585"/>
        <v>0</v>
      </c>
      <c r="ER163" s="105">
        <f t="shared" si="1585"/>
        <v>0</v>
      </c>
      <c r="ES163" s="105">
        <f t="shared" si="1585"/>
        <v>0</v>
      </c>
      <c r="ET163" s="105">
        <f t="shared" si="1585"/>
        <v>0</v>
      </c>
    </row>
    <row r="164" spans="3:150">
      <c r="D164" s="109">
        <v>21</v>
      </c>
      <c r="E164" s="78" t="s">
        <v>53</v>
      </c>
      <c r="F164" s="109"/>
      <c r="G164" s="104">
        <f t="shared" si="1577"/>
        <v>11445.105911843188</v>
      </c>
      <c r="H164" s="104">
        <f t="shared" si="1577"/>
        <v>122989.68867689787</v>
      </c>
      <c r="I164" s="104">
        <f t="shared" si="1577"/>
        <v>212193.75920130129</v>
      </c>
      <c r="J164" s="104">
        <f t="shared" si="1577"/>
        <v>0</v>
      </c>
      <c r="K164" s="104">
        <f t="shared" si="1577"/>
        <v>0</v>
      </c>
      <c r="L164" s="104">
        <f t="shared" si="1577"/>
        <v>0</v>
      </c>
      <c r="M164" s="104">
        <f t="shared" si="1577"/>
        <v>0</v>
      </c>
      <c r="N164" s="104">
        <f t="shared" si="1577"/>
        <v>290796.16993850993</v>
      </c>
      <c r="O164" s="104">
        <f t="shared" si="1577"/>
        <v>402618.12906958489</v>
      </c>
      <c r="P164" s="104">
        <f t="shared" si="1577"/>
        <v>1022702.4513143405</v>
      </c>
      <c r="Q164" s="104">
        <f t="shared" si="1577"/>
        <v>512608.17281909566</v>
      </c>
      <c r="R164" s="104">
        <f>SUM(G164:Q164)</f>
        <v>2575353.4769315734</v>
      </c>
      <c r="S164" s="105">
        <f t="shared" ref="S164:W164" si="1586">S152*S161</f>
        <v>0</v>
      </c>
      <c r="T164" s="105">
        <f t="shared" si="1586"/>
        <v>0</v>
      </c>
      <c r="U164" s="105">
        <f t="shared" si="1586"/>
        <v>0</v>
      </c>
      <c r="V164" s="105">
        <f t="shared" si="1586"/>
        <v>0</v>
      </c>
      <c r="W164" s="105">
        <f t="shared" si="1586"/>
        <v>0</v>
      </c>
      <c r="X164" s="105">
        <f>X152*X161</f>
        <v>68.425241762913785</v>
      </c>
      <c r="Y164" s="105">
        <f t="shared" ref="Y164:BA164" si="1587">Y152*Y161</f>
        <v>145.1215727571286</v>
      </c>
      <c r="Z164" s="105">
        <f t="shared" si="1587"/>
        <v>198.07763932794614</v>
      </c>
      <c r="AA164" s="105">
        <f t="shared" si="1587"/>
        <v>1030.0926910099365</v>
      </c>
      <c r="AB164" s="105">
        <f t="shared" si="1587"/>
        <v>2007.5553348282324</v>
      </c>
      <c r="AC164" s="105">
        <f t="shared" si="1587"/>
        <v>2635.6023606624599</v>
      </c>
      <c r="AD164" s="105">
        <f t="shared" si="1587"/>
        <v>5360.2310714945697</v>
      </c>
      <c r="AE164" s="105">
        <f t="shared" si="1587"/>
        <v>7821.1703722583825</v>
      </c>
      <c r="AF164" s="105">
        <f t="shared" si="1587"/>
        <v>8138.824742063387</v>
      </c>
      <c r="AG164" s="105">
        <f t="shared" si="1587"/>
        <v>8504.3872667174273</v>
      </c>
      <c r="AH164" s="105">
        <f t="shared" si="1587"/>
        <v>8954.758871097798</v>
      </c>
      <c r="AI164" s="105">
        <f t="shared" si="1587"/>
        <v>9387.8084279270879</v>
      </c>
      <c r="AJ164" s="105">
        <f t="shared" si="1587"/>
        <v>9805.1053673832466</v>
      </c>
      <c r="AK164" s="105">
        <f t="shared" si="1587"/>
        <v>10233.466298784968</v>
      </c>
      <c r="AL164" s="105">
        <f t="shared" si="1587"/>
        <v>10658.242199040606</v>
      </c>
      <c r="AM164" s="105">
        <f t="shared" si="1587"/>
        <v>11090.501553234162</v>
      </c>
      <c r="AN164" s="105">
        <f t="shared" si="1587"/>
        <v>11864.718771953803</v>
      </c>
      <c r="AO164" s="105">
        <f t="shared" si="1587"/>
        <v>12613.871420665286</v>
      </c>
      <c r="AP164" s="105">
        <f t="shared" si="1587"/>
        <v>13916.833385771717</v>
      </c>
      <c r="AQ164" s="105">
        <f t="shared" si="1587"/>
        <v>15261.936713813973</v>
      </c>
      <c r="AR164" s="105">
        <f t="shared" si="1587"/>
        <v>15633.80899880693</v>
      </c>
      <c r="AS164" s="105">
        <f t="shared" si="1587"/>
        <v>16027.255107812336</v>
      </c>
      <c r="AT164" s="105">
        <f t="shared" si="1587"/>
        <v>16496.132250386239</v>
      </c>
      <c r="AU164" s="105">
        <f t="shared" si="1587"/>
        <v>16935.493850399165</v>
      </c>
      <c r="AV164" s="105">
        <f t="shared" si="1587"/>
        <v>17436.954543602347</v>
      </c>
      <c r="AW164" s="105">
        <f t="shared" si="1587"/>
        <v>17925.633304316027</v>
      </c>
      <c r="AX164" s="105">
        <f t="shared" si="1587"/>
        <v>18403.472765129594</v>
      </c>
      <c r="AY164" s="105">
        <f t="shared" si="1587"/>
        <v>18888.75359968792</v>
      </c>
      <c r="AZ164" s="105">
        <f t="shared" si="1587"/>
        <v>19316.326991319725</v>
      </c>
      <c r="BA164" s="105">
        <f t="shared" si="1587"/>
        <v>19717.565043214374</v>
      </c>
      <c r="BB164" s="105">
        <f t="shared" ref="BB164" si="1588">BB152*BB161</f>
        <v>20150.426032812658</v>
      </c>
      <c r="BC164" s="115"/>
      <c r="BD164" s="115"/>
      <c r="BE164" s="115"/>
      <c r="BF164" s="115"/>
      <c r="BG164" s="115"/>
      <c r="BH164" s="115"/>
      <c r="BI164" s="115"/>
      <c r="BJ164" s="115"/>
      <c r="BK164" s="115"/>
      <c r="BL164" s="115"/>
      <c r="BM164" s="115"/>
      <c r="BN164" s="115"/>
      <c r="BO164" s="115"/>
      <c r="BP164" s="115"/>
      <c r="BQ164" s="115"/>
      <c r="BR164" s="115"/>
      <c r="BS164" s="115"/>
      <c r="BT164" s="115"/>
      <c r="BU164" s="115"/>
      <c r="BV164" s="115"/>
      <c r="BW164" s="115"/>
      <c r="BX164" s="115"/>
      <c r="BY164" s="115"/>
      <c r="BZ164" s="115"/>
      <c r="CA164" s="115"/>
      <c r="CB164" s="115"/>
      <c r="CC164" s="115"/>
      <c r="CD164" s="115"/>
      <c r="CE164" s="115"/>
      <c r="CF164" s="115"/>
      <c r="CG164" s="115"/>
      <c r="CH164" s="115"/>
      <c r="CI164" s="115"/>
      <c r="CJ164" s="115"/>
      <c r="CK164" s="115"/>
      <c r="CL164" s="115"/>
      <c r="CM164" s="115"/>
      <c r="CN164" s="115"/>
      <c r="CO164" s="115"/>
      <c r="CP164" s="115"/>
      <c r="CQ164" s="115"/>
      <c r="CR164" s="115"/>
      <c r="CS164" s="115"/>
      <c r="CT164" s="115"/>
      <c r="CU164" s="115"/>
      <c r="CV164" s="115"/>
      <c r="CW164" s="115"/>
      <c r="CX164" s="115"/>
      <c r="CY164" s="105">
        <f t="shared" ref="CY164:DU164" si="1589">CY152*CY161</f>
        <v>22070.03955802671</v>
      </c>
      <c r="CZ164" s="105">
        <f t="shared" si="1589"/>
        <v>22452.492034372401</v>
      </c>
      <c r="DA164" s="105">
        <f t="shared" si="1589"/>
        <v>22836.163001939818</v>
      </c>
      <c r="DB164" s="105">
        <f t="shared" si="1589"/>
        <v>23252.18860710302</v>
      </c>
      <c r="DC164" s="105">
        <f t="shared" si="1589"/>
        <v>23675.370956657272</v>
      </c>
      <c r="DD164" s="105">
        <f t="shared" si="1589"/>
        <v>24066.499633145861</v>
      </c>
      <c r="DE164" s="105">
        <f t="shared" si="1589"/>
        <v>24451.753327570208</v>
      </c>
      <c r="DF164" s="105">
        <f t="shared" si="1589"/>
        <v>24835.240284836575</v>
      </c>
      <c r="DG164" s="105">
        <f t="shared" si="1589"/>
        <v>25209.164522211271</v>
      </c>
      <c r="DH164" s="105">
        <f t="shared" si="1589"/>
        <v>25583.432340287178</v>
      </c>
      <c r="DI164" s="105">
        <f t="shared" si="1589"/>
        <v>25961.632981553077</v>
      </c>
      <c r="DJ164" s="105">
        <f t="shared" si="1589"/>
        <v>26402.192690806492</v>
      </c>
      <c r="DK164" s="105">
        <f t="shared" si="1589"/>
        <v>26979.609635807421</v>
      </c>
      <c r="DL164" s="105">
        <f t="shared" si="1589"/>
        <v>27520.929703037793</v>
      </c>
      <c r="DM164" s="105">
        <f t="shared" si="1589"/>
        <v>27994.414888496984</v>
      </c>
      <c r="DN164" s="105">
        <f t="shared" si="1589"/>
        <v>28517.657148877206</v>
      </c>
      <c r="DO164" s="105">
        <f t="shared" si="1589"/>
        <v>29045.171601761278</v>
      </c>
      <c r="DP164" s="105">
        <f t="shared" si="1589"/>
        <v>29572.578589128458</v>
      </c>
      <c r="DQ164" s="105">
        <f t="shared" si="1589"/>
        <v>30108.47198208734</v>
      </c>
      <c r="DR164" s="105">
        <f t="shared" si="1589"/>
        <v>31325.035421818939</v>
      </c>
      <c r="DS164" s="105">
        <f t="shared" si="1589"/>
        <v>34724.517233682942</v>
      </c>
      <c r="DT164" s="105">
        <f t="shared" si="1589"/>
        <v>40192.937303157814</v>
      </c>
      <c r="DU164" s="105">
        <f t="shared" si="1589"/>
        <v>45714.920527036156</v>
      </c>
      <c r="DV164" s="105">
        <f t="shared" ref="DV164" si="1590">DV152*DV161</f>
        <v>50921.88503469259</v>
      </c>
      <c r="DW164" s="105">
        <f t="shared" ref="DW164:EG164" si="1591">DW152*DW161</f>
        <v>58914.071105183641</v>
      </c>
      <c r="DX164" s="105">
        <f t="shared" si="1591"/>
        <v>66782.818674801834</v>
      </c>
      <c r="DY164" s="105">
        <f t="shared" si="1591"/>
        <v>72246.481125532606</v>
      </c>
      <c r="DZ164" s="105">
        <f t="shared" si="1591"/>
        <v>77917.737274994652</v>
      </c>
      <c r="EA164" s="105">
        <f t="shared" si="1591"/>
        <v>83010.159572360484</v>
      </c>
      <c r="EB164" s="105">
        <f t="shared" si="1591"/>
        <v>87061.753249829344</v>
      </c>
      <c r="EC164" s="105">
        <f t="shared" si="1591"/>
        <v>90900.436722885599</v>
      </c>
      <c r="ED164" s="105">
        <f t="shared" si="1591"/>
        <v>94370.449272852333</v>
      </c>
      <c r="EE164" s="105">
        <f t="shared" si="1591"/>
        <v>96297.649254398915</v>
      </c>
      <c r="EF164" s="105">
        <f t="shared" si="1591"/>
        <v>97391.039109284146</v>
      </c>
      <c r="EG164" s="105">
        <f t="shared" si="1591"/>
        <v>98418.264519254866</v>
      </c>
      <c r="EH164" s="105">
        <f t="shared" ref="EH164" si="1592">EH152*EH161</f>
        <v>99391.591432961854</v>
      </c>
      <c r="EI164" s="105">
        <f t="shared" ref="EI164:ET164" si="1593">EI152*EI161</f>
        <v>100398.10643742004</v>
      </c>
      <c r="EJ164" s="105">
        <f t="shared" si="1593"/>
        <v>101445.46799969472</v>
      </c>
      <c r="EK164" s="105">
        <f t="shared" si="1593"/>
        <v>102514.72140842934</v>
      </c>
      <c r="EL164" s="105">
        <f t="shared" si="1593"/>
        <v>103589.99745785406</v>
      </c>
      <c r="EM164" s="105">
        <f t="shared" si="1593"/>
        <v>104659.87951569752</v>
      </c>
      <c r="EN164" s="105">
        <f t="shared" si="1593"/>
        <v>0</v>
      </c>
      <c r="EO164" s="105">
        <f t="shared" si="1593"/>
        <v>0</v>
      </c>
      <c r="EP164" s="105">
        <f t="shared" si="1593"/>
        <v>0</v>
      </c>
      <c r="EQ164" s="105">
        <f t="shared" si="1593"/>
        <v>0</v>
      </c>
      <c r="ER164" s="105">
        <f t="shared" si="1593"/>
        <v>0</v>
      </c>
      <c r="ES164" s="105">
        <f t="shared" si="1593"/>
        <v>0</v>
      </c>
      <c r="ET164" s="105">
        <f t="shared" si="1593"/>
        <v>0</v>
      </c>
    </row>
    <row r="165" spans="3:150">
      <c r="D165" s="109">
        <v>22</v>
      </c>
      <c r="E165" s="131" t="s">
        <v>54</v>
      </c>
      <c r="F165" s="109"/>
      <c r="G165" s="104">
        <f t="shared" ref="G165:Q165" si="1594">SUM(G163:G164)</f>
        <v>16350.151302633125</v>
      </c>
      <c r="H165" s="104">
        <f t="shared" si="1594"/>
        <v>175699.55525271123</v>
      </c>
      <c r="I165" s="104">
        <f t="shared" si="1594"/>
        <v>303133.94171614468</v>
      </c>
      <c r="J165" s="104">
        <f t="shared" si="1594"/>
        <v>0</v>
      </c>
      <c r="K165" s="104">
        <f t="shared" si="1594"/>
        <v>0</v>
      </c>
      <c r="L165" s="104">
        <f t="shared" si="1594"/>
        <v>0</v>
      </c>
      <c r="M165" s="104">
        <f t="shared" si="1594"/>
        <v>0</v>
      </c>
      <c r="N165" s="104">
        <f t="shared" si="1594"/>
        <v>415423.09991215705</v>
      </c>
      <c r="O165" s="104">
        <f t="shared" si="1594"/>
        <v>575168.7558136927</v>
      </c>
      <c r="P165" s="104">
        <f t="shared" si="1594"/>
        <v>1461003.5018776292</v>
      </c>
      <c r="Q165" s="104">
        <f t="shared" si="1594"/>
        <v>732297.38974156522</v>
      </c>
      <c r="R165" s="104">
        <f>SUM(G165:Q165)</f>
        <v>3679076.3956165332</v>
      </c>
      <c r="S165" s="105">
        <f>SUM(S163:S164)</f>
        <v>0</v>
      </c>
      <c r="T165" s="105">
        <f t="shared" ref="T165:ET165" si="1595">SUM(T163:T164)</f>
        <v>0</v>
      </c>
      <c r="U165" s="105">
        <f t="shared" si="1595"/>
        <v>0</v>
      </c>
      <c r="V165" s="105">
        <f t="shared" si="1595"/>
        <v>0</v>
      </c>
      <c r="W165" s="105">
        <f t="shared" si="1595"/>
        <v>0</v>
      </c>
      <c r="X165" s="105">
        <f t="shared" si="1595"/>
        <v>97.750345375591124</v>
      </c>
      <c r="Y165" s="105">
        <f t="shared" si="1595"/>
        <v>207.31653251018372</v>
      </c>
      <c r="Z165" s="105">
        <f t="shared" si="1595"/>
        <v>282.96805618278017</v>
      </c>
      <c r="AA165" s="105">
        <f t="shared" si="1595"/>
        <v>1471.5609871570523</v>
      </c>
      <c r="AB165" s="105">
        <f t="shared" si="1595"/>
        <v>2867.9361926117604</v>
      </c>
      <c r="AC165" s="105">
        <f t="shared" si="1595"/>
        <v>3765.1462295177998</v>
      </c>
      <c r="AD165" s="105">
        <f t="shared" si="1595"/>
        <v>7657.4729592779568</v>
      </c>
      <c r="AE165" s="105">
        <f t="shared" si="1595"/>
        <v>11173.100531797689</v>
      </c>
      <c r="AF165" s="105">
        <f t="shared" si="1595"/>
        <v>11626.892488661981</v>
      </c>
      <c r="AG165" s="105">
        <f t="shared" si="1595"/>
        <v>12149.124666739182</v>
      </c>
      <c r="AH165" s="105">
        <f t="shared" si="1595"/>
        <v>12792.512672996854</v>
      </c>
      <c r="AI165" s="105">
        <f t="shared" si="1595"/>
        <v>13411.154897038698</v>
      </c>
      <c r="AJ165" s="105">
        <f t="shared" si="1595"/>
        <v>14007.293381976066</v>
      </c>
      <c r="AK165" s="105">
        <f t="shared" si="1595"/>
        <v>14619.23756969281</v>
      </c>
      <c r="AL165" s="105">
        <f t="shared" si="1595"/>
        <v>15226.060284343723</v>
      </c>
      <c r="AM165" s="105">
        <f t="shared" si="1595"/>
        <v>15843.573647477375</v>
      </c>
      <c r="AN165" s="105">
        <f t="shared" si="1595"/>
        <v>16949.598245648289</v>
      </c>
      <c r="AO165" s="105">
        <f t="shared" si="1595"/>
        <v>18019.816315236123</v>
      </c>
      <c r="AP165" s="105">
        <f t="shared" si="1595"/>
        <v>19881.190551102452</v>
      </c>
      <c r="AQ165" s="105">
        <f t="shared" si="1595"/>
        <v>21802.766734019962</v>
      </c>
      <c r="AR165" s="105">
        <f t="shared" si="1595"/>
        <v>22334.012855438472</v>
      </c>
      <c r="AS165" s="105">
        <f t="shared" si="1595"/>
        <v>22896.078725446194</v>
      </c>
      <c r="AT165" s="105">
        <f t="shared" si="1595"/>
        <v>23565.903214837483</v>
      </c>
      <c r="AU165" s="105">
        <f t="shared" si="1595"/>
        <v>24193.56264342738</v>
      </c>
      <c r="AV165" s="105">
        <f t="shared" si="1595"/>
        <v>24909.935062289067</v>
      </c>
      <c r="AW165" s="105">
        <f t="shared" si="1595"/>
        <v>25608.047577594323</v>
      </c>
      <c r="AX165" s="105">
        <f t="shared" si="1595"/>
        <v>26290.675378756561</v>
      </c>
      <c r="AY165" s="105">
        <f t="shared" si="1595"/>
        <v>26983.933713839884</v>
      </c>
      <c r="AZ165" s="105">
        <f t="shared" si="1595"/>
        <v>27594.752844742463</v>
      </c>
      <c r="BA165" s="105">
        <f t="shared" si="1595"/>
        <v>28167.950061734817</v>
      </c>
      <c r="BB165" s="105">
        <f t="shared" si="1595"/>
        <v>28786.322904018081</v>
      </c>
      <c r="BC165" s="105">
        <f t="shared" ref="BC165:CL165" si="1596">SUM(BC163:BC164)</f>
        <v>0</v>
      </c>
      <c r="BD165" s="105">
        <f t="shared" si="1596"/>
        <v>0</v>
      </c>
      <c r="BE165" s="105">
        <f t="shared" si="1596"/>
        <v>0</v>
      </c>
      <c r="BF165" s="105">
        <f t="shared" si="1596"/>
        <v>0</v>
      </c>
      <c r="BG165" s="105">
        <f t="shared" si="1596"/>
        <v>0</v>
      </c>
      <c r="BH165" s="105">
        <f t="shared" si="1596"/>
        <v>0</v>
      </c>
      <c r="BI165" s="105">
        <f t="shared" si="1596"/>
        <v>0</v>
      </c>
      <c r="BJ165" s="105">
        <f t="shared" si="1596"/>
        <v>0</v>
      </c>
      <c r="BK165" s="105">
        <f t="shared" si="1596"/>
        <v>0</v>
      </c>
      <c r="BL165" s="105">
        <f t="shared" si="1596"/>
        <v>0</v>
      </c>
      <c r="BM165" s="105">
        <f t="shared" si="1596"/>
        <v>0</v>
      </c>
      <c r="BN165" s="105">
        <f t="shared" si="1596"/>
        <v>0</v>
      </c>
      <c r="BO165" s="105">
        <f t="shared" si="1596"/>
        <v>0</v>
      </c>
      <c r="BP165" s="105">
        <f t="shared" si="1596"/>
        <v>0</v>
      </c>
      <c r="BQ165" s="105">
        <f t="shared" si="1596"/>
        <v>0</v>
      </c>
      <c r="BR165" s="105">
        <f t="shared" si="1596"/>
        <v>0</v>
      </c>
      <c r="BS165" s="105">
        <f t="shared" si="1596"/>
        <v>0</v>
      </c>
      <c r="BT165" s="105">
        <f t="shared" si="1596"/>
        <v>0</v>
      </c>
      <c r="BU165" s="105">
        <f t="shared" si="1596"/>
        <v>0</v>
      </c>
      <c r="BV165" s="105">
        <f t="shared" si="1596"/>
        <v>0</v>
      </c>
      <c r="BW165" s="105">
        <f t="shared" si="1596"/>
        <v>0</v>
      </c>
      <c r="BX165" s="105">
        <f t="shared" si="1596"/>
        <v>0</v>
      </c>
      <c r="BY165" s="105">
        <f t="shared" si="1596"/>
        <v>0</v>
      </c>
      <c r="BZ165" s="105">
        <f t="shared" si="1596"/>
        <v>0</v>
      </c>
      <c r="CA165" s="105">
        <f t="shared" si="1596"/>
        <v>0</v>
      </c>
      <c r="CB165" s="105">
        <f t="shared" si="1596"/>
        <v>0</v>
      </c>
      <c r="CC165" s="105">
        <f t="shared" si="1596"/>
        <v>0</v>
      </c>
      <c r="CD165" s="105">
        <f t="shared" si="1596"/>
        <v>0</v>
      </c>
      <c r="CE165" s="105">
        <f t="shared" si="1596"/>
        <v>0</v>
      </c>
      <c r="CF165" s="105">
        <f t="shared" si="1596"/>
        <v>0</v>
      </c>
      <c r="CG165" s="105">
        <f t="shared" si="1596"/>
        <v>0</v>
      </c>
      <c r="CH165" s="105">
        <f t="shared" si="1596"/>
        <v>0</v>
      </c>
      <c r="CI165" s="105">
        <f t="shared" si="1596"/>
        <v>0</v>
      </c>
      <c r="CJ165" s="105">
        <f t="shared" si="1596"/>
        <v>0</v>
      </c>
      <c r="CK165" s="105">
        <f t="shared" si="1596"/>
        <v>0</v>
      </c>
      <c r="CL165" s="105">
        <f t="shared" si="1596"/>
        <v>0</v>
      </c>
      <c r="CM165" s="105">
        <f t="shared" ref="CM165:DV165" si="1597">SUM(CM163:CM164)</f>
        <v>0</v>
      </c>
      <c r="CN165" s="105">
        <f t="shared" si="1597"/>
        <v>0</v>
      </c>
      <c r="CO165" s="105">
        <f t="shared" si="1597"/>
        <v>0</v>
      </c>
      <c r="CP165" s="105">
        <f t="shared" si="1597"/>
        <v>0</v>
      </c>
      <c r="CQ165" s="105">
        <f t="shared" si="1597"/>
        <v>0</v>
      </c>
      <c r="CR165" s="105">
        <f t="shared" si="1597"/>
        <v>0</v>
      </c>
      <c r="CS165" s="105">
        <f t="shared" si="1597"/>
        <v>0</v>
      </c>
      <c r="CT165" s="105">
        <f t="shared" si="1597"/>
        <v>0</v>
      </c>
      <c r="CU165" s="105">
        <f t="shared" si="1597"/>
        <v>0</v>
      </c>
      <c r="CV165" s="105">
        <f t="shared" si="1597"/>
        <v>0</v>
      </c>
      <c r="CW165" s="105">
        <f t="shared" si="1597"/>
        <v>0</v>
      </c>
      <c r="CX165" s="105">
        <f t="shared" si="1597"/>
        <v>0</v>
      </c>
      <c r="CY165" s="105">
        <f t="shared" si="1597"/>
        <v>31528.627940038157</v>
      </c>
      <c r="CZ165" s="105">
        <f t="shared" si="1597"/>
        <v>32074.988620532</v>
      </c>
      <c r="DA165" s="105">
        <f t="shared" si="1597"/>
        <v>32623.090002771169</v>
      </c>
      <c r="DB165" s="105">
        <f t="shared" si="1597"/>
        <v>33217.412295861453</v>
      </c>
      <c r="DC165" s="105">
        <f t="shared" si="1597"/>
        <v>33821.95850951039</v>
      </c>
      <c r="DD165" s="105">
        <f t="shared" si="1597"/>
        <v>34380.713761636944</v>
      </c>
      <c r="DE165" s="105">
        <f t="shared" si="1597"/>
        <v>34931.076182243152</v>
      </c>
      <c r="DF165" s="105">
        <f t="shared" si="1597"/>
        <v>35478.914692623679</v>
      </c>
      <c r="DG165" s="105">
        <f t="shared" si="1597"/>
        <v>36013.092174587531</v>
      </c>
      <c r="DH165" s="105">
        <f t="shared" si="1597"/>
        <v>36547.760486124542</v>
      </c>
      <c r="DI165" s="105">
        <f t="shared" si="1597"/>
        <v>37088.047116504393</v>
      </c>
      <c r="DJ165" s="105">
        <f t="shared" si="1597"/>
        <v>37717.418129723563</v>
      </c>
      <c r="DK165" s="105">
        <f t="shared" si="1597"/>
        <v>38542.299479724883</v>
      </c>
      <c r="DL165" s="105">
        <f t="shared" si="1597"/>
        <v>39315.613861482561</v>
      </c>
      <c r="DM165" s="105">
        <f t="shared" si="1597"/>
        <v>39992.021269281402</v>
      </c>
      <c r="DN165" s="105">
        <f t="shared" si="1597"/>
        <v>40739.510212681722</v>
      </c>
      <c r="DO165" s="105">
        <f t="shared" si="1597"/>
        <v>41493.102288230395</v>
      </c>
      <c r="DP165" s="105">
        <f t="shared" si="1597"/>
        <v>42246.540841612077</v>
      </c>
      <c r="DQ165" s="105">
        <f t="shared" si="1597"/>
        <v>43012.10283155334</v>
      </c>
      <c r="DR165" s="105">
        <f t="shared" si="1597"/>
        <v>44750.05060259848</v>
      </c>
      <c r="DS165" s="105">
        <f t="shared" si="1597"/>
        <v>49606.453190975626</v>
      </c>
      <c r="DT165" s="105">
        <f t="shared" si="1597"/>
        <v>57418.481861654014</v>
      </c>
      <c r="DU165" s="105">
        <f t="shared" si="1597"/>
        <v>65307.02932433736</v>
      </c>
      <c r="DV165" s="105">
        <f t="shared" si="1597"/>
        <v>72745.550049560843</v>
      </c>
      <c r="DW165" s="105">
        <f t="shared" ref="DW165:EH165" si="1598">SUM(DW163:DW164)</f>
        <v>84162.958721690913</v>
      </c>
      <c r="DX165" s="105">
        <f t="shared" si="1598"/>
        <v>95404.026678288326</v>
      </c>
      <c r="DY165" s="105">
        <f t="shared" si="1598"/>
        <v>103209.25875076086</v>
      </c>
      <c r="DZ165" s="105">
        <f t="shared" si="1598"/>
        <v>111311.05324999236</v>
      </c>
      <c r="EA165" s="105">
        <f t="shared" si="1598"/>
        <v>118585.94224622926</v>
      </c>
      <c r="EB165" s="105">
        <f t="shared" si="1598"/>
        <v>124373.93321404193</v>
      </c>
      <c r="EC165" s="105">
        <f t="shared" si="1598"/>
        <v>129857.76674697943</v>
      </c>
      <c r="ED165" s="105">
        <f t="shared" si="1598"/>
        <v>134814.92753264619</v>
      </c>
      <c r="EE165" s="105">
        <f t="shared" si="1598"/>
        <v>137568.07036342702</v>
      </c>
      <c r="EF165" s="105">
        <f t="shared" si="1598"/>
        <v>139130.05587040592</v>
      </c>
      <c r="EG165" s="105">
        <f t="shared" si="1598"/>
        <v>140597.52074179266</v>
      </c>
      <c r="EH165" s="105">
        <f t="shared" si="1598"/>
        <v>141987.98776137407</v>
      </c>
      <c r="EI165" s="105">
        <f t="shared" si="1595"/>
        <v>143425.86633917148</v>
      </c>
      <c r="EJ165" s="105">
        <f t="shared" si="1595"/>
        <v>144922.09714242103</v>
      </c>
      <c r="EK165" s="105">
        <f t="shared" si="1595"/>
        <v>146449.6020120419</v>
      </c>
      <c r="EL165" s="105">
        <f t="shared" si="1595"/>
        <v>147985.71065407721</v>
      </c>
      <c r="EM165" s="105">
        <f t="shared" si="1595"/>
        <v>149514.1135938536</v>
      </c>
      <c r="EN165" s="105">
        <f t="shared" si="1595"/>
        <v>0</v>
      </c>
      <c r="EO165" s="105">
        <f t="shared" si="1595"/>
        <v>0</v>
      </c>
      <c r="EP165" s="105">
        <f t="shared" si="1595"/>
        <v>0</v>
      </c>
      <c r="EQ165" s="105">
        <f t="shared" si="1595"/>
        <v>0</v>
      </c>
      <c r="ER165" s="105">
        <f t="shared" si="1595"/>
        <v>0</v>
      </c>
      <c r="ES165" s="105">
        <f t="shared" si="1595"/>
        <v>0</v>
      </c>
      <c r="ET165" s="105">
        <f t="shared" si="1595"/>
        <v>0</v>
      </c>
    </row>
    <row r="167" spans="3:150">
      <c r="D167" s="109">
        <v>23</v>
      </c>
      <c r="E167" s="131" t="s">
        <v>55</v>
      </c>
      <c r="F167" s="109"/>
      <c r="G167" s="104">
        <f t="shared" ref="G167:Q167" si="1599">G158+G150</f>
        <v>1343418.452164633</v>
      </c>
      <c r="H167" s="104">
        <f t="shared" si="1599"/>
        <v>2638983.4364153445</v>
      </c>
      <c r="I167" s="104">
        <f t="shared" si="1599"/>
        <v>3580800.4529818473</v>
      </c>
      <c r="J167" s="104">
        <f t="shared" si="1599"/>
        <v>3902753.9784251805</v>
      </c>
      <c r="K167" s="104">
        <f t="shared" si="1599"/>
        <v>4010608.4578851806</v>
      </c>
      <c r="L167" s="104">
        <f t="shared" si="1599"/>
        <v>3560486.2507451805</v>
      </c>
      <c r="M167" s="104">
        <f t="shared" si="1599"/>
        <v>3843501.9104387793</v>
      </c>
      <c r="N167" s="104">
        <f t="shared" si="1599"/>
        <v>4682523.8526309365</v>
      </c>
      <c r="O167" s="104">
        <f t="shared" si="1599"/>
        <v>9420243.9693269618</v>
      </c>
      <c r="P167" s="104">
        <f t="shared" si="1599"/>
        <v>17546631.579619996</v>
      </c>
      <c r="Q167" s="104">
        <f t="shared" si="1599"/>
        <v>18741768.863103505</v>
      </c>
      <c r="R167" s="104"/>
      <c r="S167" s="105">
        <f t="shared" ref="S167:ET167" si="1600">S158+S150</f>
        <v>0</v>
      </c>
      <c r="T167" s="105">
        <f t="shared" si="1600"/>
        <v>0</v>
      </c>
      <c r="U167" s="105">
        <f t="shared" si="1600"/>
        <v>0</v>
      </c>
      <c r="V167" s="105">
        <f t="shared" si="1600"/>
        <v>0</v>
      </c>
      <c r="W167" s="105">
        <f t="shared" si="1600"/>
        <v>0</v>
      </c>
      <c r="X167" s="105">
        <f t="shared" si="1600"/>
        <v>24041.948375375596</v>
      </c>
      <c r="Y167" s="105">
        <f t="shared" si="1600"/>
        <v>26948.084987885781</v>
      </c>
      <c r="Z167" s="105">
        <f t="shared" si="1600"/>
        <v>42648.634824068562</v>
      </c>
      <c r="AA167" s="105">
        <f t="shared" si="1600"/>
        <v>319285.56754122564</v>
      </c>
      <c r="AB167" s="105">
        <f t="shared" si="1600"/>
        <v>386090.70117383741</v>
      </c>
      <c r="AC167" s="105">
        <f t="shared" si="1600"/>
        <v>539956.67930335528</v>
      </c>
      <c r="AD167" s="105">
        <f t="shared" si="1600"/>
        <v>1343418.4521646332</v>
      </c>
      <c r="AE167" s="105">
        <f t="shared" si="1600"/>
        <v>1404634.3055644308</v>
      </c>
      <c r="AF167" s="105">
        <f t="shared" si="1600"/>
        <v>1455029.7488630929</v>
      </c>
      <c r="AG167" s="105">
        <f t="shared" si="1600"/>
        <v>1533078.650359832</v>
      </c>
      <c r="AH167" s="105">
        <f t="shared" si="1600"/>
        <v>1613272.6806128288</v>
      </c>
      <c r="AI167" s="105">
        <f t="shared" si="1600"/>
        <v>1685235.2934498677</v>
      </c>
      <c r="AJ167" s="105">
        <f t="shared" si="1600"/>
        <v>1759894.4713018436</v>
      </c>
      <c r="AK167" s="105">
        <f t="shared" si="1600"/>
        <v>1835744.5373115365</v>
      </c>
      <c r="AL167" s="105">
        <f t="shared" si="1600"/>
        <v>1909144.0757158804</v>
      </c>
      <c r="AM167" s="105">
        <f t="shared" si="1600"/>
        <v>1987623.5341633577</v>
      </c>
      <c r="AN167" s="105">
        <f t="shared" si="1600"/>
        <v>2181173.6648590062</v>
      </c>
      <c r="AO167" s="105">
        <f t="shared" si="1600"/>
        <v>2250846.4156842423</v>
      </c>
      <c r="AP167" s="105">
        <f t="shared" si="1600"/>
        <v>2638983.4364153445</v>
      </c>
      <c r="AQ167" s="105">
        <f t="shared" si="1600"/>
        <v>2723463.010659365</v>
      </c>
      <c r="AR167" s="105">
        <f t="shared" si="1600"/>
        <v>2769644.7837148034</v>
      </c>
      <c r="AS167" s="105">
        <f t="shared" si="1600"/>
        <v>2861704.5542402496</v>
      </c>
      <c r="AT167" s="105">
        <f t="shared" si="1600"/>
        <v>2934389.8363550869</v>
      </c>
      <c r="AU167" s="105">
        <f t="shared" si="1600"/>
        <v>3016079.0019365144</v>
      </c>
      <c r="AV167" s="105">
        <f t="shared" si="1600"/>
        <v>3110583.4717395855</v>
      </c>
      <c r="AW167" s="105">
        <f t="shared" si="1600"/>
        <v>3187781.5671671797</v>
      </c>
      <c r="AX167" s="105">
        <f t="shared" si="1600"/>
        <v>3278477.5317767053</v>
      </c>
      <c r="AY167" s="105">
        <f t="shared" si="1600"/>
        <v>3358290.2343113273</v>
      </c>
      <c r="AZ167" s="105">
        <f t="shared" si="1600"/>
        <v>3428710.0650268514</v>
      </c>
      <c r="BA167" s="105">
        <f t="shared" si="1600"/>
        <v>3499269.5612578299</v>
      </c>
      <c r="BB167" s="105">
        <f t="shared" si="1600"/>
        <v>3580800.4529818478</v>
      </c>
      <c r="BC167" s="105">
        <f t="shared" ref="BC167:CL167" si="1601">BC158+BC150</f>
        <v>3604261.1009118478</v>
      </c>
      <c r="BD167" s="105">
        <f t="shared" si="1601"/>
        <v>3607865.5073251813</v>
      </c>
      <c r="BE167" s="105">
        <f t="shared" si="1601"/>
        <v>3728374.7323485147</v>
      </c>
      <c r="BF167" s="105">
        <f t="shared" si="1601"/>
        <v>3752409.8329818482</v>
      </c>
      <c r="BG167" s="105">
        <f t="shared" si="1601"/>
        <v>3771177.7583251814</v>
      </c>
      <c r="BH167" s="105">
        <f t="shared" si="1601"/>
        <v>3809532.3172385148</v>
      </c>
      <c r="BI167" s="105">
        <f t="shared" si="1601"/>
        <v>3828024.471661848</v>
      </c>
      <c r="BJ167" s="105">
        <f t="shared" si="1601"/>
        <v>3839230.0609851815</v>
      </c>
      <c r="BK167" s="105">
        <f t="shared" si="1601"/>
        <v>3846640.5190651813</v>
      </c>
      <c r="BL167" s="105">
        <f t="shared" si="1601"/>
        <v>3864254.7225851812</v>
      </c>
      <c r="BM167" s="105">
        <f t="shared" si="1601"/>
        <v>3881882.4163351813</v>
      </c>
      <c r="BN167" s="105">
        <f t="shared" si="1601"/>
        <v>3902753.9784251815</v>
      </c>
      <c r="BO167" s="105">
        <f t="shared" si="1601"/>
        <v>3924559.3454451812</v>
      </c>
      <c r="BP167" s="105">
        <f t="shared" si="1601"/>
        <v>3935462.567285181</v>
      </c>
      <c r="BQ167" s="105">
        <f t="shared" si="1601"/>
        <v>3942416.056585181</v>
      </c>
      <c r="BR167" s="105">
        <f t="shared" si="1601"/>
        <v>3952864.196875181</v>
      </c>
      <c r="BS167" s="105">
        <f t="shared" si="1601"/>
        <v>3960487.204695181</v>
      </c>
      <c r="BT167" s="105">
        <f t="shared" si="1601"/>
        <v>3965142.8547351812</v>
      </c>
      <c r="BU167" s="105">
        <f t="shared" si="1601"/>
        <v>3973747.340645181</v>
      </c>
      <c r="BV167" s="105">
        <f t="shared" si="1601"/>
        <v>3981652.0418351809</v>
      </c>
      <c r="BW167" s="105">
        <f t="shared" si="1601"/>
        <v>3989634.2022751807</v>
      </c>
      <c r="BX167" s="105">
        <f t="shared" si="1601"/>
        <v>3998570.3630151809</v>
      </c>
      <c r="BY167" s="105">
        <f t="shared" si="1601"/>
        <v>4005161.3815651811</v>
      </c>
      <c r="BZ167" s="105">
        <f t="shared" si="1601"/>
        <v>4010608.4578851811</v>
      </c>
      <c r="CA167" s="105">
        <f t="shared" si="1601"/>
        <v>4020327.3561851811</v>
      </c>
      <c r="CB167" s="105">
        <f t="shared" si="1601"/>
        <v>4024371.0816351809</v>
      </c>
      <c r="CC167" s="105">
        <f t="shared" si="1601"/>
        <v>4035198.762615181</v>
      </c>
      <c r="CD167" s="105">
        <f t="shared" si="1601"/>
        <v>4040358.6425451809</v>
      </c>
      <c r="CE167" s="105">
        <f t="shared" si="1601"/>
        <v>4047413.1738851811</v>
      </c>
      <c r="CF167" s="105">
        <f t="shared" si="1601"/>
        <v>4058548.8226751811</v>
      </c>
      <c r="CG167" s="105">
        <f t="shared" si="1601"/>
        <v>3533270.1014251811</v>
      </c>
      <c r="CH167" s="105">
        <f t="shared" si="1601"/>
        <v>3538326.0369251813</v>
      </c>
      <c r="CI167" s="105">
        <f t="shared" si="1601"/>
        <v>3542418.2284751814</v>
      </c>
      <c r="CJ167" s="105">
        <f t="shared" si="1601"/>
        <v>3548776.1115951813</v>
      </c>
      <c r="CK167" s="105">
        <f t="shared" si="1601"/>
        <v>3553657.2936151815</v>
      </c>
      <c r="CL167" s="105">
        <f t="shared" si="1601"/>
        <v>3560486.2507451815</v>
      </c>
      <c r="CM167" s="105">
        <f t="shared" ref="CM167:DV167" si="1602">CM158+CM150</f>
        <v>3566199.3608951815</v>
      </c>
      <c r="CN167" s="105">
        <f t="shared" si="1602"/>
        <v>3580678.8219485148</v>
      </c>
      <c r="CO167" s="105">
        <f t="shared" si="1602"/>
        <v>3597548.4448318481</v>
      </c>
      <c r="CP167" s="105">
        <f t="shared" si="1602"/>
        <v>3617895.2596751815</v>
      </c>
      <c r="CQ167" s="105">
        <f t="shared" si="1602"/>
        <v>3633613.279478515</v>
      </c>
      <c r="CR167" s="105">
        <f t="shared" si="1602"/>
        <v>3654903.2939918484</v>
      </c>
      <c r="CS167" s="105">
        <f t="shared" si="1602"/>
        <v>3671920.5156451818</v>
      </c>
      <c r="CT167" s="105">
        <f t="shared" si="1602"/>
        <v>3703947.162848515</v>
      </c>
      <c r="CU167" s="105">
        <f t="shared" si="1602"/>
        <v>3723784.6793818483</v>
      </c>
      <c r="CV167" s="105">
        <f t="shared" si="1602"/>
        <v>3759146.1507193688</v>
      </c>
      <c r="CW167" s="105">
        <f t="shared" si="1602"/>
        <v>3799371.2489272691</v>
      </c>
      <c r="CX167" s="105">
        <f t="shared" si="1602"/>
        <v>3843501.9104387802</v>
      </c>
      <c r="CY167" s="105">
        <f t="shared" si="1602"/>
        <v>3911045.0670504849</v>
      </c>
      <c r="CZ167" s="105">
        <f t="shared" si="1602"/>
        <v>3977880.7223426839</v>
      </c>
      <c r="DA167" s="105">
        <f t="shared" si="1602"/>
        <v>4045852.0090171215</v>
      </c>
      <c r="DB167" s="105">
        <f t="shared" si="1602"/>
        <v>4124055.8159846491</v>
      </c>
      <c r="DC167" s="105">
        <f t="shared" si="1602"/>
        <v>4194541.7021658262</v>
      </c>
      <c r="DD167" s="105">
        <f t="shared" si="1602"/>
        <v>4261483.1045991303</v>
      </c>
      <c r="DE167" s="105">
        <f t="shared" si="1602"/>
        <v>4329904.7523230398</v>
      </c>
      <c r="DF167" s="105">
        <f t="shared" si="1602"/>
        <v>4396225.3925573304</v>
      </c>
      <c r="DG167" s="105">
        <f t="shared" si="1602"/>
        <v>4461287.0752735846</v>
      </c>
      <c r="DH167" s="105">
        <f t="shared" si="1602"/>
        <v>4527728.4363013757</v>
      </c>
      <c r="DI167" s="105">
        <f t="shared" si="1602"/>
        <v>4594171.9589595469</v>
      </c>
      <c r="DJ167" s="105">
        <f t="shared" si="1602"/>
        <v>4682523.8526309365</v>
      </c>
      <c r="DK167" s="105">
        <f t="shared" si="1602"/>
        <v>4797053.6445059394</v>
      </c>
      <c r="DL167" s="105">
        <f t="shared" si="1602"/>
        <v>4872722.5099626994</v>
      </c>
      <c r="DM167" s="105">
        <f t="shared" si="1602"/>
        <v>4963417.782827259</v>
      </c>
      <c r="DN167" s="105">
        <f t="shared" si="1602"/>
        <v>5056569.334435218</v>
      </c>
      <c r="DO167" s="105">
        <f t="shared" si="1602"/>
        <v>5148765.6883187257</v>
      </c>
      <c r="DP167" s="105">
        <f t="shared" si="1602"/>
        <v>5241879.480755616</v>
      </c>
      <c r="DQ167" s="105">
        <f t="shared" si="1602"/>
        <v>5337057.6249824474</v>
      </c>
      <c r="DR167" s="105">
        <f t="shared" si="1602"/>
        <v>5669332.1964469897</v>
      </c>
      <c r="DS167" s="105">
        <f t="shared" si="1602"/>
        <v>6531502.3082332434</v>
      </c>
      <c r="DT167" s="105">
        <f t="shared" si="1602"/>
        <v>7590720.7018865086</v>
      </c>
      <c r="DU167" s="105">
        <f t="shared" si="1602"/>
        <v>8471710.8069941234</v>
      </c>
      <c r="DV167" s="105">
        <f t="shared" si="1602"/>
        <v>9420243.9693269636</v>
      </c>
      <c r="DW167" s="105">
        <f t="shared" ref="DW167:EH167" si="1603">DW158+DW150</f>
        <v>11279851.778989708</v>
      </c>
      <c r="DX167" s="105">
        <f t="shared" si="1603"/>
        <v>12185013.489661455</v>
      </c>
      <c r="DY167" s="105">
        <f t="shared" si="1603"/>
        <v>13199568.643653272</v>
      </c>
      <c r="DZ167" s="105">
        <f t="shared" si="1603"/>
        <v>14177670.644477652</v>
      </c>
      <c r="EA167" s="105">
        <f t="shared" si="1603"/>
        <v>14988846.267298272</v>
      </c>
      <c r="EB167" s="105">
        <f t="shared" si="1603"/>
        <v>15601241.881086703</v>
      </c>
      <c r="EC167" s="105">
        <f t="shared" si="1603"/>
        <v>16337609.202011738</v>
      </c>
      <c r="ED167" s="105">
        <f t="shared" si="1603"/>
        <v>16820468.30161244</v>
      </c>
      <c r="EE167" s="105">
        <f t="shared" si="1603"/>
        <v>17014751.748703923</v>
      </c>
      <c r="EF167" s="105">
        <f t="shared" si="1603"/>
        <v>17204642.646752384</v>
      </c>
      <c r="EG167" s="105">
        <f t="shared" si="1603"/>
        <v>17375678.500880565</v>
      </c>
      <c r="EH167" s="105">
        <f t="shared" si="1603"/>
        <v>17546631.579619996</v>
      </c>
      <c r="EI167" s="105">
        <f t="shared" si="1600"/>
        <v>17729328.428199347</v>
      </c>
      <c r="EJ167" s="105">
        <f t="shared" si="1600"/>
        <v>17914633.386581942</v>
      </c>
      <c r="EK167" s="105">
        <f t="shared" si="1600"/>
        <v>18105022.172067497</v>
      </c>
      <c r="EL167" s="105">
        <f t="shared" si="1600"/>
        <v>18292443.250361748</v>
      </c>
      <c r="EM167" s="105">
        <f t="shared" si="1600"/>
        <v>18480936.798595779</v>
      </c>
      <c r="EN167" s="105">
        <f t="shared" si="1600"/>
        <v>18519506.041235957</v>
      </c>
      <c r="EO167" s="105">
        <f t="shared" si="1600"/>
        <v>18557709.835376132</v>
      </c>
      <c r="EP167" s="105">
        <f t="shared" si="1600"/>
        <v>18596279.504516311</v>
      </c>
      <c r="EQ167" s="105">
        <f t="shared" si="1600"/>
        <v>18636120.173656486</v>
      </c>
      <c r="ER167" s="105">
        <f t="shared" si="1600"/>
        <v>18676626.429726664</v>
      </c>
      <c r="ES167" s="105">
        <f t="shared" si="1600"/>
        <v>18721066.043893505</v>
      </c>
      <c r="ET167" s="105">
        <f t="shared" si="1600"/>
        <v>18741768.863103505</v>
      </c>
    </row>
    <row r="169" spans="3:150"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144"/>
      <c r="AO169" s="144"/>
      <c r="AP169" s="144"/>
      <c r="AQ169" s="144"/>
      <c r="AR169" s="144"/>
      <c r="AS169" s="144"/>
      <c r="AT169" s="144"/>
      <c r="AU169" s="144"/>
      <c r="AV169" s="144"/>
      <c r="AW169" s="144"/>
      <c r="AX169" s="144"/>
      <c r="AY169" s="144"/>
      <c r="AZ169" s="144"/>
      <c r="BA169" s="144"/>
      <c r="BB169" s="144"/>
      <c r="BC169" s="144"/>
      <c r="BD169" s="144"/>
      <c r="BE169" s="144"/>
      <c r="BF169" s="144"/>
      <c r="BG169" s="144"/>
      <c r="BH169" s="144"/>
      <c r="BI169" s="144"/>
      <c r="BJ169" s="144"/>
      <c r="CY169" s="144"/>
      <c r="CZ169" s="144"/>
      <c r="DA169" s="144"/>
      <c r="DB169" s="144"/>
      <c r="DC169" s="144"/>
      <c r="DD169" s="144"/>
      <c r="DE169" s="144"/>
      <c r="DF169" s="144"/>
      <c r="DG169" s="144"/>
      <c r="DH169" s="144"/>
      <c r="DI169" s="144"/>
      <c r="DJ169" s="144"/>
      <c r="DK169" s="144"/>
      <c r="DL169" s="144"/>
      <c r="DM169" s="144"/>
      <c r="DN169" s="144"/>
      <c r="DO169" s="144"/>
      <c r="DP169" s="144"/>
      <c r="DQ169" s="144"/>
      <c r="DR169" s="144"/>
      <c r="DS169" s="144"/>
      <c r="DT169" s="144"/>
      <c r="DU169" s="144"/>
      <c r="DV169" s="144"/>
      <c r="DW169" s="144"/>
      <c r="DX169" s="144"/>
      <c r="DY169" s="144"/>
      <c r="DZ169" s="144"/>
      <c r="EA169" s="144"/>
      <c r="EB169" s="144"/>
      <c r="EC169" s="144"/>
      <c r="ED169" s="144"/>
      <c r="EE169" s="144"/>
      <c r="EF169" s="144"/>
      <c r="EG169" s="144"/>
      <c r="EH169" s="144"/>
      <c r="EI169" s="144"/>
      <c r="EJ169" s="144"/>
      <c r="EK169" s="144"/>
      <c r="EL169" s="144"/>
      <c r="EM169" s="144"/>
      <c r="EN169" s="144"/>
      <c r="EO169" s="144"/>
      <c r="EP169" s="144"/>
      <c r="EQ169" s="144"/>
      <c r="ER169" s="144"/>
      <c r="ES169" s="144"/>
      <c r="ET169" s="144"/>
    </row>
    <row r="170" spans="3:150">
      <c r="D170" s="73" t="s">
        <v>0</v>
      </c>
    </row>
    <row r="171" spans="3:150">
      <c r="D171" s="68" t="s">
        <v>74</v>
      </c>
      <c r="E171" s="68"/>
      <c r="F171" s="68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71"/>
      <c r="T171" s="72"/>
      <c r="U171" s="72"/>
      <c r="Y171" s="177"/>
      <c r="Z171" s="177"/>
      <c r="AA171" s="177"/>
      <c r="AD171" s="72"/>
      <c r="AE171" s="72"/>
      <c r="AF171" s="72"/>
      <c r="AG171" s="72"/>
      <c r="AH171" s="72"/>
      <c r="AI171" s="72"/>
      <c r="AJ171" s="72"/>
      <c r="AK171" s="74"/>
      <c r="AL171" s="74"/>
      <c r="AM171" s="74"/>
      <c r="AN171" s="71"/>
      <c r="AO171" s="72"/>
      <c r="AP171" s="72"/>
      <c r="AQ171" s="72"/>
      <c r="AR171" s="72"/>
      <c r="AS171" s="72"/>
      <c r="AT171" s="72"/>
      <c r="AU171" s="72"/>
      <c r="AV171" s="72"/>
      <c r="AW171" s="74"/>
      <c r="AX171" s="74"/>
      <c r="AY171" s="74"/>
      <c r="AZ171" s="75"/>
      <c r="BA171" s="75"/>
      <c r="BB171" s="75"/>
      <c r="BC171" s="72"/>
      <c r="BD171" s="72"/>
      <c r="BE171" s="72"/>
      <c r="BF171" s="72"/>
      <c r="BG171" s="72"/>
      <c r="BH171" s="72"/>
      <c r="BI171" s="74"/>
      <c r="BJ171" s="74"/>
      <c r="BK171" s="74"/>
      <c r="BL171" s="75"/>
      <c r="BM171" s="75"/>
      <c r="BN171" s="75"/>
      <c r="BO171" s="72"/>
      <c r="BP171" s="72"/>
      <c r="BQ171" s="72"/>
      <c r="BR171" s="72"/>
      <c r="BS171" s="72"/>
      <c r="BT171" s="72"/>
      <c r="BU171" s="74"/>
      <c r="BV171" s="74"/>
      <c r="BW171" s="74"/>
      <c r="BX171" s="71"/>
      <c r="BY171" s="72"/>
      <c r="BZ171" s="72"/>
      <c r="CA171" s="72"/>
      <c r="CB171" s="72"/>
      <c r="CC171" s="72"/>
      <c r="CD171" s="72"/>
      <c r="CE171" s="72"/>
      <c r="CF171" s="72"/>
      <c r="CG171" s="74"/>
      <c r="CH171" s="74"/>
      <c r="CI171" s="74"/>
      <c r="CJ171" s="75"/>
      <c r="CK171" s="75"/>
      <c r="CL171" s="75"/>
      <c r="CM171" s="72"/>
      <c r="CN171" s="72"/>
      <c r="CO171" s="72"/>
      <c r="CP171" s="72"/>
      <c r="CQ171" s="72"/>
      <c r="CR171" s="72"/>
      <c r="CS171" s="74"/>
      <c r="CT171" s="74"/>
      <c r="CU171" s="74"/>
      <c r="CV171" s="75"/>
      <c r="CW171" s="75"/>
      <c r="CX171" s="75"/>
      <c r="CY171" s="72"/>
      <c r="CZ171" s="72"/>
      <c r="DA171" s="72"/>
      <c r="DB171" s="72"/>
      <c r="DC171" s="72"/>
      <c r="DD171" s="72"/>
      <c r="DE171" s="74"/>
      <c r="DF171" s="74"/>
      <c r="DG171" s="74"/>
      <c r="DH171" s="71"/>
      <c r="DI171" s="72"/>
      <c r="DJ171" s="72"/>
      <c r="DK171" s="72"/>
      <c r="DL171" s="72"/>
      <c r="DM171" s="72"/>
      <c r="DN171" s="72"/>
      <c r="DO171" s="72"/>
      <c r="DP171" s="72"/>
      <c r="DQ171" s="74"/>
      <c r="DR171" s="74"/>
      <c r="DS171" s="74"/>
      <c r="DT171" s="75"/>
      <c r="DU171" s="75"/>
      <c r="DV171" s="75"/>
      <c r="DW171" s="72"/>
      <c r="DX171" s="72"/>
      <c r="DY171" s="72"/>
      <c r="DZ171" s="72"/>
      <c r="EA171" s="72"/>
      <c r="EB171" s="72"/>
      <c r="EC171" s="74"/>
      <c r="ED171" s="74"/>
      <c r="EE171" s="74"/>
      <c r="EF171" s="75"/>
      <c r="EG171" s="75"/>
      <c r="EH171" s="75"/>
      <c r="EI171" s="75"/>
      <c r="EJ171" s="75"/>
      <c r="EK171" s="75"/>
      <c r="EL171" s="75"/>
      <c r="EM171" s="75"/>
      <c r="EN171" s="75"/>
      <c r="EO171" s="74"/>
      <c r="EP171" s="74"/>
      <c r="EQ171" s="74"/>
      <c r="ER171" s="75"/>
      <c r="ES171" s="75"/>
      <c r="ET171" s="75"/>
    </row>
    <row r="172" spans="3:150">
      <c r="D172" s="78" t="s">
        <v>66</v>
      </c>
      <c r="E172" s="68"/>
      <c r="F172" s="68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72"/>
      <c r="T172" s="72"/>
      <c r="U172" s="72"/>
      <c r="Y172" s="177"/>
      <c r="Z172" s="177"/>
      <c r="AA172" s="177"/>
      <c r="AD172" s="72"/>
      <c r="AE172" s="72"/>
      <c r="AF172" s="72"/>
      <c r="AG172" s="72"/>
      <c r="AH172" s="72"/>
      <c r="AI172" s="72"/>
      <c r="AJ172" s="72"/>
      <c r="AK172" s="74"/>
      <c r="AL172" s="74"/>
      <c r="AM172" s="74"/>
      <c r="AN172" s="72"/>
      <c r="AO172" s="72"/>
      <c r="AP172" s="72"/>
      <c r="AQ172" s="72"/>
      <c r="AR172" s="72"/>
      <c r="AS172" s="72"/>
      <c r="AT172" s="72"/>
      <c r="AU172" s="72"/>
      <c r="AV172" s="72"/>
      <c r="AW172" s="74"/>
      <c r="AX172" s="74"/>
      <c r="AY172" s="74"/>
      <c r="AZ172" s="75"/>
      <c r="BA172" s="75"/>
      <c r="BB172" s="75"/>
      <c r="BC172" s="72"/>
      <c r="BD172" s="72"/>
      <c r="BE172" s="72"/>
      <c r="BF172" s="72"/>
      <c r="BG172" s="72"/>
      <c r="BH172" s="72"/>
      <c r="BI172" s="74"/>
      <c r="BJ172" s="74"/>
      <c r="BK172" s="74"/>
      <c r="BL172" s="75"/>
      <c r="BM172" s="75"/>
      <c r="BN172" s="75"/>
      <c r="BO172" s="72"/>
      <c r="BP172" s="72"/>
      <c r="BQ172" s="72"/>
      <c r="BR172" s="72"/>
      <c r="BS172" s="72"/>
      <c r="BT172" s="72"/>
      <c r="BU172" s="74"/>
      <c r="BV172" s="74"/>
      <c r="BW172" s="74"/>
      <c r="BX172" s="72"/>
      <c r="BY172" s="72"/>
      <c r="BZ172" s="72"/>
      <c r="CA172" s="72"/>
      <c r="CB172" s="72"/>
      <c r="CC172" s="72"/>
      <c r="CD172" s="72"/>
      <c r="CE172" s="72"/>
      <c r="CF172" s="72"/>
      <c r="CG172" s="74"/>
      <c r="CH172" s="74"/>
      <c r="CI172" s="74"/>
      <c r="CJ172" s="75"/>
      <c r="CK172" s="75"/>
      <c r="CL172" s="75"/>
      <c r="CM172" s="72"/>
      <c r="CN172" s="72"/>
      <c r="CO172" s="72"/>
      <c r="CP172" s="72"/>
      <c r="CQ172" s="72"/>
      <c r="CR172" s="72"/>
      <c r="CS172" s="74"/>
      <c r="CT172" s="74"/>
      <c r="CU172" s="74"/>
      <c r="CV172" s="75"/>
      <c r="CW172" s="75"/>
      <c r="CX172" s="75"/>
      <c r="CY172" s="72"/>
      <c r="CZ172" s="72"/>
      <c r="DA172" s="72"/>
      <c r="DB172" s="72"/>
      <c r="DC172" s="72"/>
      <c r="DD172" s="72"/>
      <c r="DE172" s="74"/>
      <c r="DF172" s="74"/>
      <c r="DG172" s="74"/>
      <c r="DH172" s="72"/>
      <c r="DI172" s="72"/>
      <c r="DJ172" s="72"/>
      <c r="DK172" s="72"/>
      <c r="DL172" s="72"/>
      <c r="DM172" s="72"/>
      <c r="DN172" s="72"/>
      <c r="DO172" s="72"/>
      <c r="DP172" s="72"/>
      <c r="DQ172" s="74"/>
      <c r="DR172" s="74"/>
      <c r="DS172" s="74"/>
      <c r="DT172" s="75"/>
      <c r="DU172" s="75"/>
      <c r="DV172" s="75"/>
      <c r="DW172" s="72"/>
      <c r="DX172" s="72"/>
      <c r="DY172" s="72"/>
      <c r="DZ172" s="72"/>
      <c r="EA172" s="72"/>
      <c r="EB172" s="72"/>
      <c r="EC172" s="74"/>
      <c r="ED172" s="74"/>
      <c r="EE172" s="74"/>
      <c r="EF172" s="75"/>
      <c r="EG172" s="75"/>
      <c r="EH172" s="75"/>
      <c r="EI172" s="75"/>
      <c r="EJ172" s="75"/>
      <c r="EK172" s="75"/>
      <c r="EL172" s="75"/>
      <c r="EM172" s="75"/>
      <c r="EN172" s="75"/>
      <c r="EO172" s="74"/>
      <c r="EP172" s="74"/>
      <c r="EQ172" s="74"/>
      <c r="ER172" s="75"/>
      <c r="ES172" s="75"/>
      <c r="ET172" s="75"/>
    </row>
    <row r="173" spans="3:150">
      <c r="D173" s="3" t="s">
        <v>1</v>
      </c>
      <c r="E173" s="3"/>
      <c r="F173" s="3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72"/>
      <c r="T173" s="72"/>
      <c r="U173" s="72"/>
      <c r="Y173" s="177"/>
      <c r="Z173" s="177"/>
      <c r="AA173" s="177"/>
      <c r="AD173" s="72"/>
      <c r="AE173" s="72"/>
      <c r="AF173" s="72"/>
      <c r="AG173" s="72"/>
      <c r="AH173" s="72"/>
      <c r="AI173" s="72"/>
      <c r="AJ173" s="72"/>
      <c r="AK173" s="74"/>
      <c r="AL173" s="74"/>
      <c r="AM173" s="74"/>
      <c r="AN173" s="72"/>
      <c r="AO173" s="72"/>
      <c r="AP173" s="72"/>
      <c r="AQ173" s="72"/>
      <c r="AR173" s="72"/>
      <c r="AS173" s="72"/>
      <c r="AT173" s="72"/>
      <c r="AU173" s="72"/>
      <c r="AV173" s="72"/>
      <c r="AW173" s="74"/>
      <c r="AX173" s="74"/>
      <c r="AY173" s="74"/>
      <c r="AZ173" s="75"/>
      <c r="BA173" s="75"/>
      <c r="BB173" s="75"/>
      <c r="BC173" s="72"/>
      <c r="BD173" s="72"/>
      <c r="BE173" s="72"/>
      <c r="BF173" s="72"/>
      <c r="BG173" s="72"/>
      <c r="BH173" s="72"/>
      <c r="BI173" s="74"/>
      <c r="BJ173" s="74"/>
      <c r="BK173" s="74"/>
      <c r="BL173" s="75"/>
      <c r="BM173" s="75"/>
      <c r="BN173" s="75"/>
      <c r="BO173" s="72"/>
      <c r="BP173" s="72"/>
      <c r="BQ173" s="72"/>
      <c r="BR173" s="72"/>
      <c r="BS173" s="72"/>
      <c r="BT173" s="72"/>
      <c r="BU173" s="74"/>
      <c r="BV173" s="74"/>
      <c r="BW173" s="74"/>
      <c r="BX173" s="72"/>
      <c r="BY173" s="72"/>
      <c r="BZ173" s="72"/>
      <c r="CA173" s="72"/>
      <c r="CB173" s="72"/>
      <c r="CC173" s="72"/>
      <c r="CD173" s="72"/>
      <c r="CE173" s="72"/>
      <c r="CF173" s="72"/>
      <c r="CG173" s="74"/>
      <c r="CH173" s="74"/>
      <c r="CI173" s="74"/>
      <c r="CJ173" s="75"/>
      <c r="CK173" s="75"/>
      <c r="CL173" s="75"/>
      <c r="CM173" s="72"/>
      <c r="CN173" s="72"/>
      <c r="CO173" s="72"/>
      <c r="CP173" s="72"/>
      <c r="CQ173" s="72"/>
      <c r="CR173" s="72"/>
      <c r="CS173" s="74"/>
      <c r="CT173" s="74"/>
      <c r="CU173" s="74"/>
      <c r="CV173" s="75"/>
      <c r="CW173" s="75"/>
      <c r="CX173" s="75"/>
      <c r="CY173" s="72"/>
      <c r="CZ173" s="72"/>
      <c r="DA173" s="72"/>
      <c r="DB173" s="72"/>
      <c r="DC173" s="72"/>
      <c r="DD173" s="72"/>
      <c r="DE173" s="74"/>
      <c r="DF173" s="74"/>
      <c r="DG173" s="74"/>
      <c r="DH173" s="72"/>
      <c r="DI173" s="72"/>
      <c r="DJ173" s="72"/>
      <c r="DK173" s="72"/>
      <c r="DL173" s="72"/>
      <c r="DM173" s="72"/>
      <c r="DN173" s="72"/>
      <c r="DO173" s="72"/>
      <c r="DP173" s="72"/>
      <c r="DQ173" s="74"/>
      <c r="DR173" s="74"/>
      <c r="DS173" s="74"/>
      <c r="DT173" s="75"/>
      <c r="DU173" s="75"/>
      <c r="DV173" s="75"/>
      <c r="DW173" s="72"/>
      <c r="DX173" s="72"/>
      <c r="DY173" s="72"/>
      <c r="DZ173" s="72"/>
      <c r="EA173" s="72"/>
      <c r="EB173" s="72"/>
      <c r="EC173" s="74"/>
      <c r="ED173" s="74"/>
      <c r="EE173" s="74"/>
      <c r="EF173" s="75"/>
      <c r="EG173" s="75"/>
      <c r="EH173" s="75"/>
      <c r="EI173" s="75"/>
      <c r="EJ173" s="75"/>
      <c r="EK173" s="75"/>
      <c r="EL173" s="75"/>
      <c r="EM173" s="75"/>
      <c r="EN173" s="75"/>
      <c r="EO173" s="74"/>
      <c r="EP173" s="74"/>
      <c r="EQ173" s="74"/>
      <c r="ER173" s="75"/>
      <c r="ES173" s="75"/>
      <c r="ET173" s="75"/>
    </row>
    <row r="174" spans="3:150">
      <c r="D174" s="3" t="s">
        <v>2</v>
      </c>
      <c r="E174" s="3"/>
      <c r="F174" s="3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72"/>
      <c r="T174" s="72"/>
      <c r="U174" s="72"/>
      <c r="Y174" s="74"/>
      <c r="Z174" s="74"/>
      <c r="AA174" s="74"/>
      <c r="AD174" s="72"/>
      <c r="AE174" s="72"/>
      <c r="AF174" s="72"/>
      <c r="AG174" s="72"/>
      <c r="AH174" s="72"/>
      <c r="AI174" s="72"/>
      <c r="AJ174" s="72"/>
      <c r="AK174" s="74"/>
      <c r="AL174" s="74"/>
      <c r="AM174" s="74"/>
      <c r="AN174" s="72"/>
      <c r="AO174" s="72"/>
      <c r="AP174" s="72"/>
      <c r="AQ174" s="72"/>
      <c r="AR174" s="72"/>
      <c r="AS174" s="72"/>
      <c r="AT174" s="72"/>
      <c r="AU174" s="72"/>
      <c r="AV174" s="72"/>
      <c r="AW174" s="74"/>
      <c r="AX174" s="74"/>
      <c r="AY174" s="74"/>
      <c r="AZ174" s="75"/>
      <c r="BA174" s="75"/>
      <c r="BB174" s="75"/>
      <c r="BC174" s="72"/>
      <c r="BD174" s="72"/>
      <c r="BE174" s="72"/>
      <c r="BF174" s="72"/>
      <c r="BG174" s="72"/>
      <c r="BH174" s="72"/>
      <c r="BI174" s="74"/>
      <c r="BJ174" s="74"/>
      <c r="BK174" s="74"/>
      <c r="BL174" s="75"/>
      <c r="BM174" s="75"/>
      <c r="BN174" s="75"/>
      <c r="BO174" s="72"/>
      <c r="BP174" s="72"/>
      <c r="BQ174" s="72"/>
      <c r="BR174" s="72"/>
      <c r="BS174" s="72"/>
      <c r="BT174" s="72"/>
      <c r="BU174" s="74"/>
      <c r="BV174" s="74"/>
      <c r="BW174" s="74"/>
      <c r="BX174" s="72"/>
      <c r="BY174" s="72"/>
      <c r="BZ174" s="72"/>
      <c r="CA174" s="72"/>
      <c r="CB174" s="72"/>
      <c r="CC174" s="72"/>
      <c r="CD174" s="72"/>
      <c r="CE174" s="72"/>
      <c r="CF174" s="72"/>
      <c r="CG174" s="74"/>
      <c r="CH174" s="74"/>
      <c r="CI174" s="74"/>
      <c r="CJ174" s="75"/>
      <c r="CK174" s="75"/>
      <c r="CL174" s="75"/>
      <c r="CM174" s="72"/>
      <c r="CN174" s="72"/>
      <c r="CO174" s="72"/>
      <c r="CP174" s="72"/>
      <c r="CQ174" s="72"/>
      <c r="CR174" s="72"/>
      <c r="CS174" s="74"/>
      <c r="CT174" s="74"/>
      <c r="CU174" s="74"/>
      <c r="CV174" s="75"/>
      <c r="CW174" s="75"/>
      <c r="CX174" s="75"/>
      <c r="CY174" s="72"/>
      <c r="CZ174" s="72"/>
      <c r="DA174" s="72"/>
      <c r="DB174" s="72"/>
      <c r="DC174" s="72"/>
      <c r="DD174" s="72"/>
      <c r="DE174" s="74"/>
      <c r="DF174" s="74"/>
      <c r="DG174" s="74"/>
      <c r="DH174" s="72"/>
      <c r="DI174" s="72"/>
      <c r="DJ174" s="72"/>
      <c r="DK174" s="72"/>
      <c r="DL174" s="72"/>
      <c r="DM174" s="72"/>
      <c r="DN174" s="72"/>
      <c r="DO174" s="72"/>
      <c r="DP174" s="72"/>
      <c r="DQ174" s="74"/>
      <c r="DR174" s="74"/>
      <c r="DS174" s="74"/>
      <c r="DT174" s="75"/>
      <c r="DU174" s="75"/>
      <c r="DV174" s="75"/>
      <c r="DW174" s="72"/>
      <c r="DX174" s="72"/>
      <c r="DY174" s="72"/>
      <c r="DZ174" s="72"/>
      <c r="EA174" s="72"/>
      <c r="EB174" s="72"/>
      <c r="EC174" s="74"/>
      <c r="ED174" s="74"/>
      <c r="EE174" s="74"/>
      <c r="EF174" s="75"/>
      <c r="EG174" s="75"/>
      <c r="EH174" s="75"/>
      <c r="EI174" s="75"/>
      <c r="EJ174" s="75"/>
      <c r="EK174" s="75"/>
      <c r="EL174" s="75"/>
      <c r="EM174" s="75"/>
      <c r="EN174" s="75"/>
      <c r="EO174" s="74"/>
      <c r="EP174" s="74"/>
      <c r="EQ174" s="74"/>
      <c r="ER174" s="75"/>
      <c r="ES174" s="75"/>
      <c r="ET174" s="75"/>
    </row>
    <row r="175" spans="3:150">
      <c r="D175" s="72" t="s">
        <v>5</v>
      </c>
      <c r="E175" s="72"/>
      <c r="F175" s="72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72"/>
      <c r="T175" s="72"/>
      <c r="U175" s="72"/>
      <c r="Y175" s="177"/>
      <c r="Z175" s="177"/>
      <c r="AA175" s="177"/>
      <c r="AD175" s="72"/>
      <c r="AE175" s="72"/>
      <c r="AF175" s="72"/>
      <c r="AG175" s="72"/>
      <c r="AH175" s="72"/>
      <c r="AI175" s="72"/>
      <c r="AJ175" s="72"/>
      <c r="AK175" s="74"/>
      <c r="AL175" s="74"/>
      <c r="AM175" s="74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5"/>
      <c r="BA175" s="75"/>
      <c r="BB175" s="75"/>
      <c r="BC175" s="72"/>
      <c r="BD175" s="72"/>
      <c r="BE175" s="72"/>
      <c r="BF175" s="72"/>
      <c r="BG175" s="72"/>
      <c r="BH175" s="72"/>
      <c r="BI175" s="72"/>
      <c r="BJ175" s="72"/>
      <c r="BK175" s="72"/>
      <c r="BL175" s="75"/>
      <c r="BM175" s="75"/>
      <c r="BN175" s="75"/>
      <c r="BO175" s="72"/>
      <c r="BP175" s="72"/>
      <c r="BQ175" s="72"/>
      <c r="BR175" s="72"/>
      <c r="BS175" s="72"/>
      <c r="BT175" s="72"/>
      <c r="BU175" s="74"/>
      <c r="BV175" s="74"/>
      <c r="BW175" s="74"/>
      <c r="BX175" s="72"/>
      <c r="BY175" s="72"/>
      <c r="BZ175" s="72"/>
      <c r="CA175" s="72"/>
      <c r="CB175" s="72"/>
      <c r="CC175" s="72"/>
      <c r="CD175" s="72"/>
      <c r="CE175" s="72"/>
      <c r="CF175" s="72"/>
      <c r="CG175" s="72"/>
      <c r="CH175" s="72"/>
      <c r="CI175" s="72"/>
      <c r="CJ175" s="75"/>
      <c r="CK175" s="75"/>
      <c r="CL175" s="75"/>
      <c r="CM175" s="72"/>
      <c r="CN175" s="72"/>
      <c r="CO175" s="72"/>
      <c r="CP175" s="72"/>
      <c r="CQ175" s="72"/>
      <c r="CR175" s="72"/>
      <c r="CS175" s="72"/>
      <c r="CT175" s="72"/>
      <c r="CU175" s="72"/>
      <c r="CV175" s="75"/>
      <c r="CW175" s="75"/>
      <c r="CX175" s="75"/>
      <c r="CY175" s="72"/>
      <c r="CZ175" s="72"/>
      <c r="DA175" s="72"/>
      <c r="DB175" s="72"/>
      <c r="DC175" s="72"/>
      <c r="DD175" s="72"/>
      <c r="DE175" s="74"/>
      <c r="DF175" s="74"/>
      <c r="DG175" s="74"/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2"/>
      <c r="DT175" s="75"/>
      <c r="DU175" s="75"/>
      <c r="DV175" s="75"/>
      <c r="DW175" s="72"/>
      <c r="DX175" s="72"/>
      <c r="DY175" s="72"/>
      <c r="DZ175" s="72"/>
      <c r="EA175" s="72"/>
      <c r="EB175" s="72"/>
      <c r="EC175" s="72"/>
      <c r="ED175" s="72"/>
      <c r="EE175" s="72"/>
      <c r="EF175" s="75"/>
      <c r="EG175" s="75"/>
      <c r="EH175" s="75"/>
      <c r="EI175" s="75"/>
      <c r="EJ175" s="75"/>
      <c r="EK175" s="75"/>
      <c r="EL175" s="75"/>
      <c r="EM175" s="75"/>
      <c r="EN175" s="75"/>
      <c r="EO175" s="74"/>
      <c r="EP175" s="74"/>
      <c r="EQ175" s="74"/>
      <c r="ER175" s="75"/>
      <c r="ES175" s="75"/>
      <c r="ET175" s="75"/>
    </row>
    <row r="176" spans="3:150">
      <c r="D176" s="72"/>
      <c r="E176" s="72"/>
      <c r="F176" s="72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72"/>
      <c r="T176" s="72"/>
      <c r="U176" s="72"/>
      <c r="V176" s="72"/>
      <c r="W176" s="72"/>
      <c r="X176" s="72"/>
      <c r="Y176" s="74"/>
      <c r="Z176" s="74"/>
      <c r="AA176" s="74"/>
      <c r="AB176" s="72"/>
      <c r="AC176" s="72"/>
      <c r="AD176" s="72"/>
      <c r="AE176" s="72"/>
      <c r="AF176" s="72"/>
      <c r="AG176" s="72"/>
      <c r="AH176" s="72"/>
      <c r="AI176" s="72"/>
      <c r="AJ176" s="72"/>
      <c r="AK176" s="74"/>
      <c r="AL176" s="74"/>
      <c r="AM176" s="74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5"/>
      <c r="BA176" s="75"/>
      <c r="BB176" s="75"/>
      <c r="BC176" s="72"/>
      <c r="BD176" s="72"/>
      <c r="BE176" s="72"/>
      <c r="BF176" s="72"/>
      <c r="BG176" s="72"/>
      <c r="BH176" s="72"/>
      <c r="BI176" s="72"/>
      <c r="BJ176" s="72"/>
      <c r="BK176" s="72"/>
      <c r="BL176" s="75"/>
      <c r="BM176" s="75"/>
      <c r="BN176" s="75"/>
      <c r="BO176" s="72"/>
      <c r="BP176" s="72"/>
      <c r="BQ176" s="72"/>
      <c r="BR176" s="72"/>
      <c r="BS176" s="72"/>
      <c r="BT176" s="72"/>
      <c r="BU176" s="74"/>
      <c r="BV176" s="74"/>
      <c r="BW176" s="74"/>
      <c r="BX176" s="72"/>
      <c r="BY176" s="72"/>
      <c r="BZ176" s="72"/>
      <c r="CA176" s="72"/>
      <c r="CB176" s="72"/>
      <c r="CC176" s="72"/>
      <c r="CD176" s="72"/>
      <c r="CE176" s="72"/>
      <c r="CF176" s="72"/>
      <c r="CG176" s="72"/>
      <c r="CH176" s="72"/>
      <c r="CI176" s="72"/>
      <c r="CJ176" s="75"/>
      <c r="CK176" s="75"/>
      <c r="CL176" s="75"/>
      <c r="CM176" s="72"/>
      <c r="CN176" s="72"/>
      <c r="CO176" s="72"/>
      <c r="CP176" s="72"/>
      <c r="CQ176" s="72"/>
      <c r="CR176" s="72"/>
      <c r="CS176" s="72"/>
      <c r="CT176" s="72"/>
      <c r="CU176" s="72"/>
      <c r="CV176" s="75"/>
      <c r="CW176" s="75"/>
      <c r="CX176" s="75"/>
      <c r="CY176" s="72"/>
      <c r="CZ176" s="72"/>
      <c r="DA176" s="72"/>
      <c r="DB176" s="72"/>
      <c r="DC176" s="72"/>
      <c r="DD176" s="72"/>
      <c r="DE176" s="74"/>
      <c r="DF176" s="74"/>
      <c r="DG176" s="74"/>
      <c r="DH176" s="72"/>
      <c r="DI176" s="72"/>
      <c r="DJ176" s="72"/>
      <c r="DK176" s="72"/>
      <c r="DL176" s="72"/>
      <c r="DM176" s="72"/>
      <c r="DN176" s="72"/>
      <c r="DO176" s="72"/>
      <c r="DP176" s="72"/>
      <c r="DQ176" s="72"/>
      <c r="DR176" s="72"/>
      <c r="DS176" s="72"/>
      <c r="DT176" s="75"/>
      <c r="DU176" s="75"/>
      <c r="DV176" s="75"/>
      <c r="DW176" s="72"/>
      <c r="DX176" s="72"/>
      <c r="DY176" s="72"/>
      <c r="DZ176" s="72"/>
      <c r="EA176" s="72"/>
      <c r="EB176" s="72"/>
      <c r="EC176" s="72"/>
      <c r="ED176" s="72"/>
      <c r="EE176" s="72"/>
      <c r="EF176" s="75"/>
      <c r="EG176" s="75"/>
      <c r="EH176" s="75"/>
      <c r="EI176" s="75"/>
      <c r="EJ176" s="75"/>
      <c r="EK176" s="75"/>
      <c r="EL176" s="75"/>
      <c r="EM176" s="75"/>
      <c r="EN176" s="141" t="s">
        <v>21</v>
      </c>
      <c r="EO176" s="74"/>
      <c r="EP176" s="74"/>
      <c r="EQ176" s="74"/>
      <c r="ER176" s="75"/>
      <c r="ES176" s="75"/>
      <c r="ET176" s="75"/>
    </row>
    <row r="177" spans="1:150" s="88" customFormat="1">
      <c r="A177" s="89"/>
      <c r="B177" s="111"/>
      <c r="C177" s="84"/>
      <c r="D177" s="85" t="s">
        <v>33</v>
      </c>
      <c r="E177" s="79"/>
      <c r="F177" s="72"/>
      <c r="G177" s="178" t="s">
        <v>34</v>
      </c>
      <c r="H177" s="178"/>
      <c r="I177" s="178"/>
      <c r="J177" s="178"/>
      <c r="K177" s="178"/>
      <c r="L177" s="178"/>
      <c r="M177" s="178"/>
      <c r="N177" s="178"/>
      <c r="O177" s="178"/>
      <c r="P177" s="178"/>
      <c r="Q177" s="178"/>
      <c r="R177" s="86"/>
      <c r="S177" s="87" t="str">
        <f>S$9</f>
        <v>Actuals</v>
      </c>
      <c r="T177" s="87" t="str">
        <f t="shared" ref="T177:ET177" si="1604">T$9</f>
        <v>Actuals</v>
      </c>
      <c r="U177" s="87" t="str">
        <f t="shared" si="1604"/>
        <v>Actuals</v>
      </c>
      <c r="V177" s="87" t="str">
        <f t="shared" si="1604"/>
        <v>Actuals</v>
      </c>
      <c r="W177" s="87" t="str">
        <f t="shared" si="1604"/>
        <v>Actuals</v>
      </c>
      <c r="X177" s="87" t="str">
        <f t="shared" si="1604"/>
        <v>Actuals</v>
      </c>
      <c r="Y177" s="87" t="str">
        <f t="shared" si="1604"/>
        <v>Actuals</v>
      </c>
      <c r="Z177" s="87" t="str">
        <f t="shared" si="1604"/>
        <v>Actuals</v>
      </c>
      <c r="AA177" s="87" t="str">
        <f t="shared" si="1604"/>
        <v>Actuals</v>
      </c>
      <c r="AB177" s="87" t="str">
        <f t="shared" si="1604"/>
        <v>Actuals</v>
      </c>
      <c r="AC177" s="87" t="str">
        <f t="shared" si="1604"/>
        <v>Actuals</v>
      </c>
      <c r="AD177" s="87" t="str">
        <f t="shared" si="1604"/>
        <v>Actuals</v>
      </c>
      <c r="AE177" s="87" t="str">
        <f t="shared" si="1604"/>
        <v>Actuals</v>
      </c>
      <c r="AF177" s="87" t="str">
        <f t="shared" si="1604"/>
        <v>Actuals</v>
      </c>
      <c r="AG177" s="87" t="str">
        <f t="shared" si="1604"/>
        <v>Actuals</v>
      </c>
      <c r="AH177" s="87" t="str">
        <f t="shared" si="1604"/>
        <v>Actuals</v>
      </c>
      <c r="AI177" s="87" t="str">
        <f t="shared" si="1604"/>
        <v>Actuals</v>
      </c>
      <c r="AJ177" s="87" t="str">
        <f t="shared" si="1604"/>
        <v>Actuals</v>
      </c>
      <c r="AK177" s="87" t="str">
        <f t="shared" si="1604"/>
        <v>Actuals</v>
      </c>
      <c r="AL177" s="87" t="str">
        <f t="shared" si="1604"/>
        <v>Actuals</v>
      </c>
      <c r="AM177" s="87" t="str">
        <f t="shared" si="1604"/>
        <v>Actuals</v>
      </c>
      <c r="AN177" s="87" t="str">
        <f t="shared" si="1604"/>
        <v>Actuals</v>
      </c>
      <c r="AO177" s="87" t="str">
        <f t="shared" si="1604"/>
        <v>Actuals</v>
      </c>
      <c r="AP177" s="87" t="str">
        <f t="shared" si="1604"/>
        <v>Actuals</v>
      </c>
      <c r="AQ177" s="87" t="str">
        <f t="shared" si="1604"/>
        <v>Actuals</v>
      </c>
      <c r="AR177" s="87" t="str">
        <f t="shared" si="1604"/>
        <v>Actuals</v>
      </c>
      <c r="AS177" s="87" t="str">
        <f t="shared" si="1604"/>
        <v>Actuals</v>
      </c>
      <c r="AT177" s="87" t="str">
        <f t="shared" si="1604"/>
        <v>Actuals</v>
      </c>
      <c r="AU177" s="87" t="str">
        <f t="shared" si="1604"/>
        <v>Actuals</v>
      </c>
      <c r="AV177" s="87" t="str">
        <f t="shared" si="1604"/>
        <v>Actuals</v>
      </c>
      <c r="AW177" s="87" t="str">
        <f t="shared" si="1604"/>
        <v>Actuals</v>
      </c>
      <c r="AX177" s="87" t="str">
        <f t="shared" si="1604"/>
        <v>Actuals</v>
      </c>
      <c r="AY177" s="87" t="str">
        <f t="shared" si="1604"/>
        <v>Actuals</v>
      </c>
      <c r="AZ177" s="87" t="str">
        <f t="shared" si="1604"/>
        <v>Actuals</v>
      </c>
      <c r="BA177" s="87" t="str">
        <f t="shared" si="1604"/>
        <v>Actuals</v>
      </c>
      <c r="BB177" s="87" t="str">
        <f t="shared" si="1604"/>
        <v>Actuals</v>
      </c>
      <c r="BC177" s="87" t="str">
        <f t="shared" si="1604"/>
        <v>Actuals</v>
      </c>
      <c r="BD177" s="87" t="str">
        <f t="shared" si="1604"/>
        <v>Actuals</v>
      </c>
      <c r="BE177" s="87" t="str">
        <f t="shared" si="1604"/>
        <v>Actuals</v>
      </c>
      <c r="BF177" s="87" t="str">
        <f t="shared" si="1604"/>
        <v>Actuals</v>
      </c>
      <c r="BG177" s="87" t="str">
        <f t="shared" si="1604"/>
        <v>Actuals</v>
      </c>
      <c r="BH177" s="87" t="str">
        <f t="shared" si="1604"/>
        <v>Actuals</v>
      </c>
      <c r="BI177" s="87" t="str">
        <f t="shared" si="1604"/>
        <v>Actuals</v>
      </c>
      <c r="BJ177" s="87" t="str">
        <f t="shared" si="1604"/>
        <v>Actuals</v>
      </c>
      <c r="BK177" s="87" t="str">
        <f t="shared" si="1604"/>
        <v>Actuals</v>
      </c>
      <c r="BL177" s="87" t="str">
        <f t="shared" si="1604"/>
        <v>Actuals</v>
      </c>
      <c r="BM177" s="87" t="str">
        <f t="shared" si="1604"/>
        <v>Actuals</v>
      </c>
      <c r="BN177" s="87" t="str">
        <f t="shared" si="1604"/>
        <v>Actuals</v>
      </c>
      <c r="BO177" s="87" t="str">
        <f t="shared" si="1604"/>
        <v>Actuals</v>
      </c>
      <c r="BP177" s="87" t="str">
        <f t="shared" si="1604"/>
        <v>Actuals</v>
      </c>
      <c r="BQ177" s="87" t="str">
        <f t="shared" si="1604"/>
        <v>Actuals</v>
      </c>
      <c r="BR177" s="87" t="str">
        <f t="shared" si="1604"/>
        <v>Actuals</v>
      </c>
      <c r="BS177" s="87" t="str">
        <f t="shared" si="1604"/>
        <v>Actuals</v>
      </c>
      <c r="BT177" s="87" t="str">
        <f t="shared" si="1604"/>
        <v>Actuals</v>
      </c>
      <c r="BU177" s="87" t="str">
        <f t="shared" si="1604"/>
        <v>Actuals</v>
      </c>
      <c r="BV177" s="87" t="str">
        <f t="shared" si="1604"/>
        <v>Actuals</v>
      </c>
      <c r="BW177" s="87" t="str">
        <f t="shared" si="1604"/>
        <v>Actuals</v>
      </c>
      <c r="BX177" s="87" t="str">
        <f t="shared" si="1604"/>
        <v>Actuals</v>
      </c>
      <c r="BY177" s="87" t="str">
        <f t="shared" si="1604"/>
        <v>Actuals</v>
      </c>
      <c r="BZ177" s="87" t="str">
        <f t="shared" si="1604"/>
        <v>Actuals</v>
      </c>
      <c r="CA177" s="87" t="str">
        <f t="shared" si="1604"/>
        <v>Actuals</v>
      </c>
      <c r="CB177" s="87" t="str">
        <f t="shared" si="1604"/>
        <v>Actuals</v>
      </c>
      <c r="CC177" s="87" t="str">
        <f t="shared" si="1604"/>
        <v>Actuals</v>
      </c>
      <c r="CD177" s="87" t="str">
        <f t="shared" si="1604"/>
        <v>Actuals</v>
      </c>
      <c r="CE177" s="87" t="str">
        <f t="shared" si="1604"/>
        <v>Actuals</v>
      </c>
      <c r="CF177" s="87" t="str">
        <f t="shared" si="1604"/>
        <v>Actuals</v>
      </c>
      <c r="CG177" s="87" t="str">
        <f t="shared" si="1604"/>
        <v>Actuals</v>
      </c>
      <c r="CH177" s="87" t="str">
        <f t="shared" si="1604"/>
        <v>Actuals</v>
      </c>
      <c r="CI177" s="87" t="str">
        <f t="shared" si="1604"/>
        <v>Actuals</v>
      </c>
      <c r="CJ177" s="87" t="str">
        <f t="shared" si="1604"/>
        <v>Actuals</v>
      </c>
      <c r="CK177" s="87" t="str">
        <f t="shared" si="1604"/>
        <v>Actuals</v>
      </c>
      <c r="CL177" s="87" t="str">
        <f t="shared" si="1604"/>
        <v>Actuals</v>
      </c>
      <c r="CM177" s="87" t="str">
        <f t="shared" si="1604"/>
        <v>Actuals</v>
      </c>
      <c r="CN177" s="87" t="str">
        <f t="shared" si="1604"/>
        <v>Actuals</v>
      </c>
      <c r="CO177" s="87" t="str">
        <f t="shared" si="1604"/>
        <v>Actuals</v>
      </c>
      <c r="CP177" s="87" t="str">
        <f t="shared" si="1604"/>
        <v>Actuals</v>
      </c>
      <c r="CQ177" s="87" t="str">
        <f t="shared" si="1604"/>
        <v>Actuals</v>
      </c>
      <c r="CR177" s="87" t="str">
        <f t="shared" si="1604"/>
        <v>Actuals</v>
      </c>
      <c r="CS177" s="87" t="str">
        <f t="shared" si="1604"/>
        <v>Actuals</v>
      </c>
      <c r="CT177" s="87" t="str">
        <f t="shared" si="1604"/>
        <v>Actuals</v>
      </c>
      <c r="CU177" s="87" t="str">
        <f t="shared" si="1604"/>
        <v>Actuals</v>
      </c>
      <c r="CV177" s="87" t="str">
        <f t="shared" si="1604"/>
        <v>Actuals</v>
      </c>
      <c r="CW177" s="87" t="str">
        <f t="shared" si="1604"/>
        <v>Forecast</v>
      </c>
      <c r="CX177" s="87" t="str">
        <f t="shared" si="1604"/>
        <v>Forecast</v>
      </c>
      <c r="CY177" s="87" t="str">
        <f t="shared" si="1604"/>
        <v>Forecast</v>
      </c>
      <c r="CZ177" s="87" t="str">
        <f t="shared" si="1604"/>
        <v>Forecast</v>
      </c>
      <c r="DA177" s="87" t="str">
        <f t="shared" si="1604"/>
        <v>Forecast</v>
      </c>
      <c r="DB177" s="87" t="str">
        <f t="shared" si="1604"/>
        <v>Forecast</v>
      </c>
      <c r="DC177" s="87" t="str">
        <f t="shared" si="1604"/>
        <v>Forecast</v>
      </c>
      <c r="DD177" s="87" t="str">
        <f t="shared" si="1604"/>
        <v>Forecast</v>
      </c>
      <c r="DE177" s="87" t="str">
        <f t="shared" si="1604"/>
        <v>Forecast</v>
      </c>
      <c r="DF177" s="87" t="str">
        <f t="shared" si="1604"/>
        <v>Forecast</v>
      </c>
      <c r="DG177" s="87" t="str">
        <f t="shared" si="1604"/>
        <v>Forecast</v>
      </c>
      <c r="DH177" s="87" t="str">
        <f t="shared" si="1604"/>
        <v>Forecast</v>
      </c>
      <c r="DI177" s="87" t="str">
        <f t="shared" si="1604"/>
        <v>Forecast</v>
      </c>
      <c r="DJ177" s="87" t="str">
        <f t="shared" si="1604"/>
        <v>Forecast</v>
      </c>
      <c r="DK177" s="87" t="str">
        <f t="shared" si="1604"/>
        <v>Forecast</v>
      </c>
      <c r="DL177" s="87" t="str">
        <f t="shared" si="1604"/>
        <v>Forecast</v>
      </c>
      <c r="DM177" s="87" t="str">
        <f t="shared" si="1604"/>
        <v>Forecast</v>
      </c>
      <c r="DN177" s="87" t="str">
        <f t="shared" si="1604"/>
        <v>Forecast</v>
      </c>
      <c r="DO177" s="87" t="str">
        <f t="shared" si="1604"/>
        <v>Forecast</v>
      </c>
      <c r="DP177" s="87" t="str">
        <f t="shared" si="1604"/>
        <v>Forecast</v>
      </c>
      <c r="DQ177" s="87" t="str">
        <f t="shared" si="1604"/>
        <v>Forecast</v>
      </c>
      <c r="DR177" s="87" t="str">
        <f t="shared" si="1604"/>
        <v>Forecast</v>
      </c>
      <c r="DS177" s="87" t="str">
        <f t="shared" si="1604"/>
        <v>Forecast</v>
      </c>
      <c r="DT177" s="87" t="str">
        <f t="shared" si="1604"/>
        <v>Forecast</v>
      </c>
      <c r="DU177" s="87" t="str">
        <f t="shared" si="1604"/>
        <v>Forecast</v>
      </c>
      <c r="DV177" s="87" t="str">
        <f t="shared" si="1604"/>
        <v>Forecast</v>
      </c>
      <c r="DW177" s="87" t="str">
        <f t="shared" si="1604"/>
        <v>Forecast</v>
      </c>
      <c r="DX177" s="87" t="str">
        <f t="shared" si="1604"/>
        <v>Forecast</v>
      </c>
      <c r="DY177" s="87" t="str">
        <f t="shared" si="1604"/>
        <v>Forecast</v>
      </c>
      <c r="DZ177" s="87" t="str">
        <f t="shared" si="1604"/>
        <v>Forecast</v>
      </c>
      <c r="EA177" s="87" t="str">
        <f t="shared" si="1604"/>
        <v>Forecast</v>
      </c>
      <c r="EB177" s="87" t="str">
        <f t="shared" si="1604"/>
        <v>Forecast</v>
      </c>
      <c r="EC177" s="87" t="str">
        <f t="shared" si="1604"/>
        <v>Forecast</v>
      </c>
      <c r="ED177" s="87" t="str">
        <f t="shared" si="1604"/>
        <v>Forecast</v>
      </c>
      <c r="EE177" s="87" t="str">
        <f t="shared" si="1604"/>
        <v>Forecast</v>
      </c>
      <c r="EF177" s="87" t="str">
        <f t="shared" si="1604"/>
        <v>Forecast</v>
      </c>
      <c r="EG177" s="87" t="str">
        <f t="shared" si="1604"/>
        <v>Forecast</v>
      </c>
      <c r="EH177" s="87" t="str">
        <f t="shared" si="1604"/>
        <v>Forecast</v>
      </c>
      <c r="EI177" s="87" t="str">
        <f t="shared" si="1604"/>
        <v>Forecast</v>
      </c>
      <c r="EJ177" s="87" t="str">
        <f t="shared" si="1604"/>
        <v>Forecast</v>
      </c>
      <c r="EK177" s="87" t="str">
        <f t="shared" si="1604"/>
        <v>Forecast</v>
      </c>
      <c r="EL177" s="87" t="str">
        <f t="shared" si="1604"/>
        <v>Forecast</v>
      </c>
      <c r="EM177" s="87" t="str">
        <f t="shared" si="1604"/>
        <v>Forecast</v>
      </c>
      <c r="EN177" s="87" t="str">
        <f t="shared" si="1604"/>
        <v>Forecast</v>
      </c>
      <c r="EO177" s="87" t="str">
        <f t="shared" si="1604"/>
        <v>Forecast</v>
      </c>
      <c r="EP177" s="87" t="str">
        <f t="shared" si="1604"/>
        <v>Forecast</v>
      </c>
      <c r="EQ177" s="87" t="str">
        <f t="shared" si="1604"/>
        <v>Forecast</v>
      </c>
      <c r="ER177" s="87" t="str">
        <f t="shared" si="1604"/>
        <v>Forecast</v>
      </c>
      <c r="ES177" s="87" t="str">
        <f t="shared" si="1604"/>
        <v>Forecast</v>
      </c>
      <c r="ET177" s="87" t="str">
        <f t="shared" si="1604"/>
        <v>Forecast</v>
      </c>
    </row>
    <row r="178" spans="1:150" s="96" customFormat="1">
      <c r="A178" s="135" t="s">
        <v>56</v>
      </c>
      <c r="B178" s="90" t="s">
        <v>35</v>
      </c>
      <c r="C178" s="91"/>
      <c r="D178" s="92" t="s">
        <v>36</v>
      </c>
      <c r="E178" s="93" t="s">
        <v>37</v>
      </c>
      <c r="F178" s="93" t="s">
        <v>38</v>
      </c>
      <c r="G178" s="94">
        <v>2018</v>
      </c>
      <c r="H178" s="94">
        <v>2019</v>
      </c>
      <c r="I178" s="94">
        <v>2020</v>
      </c>
      <c r="J178" s="94">
        <v>2021</v>
      </c>
      <c r="K178" s="94">
        <v>2022</v>
      </c>
      <c r="L178" s="94">
        <v>2023</v>
      </c>
      <c r="M178" s="94">
        <v>2024</v>
      </c>
      <c r="N178" s="94">
        <v>2025</v>
      </c>
      <c r="O178" s="94">
        <v>2026</v>
      </c>
      <c r="P178" s="94">
        <v>2027</v>
      </c>
      <c r="Q178" s="94">
        <v>2028</v>
      </c>
      <c r="R178" s="94" t="s">
        <v>39</v>
      </c>
      <c r="S178" s="95">
        <v>43131</v>
      </c>
      <c r="T178" s="95">
        <f>EOMONTH(S178,1)</f>
        <v>43159</v>
      </c>
      <c r="U178" s="95">
        <f t="shared" ref="U178:Y178" si="1605">EOMONTH(T178,1)</f>
        <v>43190</v>
      </c>
      <c r="V178" s="95">
        <f t="shared" si="1605"/>
        <v>43220</v>
      </c>
      <c r="W178" s="95">
        <f t="shared" si="1605"/>
        <v>43251</v>
      </c>
      <c r="X178" s="95">
        <f t="shared" si="1605"/>
        <v>43281</v>
      </c>
      <c r="Y178" s="95">
        <f t="shared" si="1605"/>
        <v>43312</v>
      </c>
      <c r="Z178" s="95">
        <f t="shared" ref="Z178" si="1606">EOMONTH(Y178,1)</f>
        <v>43343</v>
      </c>
      <c r="AA178" s="95">
        <f t="shared" ref="AA178" si="1607">EOMONTH(Z178,1)</f>
        <v>43373</v>
      </c>
      <c r="AB178" s="95">
        <f t="shared" ref="AB178" si="1608">EOMONTH(AA178,1)</f>
        <v>43404</v>
      </c>
      <c r="AC178" s="95">
        <f t="shared" ref="AC178" si="1609">EOMONTH(AB178,1)</f>
        <v>43434</v>
      </c>
      <c r="AD178" s="95">
        <f t="shared" ref="AD178" si="1610">EOMONTH(AC178,1)</f>
        <v>43465</v>
      </c>
      <c r="AE178" s="95">
        <f t="shared" ref="AE178" si="1611">EOMONTH(AD178,1)</f>
        <v>43496</v>
      </c>
      <c r="AF178" s="95">
        <f t="shared" ref="AF178" si="1612">EOMONTH(AE178,1)</f>
        <v>43524</v>
      </c>
      <c r="AG178" s="95">
        <f t="shared" ref="AG178" si="1613">EOMONTH(AF178,1)</f>
        <v>43555</v>
      </c>
      <c r="AH178" s="95">
        <f t="shared" ref="AH178" si="1614">EOMONTH(AG178,1)</f>
        <v>43585</v>
      </c>
      <c r="AI178" s="95">
        <f t="shared" ref="AI178" si="1615">EOMONTH(AH178,1)</f>
        <v>43616</v>
      </c>
      <c r="AJ178" s="95">
        <f t="shared" ref="AJ178" si="1616">EOMONTH(AI178,1)</f>
        <v>43646</v>
      </c>
      <c r="AK178" s="95">
        <f t="shared" ref="AK178" si="1617">EOMONTH(AJ178,1)</f>
        <v>43677</v>
      </c>
      <c r="AL178" s="95">
        <f t="shared" ref="AL178" si="1618">EOMONTH(AK178,1)</f>
        <v>43708</v>
      </c>
      <c r="AM178" s="95">
        <f t="shared" ref="AM178" si="1619">EOMONTH(AL178,1)</f>
        <v>43738</v>
      </c>
      <c r="AN178" s="95">
        <f t="shared" ref="AN178" si="1620">EOMONTH(AM178,1)</f>
        <v>43769</v>
      </c>
      <c r="AO178" s="95">
        <f t="shared" ref="AO178" si="1621">EOMONTH(AN178,1)</f>
        <v>43799</v>
      </c>
      <c r="AP178" s="95">
        <f t="shared" ref="AP178" si="1622">EOMONTH(AO178,1)</f>
        <v>43830</v>
      </c>
      <c r="AQ178" s="95">
        <f t="shared" ref="AQ178" si="1623">EOMONTH(AP178,1)</f>
        <v>43861</v>
      </c>
      <c r="AR178" s="95">
        <f t="shared" ref="AR178" si="1624">EOMONTH(AQ178,1)</f>
        <v>43890</v>
      </c>
      <c r="AS178" s="95">
        <f t="shared" ref="AS178" si="1625">EOMONTH(AR178,1)</f>
        <v>43921</v>
      </c>
      <c r="AT178" s="95">
        <f t="shared" ref="AT178" si="1626">EOMONTH(AS178,1)</f>
        <v>43951</v>
      </c>
      <c r="AU178" s="95">
        <f t="shared" ref="AU178" si="1627">EOMONTH(AT178,1)</f>
        <v>43982</v>
      </c>
      <c r="AV178" s="95">
        <f t="shared" ref="AV178" si="1628">EOMONTH(AU178,1)</f>
        <v>44012</v>
      </c>
      <c r="AW178" s="95">
        <f t="shared" ref="AW178" si="1629">EOMONTH(AV178,1)</f>
        <v>44043</v>
      </c>
      <c r="AX178" s="95">
        <f t="shared" ref="AX178" si="1630">EOMONTH(AW178,1)</f>
        <v>44074</v>
      </c>
      <c r="AY178" s="95">
        <f t="shared" ref="AY178" si="1631">EOMONTH(AX178,1)</f>
        <v>44104</v>
      </c>
      <c r="AZ178" s="95">
        <f t="shared" ref="AZ178" si="1632">EOMONTH(AY178,1)</f>
        <v>44135</v>
      </c>
      <c r="BA178" s="95">
        <f t="shared" ref="BA178" si="1633">EOMONTH(AZ178,1)</f>
        <v>44165</v>
      </c>
      <c r="BB178" s="95">
        <f t="shared" ref="BB178" si="1634">EOMONTH(BA178,1)</f>
        <v>44196</v>
      </c>
      <c r="BC178" s="95">
        <f t="shared" ref="BC178" si="1635">EOMONTH(BB178,1)</f>
        <v>44227</v>
      </c>
      <c r="BD178" s="95">
        <f t="shared" ref="BD178" si="1636">EOMONTH(BC178,1)</f>
        <v>44255</v>
      </c>
      <c r="BE178" s="95">
        <f t="shared" ref="BE178" si="1637">EOMONTH(BD178,1)</f>
        <v>44286</v>
      </c>
      <c r="BF178" s="95">
        <f t="shared" ref="BF178" si="1638">EOMONTH(BE178,1)</f>
        <v>44316</v>
      </c>
      <c r="BG178" s="95">
        <f t="shared" ref="BG178" si="1639">EOMONTH(BF178,1)</f>
        <v>44347</v>
      </c>
      <c r="BH178" s="95">
        <f t="shared" ref="BH178" si="1640">EOMONTH(BG178,1)</f>
        <v>44377</v>
      </c>
      <c r="BI178" s="95">
        <f t="shared" ref="BI178" si="1641">EOMONTH(BH178,1)</f>
        <v>44408</v>
      </c>
      <c r="BJ178" s="95">
        <f t="shared" ref="BJ178" si="1642">EOMONTH(BI178,1)</f>
        <v>44439</v>
      </c>
      <c r="BK178" s="95">
        <f t="shared" ref="BK178" si="1643">EOMONTH(BJ178,1)</f>
        <v>44469</v>
      </c>
      <c r="BL178" s="95">
        <f t="shared" ref="BL178" si="1644">EOMONTH(BK178,1)</f>
        <v>44500</v>
      </c>
      <c r="BM178" s="95">
        <f t="shared" ref="BM178" si="1645">EOMONTH(BL178,1)</f>
        <v>44530</v>
      </c>
      <c r="BN178" s="95">
        <f t="shared" ref="BN178" si="1646">EOMONTH(BM178,1)</f>
        <v>44561</v>
      </c>
      <c r="BO178" s="95">
        <f t="shared" ref="BO178" si="1647">EOMONTH(BN178,1)</f>
        <v>44592</v>
      </c>
      <c r="BP178" s="95">
        <f t="shared" ref="BP178" si="1648">EOMONTH(BO178,1)</f>
        <v>44620</v>
      </c>
      <c r="BQ178" s="95">
        <f t="shared" ref="BQ178" si="1649">EOMONTH(BP178,1)</f>
        <v>44651</v>
      </c>
      <c r="BR178" s="95">
        <f t="shared" ref="BR178" si="1650">EOMONTH(BQ178,1)</f>
        <v>44681</v>
      </c>
      <c r="BS178" s="95">
        <f t="shared" ref="BS178" si="1651">EOMONTH(BR178,1)</f>
        <v>44712</v>
      </c>
      <c r="BT178" s="95">
        <f t="shared" ref="BT178" si="1652">EOMONTH(BS178,1)</f>
        <v>44742</v>
      </c>
      <c r="BU178" s="95">
        <f t="shared" ref="BU178" si="1653">EOMONTH(BT178,1)</f>
        <v>44773</v>
      </c>
      <c r="BV178" s="95">
        <f t="shared" ref="BV178" si="1654">EOMONTH(BU178,1)</f>
        <v>44804</v>
      </c>
      <c r="BW178" s="95">
        <f t="shared" ref="BW178" si="1655">EOMONTH(BV178,1)</f>
        <v>44834</v>
      </c>
      <c r="BX178" s="95">
        <f t="shared" ref="BX178" si="1656">EOMONTH(BW178,1)</f>
        <v>44865</v>
      </c>
      <c r="BY178" s="95">
        <f t="shared" ref="BY178" si="1657">EOMONTH(BX178,1)</f>
        <v>44895</v>
      </c>
      <c r="BZ178" s="95">
        <f t="shared" ref="BZ178" si="1658">EOMONTH(BY178,1)</f>
        <v>44926</v>
      </c>
      <c r="CA178" s="95">
        <f t="shared" ref="CA178" si="1659">EOMONTH(BZ178,1)</f>
        <v>44957</v>
      </c>
      <c r="CB178" s="95">
        <f t="shared" ref="CB178" si="1660">EOMONTH(CA178,1)</f>
        <v>44985</v>
      </c>
      <c r="CC178" s="95">
        <f t="shared" ref="CC178" si="1661">EOMONTH(CB178,1)</f>
        <v>45016</v>
      </c>
      <c r="CD178" s="95">
        <f t="shared" ref="CD178" si="1662">EOMONTH(CC178,1)</f>
        <v>45046</v>
      </c>
      <c r="CE178" s="95">
        <f t="shared" ref="CE178" si="1663">EOMONTH(CD178,1)</f>
        <v>45077</v>
      </c>
      <c r="CF178" s="95">
        <f t="shared" ref="CF178" si="1664">EOMONTH(CE178,1)</f>
        <v>45107</v>
      </c>
      <c r="CG178" s="95">
        <f t="shared" ref="CG178" si="1665">EOMONTH(CF178,1)</f>
        <v>45138</v>
      </c>
      <c r="CH178" s="95">
        <f t="shared" ref="CH178" si="1666">EOMONTH(CG178,1)</f>
        <v>45169</v>
      </c>
      <c r="CI178" s="95">
        <f t="shared" ref="CI178" si="1667">EOMONTH(CH178,1)</f>
        <v>45199</v>
      </c>
      <c r="CJ178" s="95">
        <f t="shared" ref="CJ178" si="1668">EOMONTH(CI178,1)</f>
        <v>45230</v>
      </c>
      <c r="CK178" s="95">
        <f t="shared" ref="CK178" si="1669">EOMONTH(CJ178,1)</f>
        <v>45260</v>
      </c>
      <c r="CL178" s="95">
        <f t="shared" ref="CL178" si="1670">EOMONTH(CK178,1)</f>
        <v>45291</v>
      </c>
      <c r="CM178" s="95">
        <f t="shared" ref="CM178" si="1671">EOMONTH(CL178,1)</f>
        <v>45322</v>
      </c>
      <c r="CN178" s="95">
        <f t="shared" ref="CN178" si="1672">EOMONTH(CM178,1)</f>
        <v>45351</v>
      </c>
      <c r="CO178" s="95">
        <f t="shared" ref="CO178" si="1673">EOMONTH(CN178,1)</f>
        <v>45382</v>
      </c>
      <c r="CP178" s="95">
        <f t="shared" ref="CP178" si="1674">EOMONTH(CO178,1)</f>
        <v>45412</v>
      </c>
      <c r="CQ178" s="95">
        <f t="shared" ref="CQ178" si="1675">EOMONTH(CP178,1)</f>
        <v>45443</v>
      </c>
      <c r="CR178" s="95">
        <f t="shared" ref="CR178" si="1676">EOMONTH(CQ178,1)</f>
        <v>45473</v>
      </c>
      <c r="CS178" s="95">
        <f t="shared" ref="CS178" si="1677">EOMONTH(CR178,1)</f>
        <v>45504</v>
      </c>
      <c r="CT178" s="95">
        <f t="shared" ref="CT178" si="1678">EOMONTH(CS178,1)</f>
        <v>45535</v>
      </c>
      <c r="CU178" s="95">
        <f t="shared" ref="CU178" si="1679">EOMONTH(CT178,1)</f>
        <v>45565</v>
      </c>
      <c r="CV178" s="95">
        <f t="shared" ref="CV178" si="1680">EOMONTH(CU178,1)</f>
        <v>45596</v>
      </c>
      <c r="CW178" s="95">
        <f t="shared" ref="CW178" si="1681">EOMONTH(CV178,1)</f>
        <v>45626</v>
      </c>
      <c r="CX178" s="95">
        <f t="shared" ref="CX178" si="1682">EOMONTH(CW178,1)</f>
        <v>45657</v>
      </c>
      <c r="CY178" s="95">
        <f t="shared" ref="CY178" si="1683">EOMONTH(CX178,1)</f>
        <v>45688</v>
      </c>
      <c r="CZ178" s="95">
        <f t="shared" ref="CZ178" si="1684">EOMONTH(CY178,1)</f>
        <v>45716</v>
      </c>
      <c r="DA178" s="95">
        <f t="shared" ref="DA178" si="1685">EOMONTH(CZ178,1)</f>
        <v>45747</v>
      </c>
      <c r="DB178" s="95">
        <f t="shared" ref="DB178" si="1686">EOMONTH(DA178,1)</f>
        <v>45777</v>
      </c>
      <c r="DC178" s="95">
        <f t="shared" ref="DC178" si="1687">EOMONTH(DB178,1)</f>
        <v>45808</v>
      </c>
      <c r="DD178" s="95">
        <f t="shared" ref="DD178" si="1688">EOMONTH(DC178,1)</f>
        <v>45838</v>
      </c>
      <c r="DE178" s="95">
        <f t="shared" ref="DE178" si="1689">EOMONTH(DD178,1)</f>
        <v>45869</v>
      </c>
      <c r="DF178" s="95">
        <f t="shared" ref="DF178" si="1690">EOMONTH(DE178,1)</f>
        <v>45900</v>
      </c>
      <c r="DG178" s="95">
        <f t="shared" ref="DG178" si="1691">EOMONTH(DF178,1)</f>
        <v>45930</v>
      </c>
      <c r="DH178" s="95">
        <f t="shared" ref="DH178" si="1692">EOMONTH(DG178,1)</f>
        <v>45961</v>
      </c>
      <c r="DI178" s="95">
        <f t="shared" ref="DI178" si="1693">EOMONTH(DH178,1)</f>
        <v>45991</v>
      </c>
      <c r="DJ178" s="95">
        <f t="shared" ref="DJ178" si="1694">EOMONTH(DI178,1)</f>
        <v>46022</v>
      </c>
      <c r="DK178" s="95">
        <f t="shared" ref="DK178" si="1695">EOMONTH(DJ178,1)</f>
        <v>46053</v>
      </c>
      <c r="DL178" s="95">
        <f t="shared" ref="DL178" si="1696">EOMONTH(DK178,1)</f>
        <v>46081</v>
      </c>
      <c r="DM178" s="95">
        <f t="shared" ref="DM178" si="1697">EOMONTH(DL178,1)</f>
        <v>46112</v>
      </c>
      <c r="DN178" s="95">
        <f t="shared" ref="DN178" si="1698">EOMONTH(DM178,1)</f>
        <v>46142</v>
      </c>
      <c r="DO178" s="95">
        <f t="shared" ref="DO178" si="1699">EOMONTH(DN178,1)</f>
        <v>46173</v>
      </c>
      <c r="DP178" s="95">
        <f t="shared" ref="DP178" si="1700">EOMONTH(DO178,1)</f>
        <v>46203</v>
      </c>
      <c r="DQ178" s="95">
        <f t="shared" ref="DQ178" si="1701">EOMONTH(DP178,1)</f>
        <v>46234</v>
      </c>
      <c r="DR178" s="95">
        <f t="shared" ref="DR178" si="1702">EOMONTH(DQ178,1)</f>
        <v>46265</v>
      </c>
      <c r="DS178" s="95">
        <f t="shared" ref="DS178" si="1703">EOMONTH(DR178,1)</f>
        <v>46295</v>
      </c>
      <c r="DT178" s="95">
        <f t="shared" ref="DT178" si="1704">EOMONTH(DS178,1)</f>
        <v>46326</v>
      </c>
      <c r="DU178" s="95">
        <f t="shared" ref="DU178" si="1705">EOMONTH(DT178,1)</f>
        <v>46356</v>
      </c>
      <c r="DV178" s="95">
        <f t="shared" ref="DV178" si="1706">EOMONTH(DU178,1)</f>
        <v>46387</v>
      </c>
      <c r="DW178" s="95">
        <f t="shared" ref="DW178" si="1707">EOMONTH(DV178,1)</f>
        <v>46418</v>
      </c>
      <c r="DX178" s="95">
        <f t="shared" ref="DX178" si="1708">EOMONTH(DW178,1)</f>
        <v>46446</v>
      </c>
      <c r="DY178" s="95">
        <f t="shared" ref="DY178" si="1709">EOMONTH(DX178,1)</f>
        <v>46477</v>
      </c>
      <c r="DZ178" s="95">
        <f t="shared" ref="DZ178" si="1710">EOMONTH(DY178,1)</f>
        <v>46507</v>
      </c>
      <c r="EA178" s="95">
        <f t="shared" ref="EA178" si="1711">EOMONTH(DZ178,1)</f>
        <v>46538</v>
      </c>
      <c r="EB178" s="95">
        <f t="shared" ref="EB178" si="1712">EOMONTH(EA178,1)</f>
        <v>46568</v>
      </c>
      <c r="EC178" s="95">
        <f t="shared" ref="EC178" si="1713">EOMONTH(EB178,1)</f>
        <v>46599</v>
      </c>
      <c r="ED178" s="95">
        <f t="shared" ref="ED178" si="1714">EOMONTH(EC178,1)</f>
        <v>46630</v>
      </c>
      <c r="EE178" s="95">
        <f t="shared" ref="EE178" si="1715">EOMONTH(ED178,1)</f>
        <v>46660</v>
      </c>
      <c r="EF178" s="95">
        <f t="shared" ref="EF178" si="1716">EOMONTH(EE178,1)</f>
        <v>46691</v>
      </c>
      <c r="EG178" s="95">
        <f t="shared" ref="EG178" si="1717">EOMONTH(EF178,1)</f>
        <v>46721</v>
      </c>
      <c r="EH178" s="95">
        <f t="shared" ref="EH178" si="1718">EOMONTH(EG178,1)</f>
        <v>46752</v>
      </c>
      <c r="EI178" s="95">
        <f t="shared" ref="EI178" si="1719">EOMONTH(EH178,1)</f>
        <v>46783</v>
      </c>
      <c r="EJ178" s="95">
        <f t="shared" ref="EJ178" si="1720">EOMONTH(EI178,1)</f>
        <v>46812</v>
      </c>
      <c r="EK178" s="95">
        <f t="shared" ref="EK178" si="1721">EOMONTH(EJ178,1)</f>
        <v>46843</v>
      </c>
      <c r="EL178" s="95">
        <f t="shared" ref="EL178" si="1722">EOMONTH(EK178,1)</f>
        <v>46873</v>
      </c>
      <c r="EM178" s="95">
        <f t="shared" ref="EM178" si="1723">EOMONTH(EL178,1)</f>
        <v>46904</v>
      </c>
      <c r="EN178" s="95">
        <f t="shared" ref="EN178" si="1724">EOMONTH(EM178,1)</f>
        <v>46934</v>
      </c>
      <c r="EO178" s="95">
        <f t="shared" ref="EO178" si="1725">EOMONTH(EN178,1)</f>
        <v>46965</v>
      </c>
      <c r="EP178" s="95">
        <f t="shared" ref="EP178" si="1726">EOMONTH(EO178,1)</f>
        <v>46996</v>
      </c>
      <c r="EQ178" s="95">
        <f t="shared" ref="EQ178" si="1727">EOMONTH(EP178,1)</f>
        <v>47026</v>
      </c>
      <c r="ER178" s="95">
        <f t="shared" ref="ER178" si="1728">EOMONTH(EQ178,1)</f>
        <v>47057</v>
      </c>
      <c r="ES178" s="95">
        <f t="shared" ref="ES178" si="1729">EOMONTH(ER178,1)</f>
        <v>47087</v>
      </c>
      <c r="ET178" s="95">
        <f t="shared" ref="ET178" si="1730">EOMONTH(ES178,1)</f>
        <v>47118</v>
      </c>
    </row>
    <row r="179" spans="1:150">
      <c r="D179" s="99"/>
      <c r="E179" s="100"/>
      <c r="F179" s="100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  <c r="BE179" s="102"/>
      <c r="BF179" s="102"/>
      <c r="BG179" s="102"/>
      <c r="BH179" s="102"/>
      <c r="BI179" s="102"/>
      <c r="BJ179" s="102"/>
      <c r="BK179" s="102"/>
      <c r="BL179" s="102"/>
      <c r="BM179" s="102"/>
      <c r="BN179" s="102"/>
      <c r="BO179" s="102"/>
      <c r="BP179" s="102"/>
      <c r="BQ179" s="102"/>
      <c r="BR179" s="102"/>
      <c r="BS179" s="102"/>
      <c r="BT179" s="102"/>
      <c r="BU179" s="102"/>
      <c r="BV179" s="102"/>
      <c r="BW179" s="102"/>
      <c r="BX179" s="102"/>
      <c r="BY179" s="102"/>
      <c r="BZ179" s="102"/>
      <c r="CA179" s="102"/>
      <c r="CB179" s="102"/>
      <c r="CC179" s="102"/>
      <c r="CD179" s="102"/>
      <c r="CE179" s="102"/>
      <c r="CF179" s="102"/>
      <c r="CG179" s="102"/>
      <c r="CH179" s="102"/>
      <c r="CI179" s="102"/>
      <c r="CJ179" s="102"/>
      <c r="CK179" s="102"/>
      <c r="CL179" s="102"/>
      <c r="CM179" s="102"/>
      <c r="CN179" s="102"/>
      <c r="CO179" s="102"/>
      <c r="CP179" s="102"/>
      <c r="CQ179" s="102"/>
      <c r="CR179" s="102"/>
      <c r="CS179" s="102"/>
      <c r="CT179" s="102"/>
      <c r="CU179" s="102"/>
      <c r="CV179" s="102"/>
      <c r="CW179" s="102"/>
      <c r="CX179" s="102"/>
      <c r="CY179" s="102"/>
      <c r="CZ179" s="102"/>
      <c r="DA179" s="102"/>
      <c r="DB179" s="102"/>
      <c r="DC179" s="102"/>
      <c r="DD179" s="102"/>
      <c r="DE179" s="102"/>
      <c r="DF179" s="102"/>
      <c r="DG179" s="102"/>
      <c r="DH179" s="102"/>
      <c r="DI179" s="102"/>
      <c r="DJ179" s="102"/>
      <c r="DK179" s="102"/>
      <c r="DL179" s="102"/>
      <c r="DM179" s="102"/>
      <c r="DN179" s="102"/>
      <c r="DO179" s="102"/>
      <c r="DP179" s="102"/>
      <c r="DQ179" s="102"/>
      <c r="DR179" s="102"/>
      <c r="DS179" s="102"/>
      <c r="DT179" s="102"/>
      <c r="DU179" s="102"/>
      <c r="DV179" s="102"/>
      <c r="DW179" s="102"/>
      <c r="DX179" s="102"/>
      <c r="DY179" s="102"/>
      <c r="DZ179" s="102"/>
      <c r="EA179" s="102"/>
      <c r="EB179" s="102"/>
      <c r="EC179" s="102"/>
      <c r="ED179" s="102"/>
      <c r="EE179" s="102"/>
      <c r="EF179" s="102"/>
      <c r="EG179" s="102"/>
      <c r="EH179" s="102"/>
      <c r="EI179" s="102"/>
      <c r="EJ179" s="102"/>
      <c r="EK179" s="102"/>
      <c r="EL179" s="102"/>
      <c r="EM179" s="102"/>
      <c r="EN179" s="102"/>
      <c r="EO179" s="102"/>
      <c r="EP179" s="102"/>
      <c r="EQ179" s="102"/>
      <c r="ER179" s="102"/>
      <c r="ES179" s="102"/>
      <c r="ET179" s="102"/>
    </row>
    <row r="180" spans="1:150">
      <c r="A180" s="97">
        <v>124500106</v>
      </c>
      <c r="B180" s="98">
        <v>4</v>
      </c>
      <c r="D180" s="103">
        <v>1</v>
      </c>
      <c r="E180" s="78" t="s">
        <v>7</v>
      </c>
      <c r="F180" s="78"/>
      <c r="G180" s="104">
        <f t="shared" ref="G180:Q189" si="1731">SUMIF($S$7:$ET$7,G$10,$S180:$ET180)</f>
        <v>0</v>
      </c>
      <c r="H180" s="104">
        <f t="shared" si="1731"/>
        <v>0</v>
      </c>
      <c r="I180" s="104">
        <f t="shared" si="1731"/>
        <v>0</v>
      </c>
      <c r="J180" s="104">
        <f t="shared" si="1731"/>
        <v>0</v>
      </c>
      <c r="K180" s="104">
        <f t="shared" si="1731"/>
        <v>0</v>
      </c>
      <c r="L180" s="104">
        <f t="shared" si="1731"/>
        <v>0</v>
      </c>
      <c r="M180" s="104">
        <f t="shared" si="1731"/>
        <v>0</v>
      </c>
      <c r="N180" s="104">
        <f t="shared" si="1731"/>
        <v>0</v>
      </c>
      <c r="O180" s="104">
        <f t="shared" si="1731"/>
        <v>1178276.165</v>
      </c>
      <c r="P180" s="104">
        <f t="shared" si="1731"/>
        <v>37777.949999999997</v>
      </c>
      <c r="Q180" s="104">
        <f t="shared" si="1731"/>
        <v>0</v>
      </c>
      <c r="R180" s="104">
        <f t="shared" ref="R180:R189" si="1732">SUM(G180:Q180)</f>
        <v>1216054.115</v>
      </c>
      <c r="S180" s="105">
        <v>0</v>
      </c>
      <c r="T180" s="105">
        <v>0</v>
      </c>
      <c r="U180" s="105">
        <v>0</v>
      </c>
      <c r="V180" s="105">
        <v>0</v>
      </c>
      <c r="W180" s="105">
        <v>0</v>
      </c>
      <c r="X180" s="105">
        <v>0</v>
      </c>
      <c r="Y180" s="105">
        <v>0</v>
      </c>
      <c r="Z180" s="105">
        <v>0</v>
      </c>
      <c r="AA180" s="105">
        <v>0</v>
      </c>
      <c r="AB180" s="105">
        <v>0</v>
      </c>
      <c r="AC180" s="105">
        <v>0</v>
      </c>
      <c r="AD180" s="105">
        <v>0</v>
      </c>
      <c r="AE180" s="105">
        <v>0</v>
      </c>
      <c r="AF180" s="105">
        <v>0</v>
      </c>
      <c r="AG180" s="105">
        <v>0</v>
      </c>
      <c r="AH180" s="105">
        <v>0</v>
      </c>
      <c r="AI180" s="105">
        <v>0</v>
      </c>
      <c r="AJ180" s="105">
        <v>0</v>
      </c>
      <c r="AK180" s="105">
        <v>0</v>
      </c>
      <c r="AL180" s="105">
        <v>0</v>
      </c>
      <c r="AM180" s="105">
        <v>0</v>
      </c>
      <c r="AN180" s="105">
        <v>0</v>
      </c>
      <c r="AO180" s="105">
        <v>0</v>
      </c>
      <c r="AP180" s="105">
        <v>0</v>
      </c>
      <c r="AQ180" s="105">
        <v>0</v>
      </c>
      <c r="AR180" s="105">
        <v>0</v>
      </c>
      <c r="AS180" s="105">
        <v>0</v>
      </c>
      <c r="AT180" s="105">
        <v>0</v>
      </c>
      <c r="AU180" s="105">
        <v>0</v>
      </c>
      <c r="AV180" s="105">
        <v>0</v>
      </c>
      <c r="AW180" s="105">
        <v>0</v>
      </c>
      <c r="AX180" s="105">
        <v>0</v>
      </c>
      <c r="AY180" s="105">
        <v>0</v>
      </c>
      <c r="AZ180" s="105">
        <v>0</v>
      </c>
      <c r="BA180" s="105">
        <v>0</v>
      </c>
      <c r="BB180" s="105">
        <v>0</v>
      </c>
      <c r="BC180" s="105">
        <v>0</v>
      </c>
      <c r="BD180" s="105">
        <v>0</v>
      </c>
      <c r="BE180" s="105">
        <v>0</v>
      </c>
      <c r="BF180" s="105">
        <v>0</v>
      </c>
      <c r="BG180" s="105">
        <v>0</v>
      </c>
      <c r="BH180" s="105">
        <v>0</v>
      </c>
      <c r="BI180" s="105">
        <v>0</v>
      </c>
      <c r="BJ180" s="105">
        <v>0</v>
      </c>
      <c r="BK180" s="105">
        <v>0</v>
      </c>
      <c r="BL180" s="105">
        <v>0</v>
      </c>
      <c r="BM180" s="105">
        <v>0</v>
      </c>
      <c r="BN180" s="105">
        <v>0</v>
      </c>
      <c r="BO180" s="105">
        <v>0</v>
      </c>
      <c r="BP180" s="105">
        <v>0</v>
      </c>
      <c r="BQ180" s="105">
        <v>0</v>
      </c>
      <c r="BR180" s="105">
        <v>0</v>
      </c>
      <c r="BS180" s="105">
        <v>0</v>
      </c>
      <c r="BT180" s="105">
        <v>0</v>
      </c>
      <c r="BU180" s="105">
        <v>0</v>
      </c>
      <c r="BV180" s="105">
        <v>0</v>
      </c>
      <c r="BW180" s="105">
        <v>0</v>
      </c>
      <c r="BX180" s="105">
        <v>0</v>
      </c>
      <c r="BY180" s="105">
        <v>0</v>
      </c>
      <c r="BZ180" s="105">
        <v>0</v>
      </c>
      <c r="CA180" s="105">
        <v>0</v>
      </c>
      <c r="CB180" s="105">
        <v>0</v>
      </c>
      <c r="CC180" s="105">
        <v>0</v>
      </c>
      <c r="CD180" s="105">
        <v>0</v>
      </c>
      <c r="CE180" s="105">
        <v>0</v>
      </c>
      <c r="CF180" s="105">
        <v>0</v>
      </c>
      <c r="CG180" s="105">
        <v>0</v>
      </c>
      <c r="CH180" s="105">
        <v>0</v>
      </c>
      <c r="CI180" s="105">
        <v>0</v>
      </c>
      <c r="CJ180" s="105">
        <v>0</v>
      </c>
      <c r="CK180" s="105">
        <v>0</v>
      </c>
      <c r="CL180" s="105">
        <v>0</v>
      </c>
      <c r="CM180" s="105">
        <v>0</v>
      </c>
      <c r="CN180" s="105">
        <v>0</v>
      </c>
      <c r="CO180" s="105">
        <v>0</v>
      </c>
      <c r="CP180" s="105">
        <v>0</v>
      </c>
      <c r="CQ180" s="105">
        <v>0</v>
      </c>
      <c r="CR180" s="105">
        <v>0</v>
      </c>
      <c r="CS180" s="105">
        <v>0</v>
      </c>
      <c r="CT180" s="105">
        <v>0</v>
      </c>
      <c r="CU180" s="105">
        <v>0</v>
      </c>
      <c r="CV180" s="105">
        <v>0</v>
      </c>
      <c r="CW180" s="105">
        <v>0</v>
      </c>
      <c r="CX180" s="105">
        <v>0</v>
      </c>
      <c r="CY180" s="105">
        <v>0</v>
      </c>
      <c r="CZ180" s="105">
        <v>0</v>
      </c>
      <c r="DA180" s="105">
        <v>0</v>
      </c>
      <c r="DB180" s="105">
        <v>0</v>
      </c>
      <c r="DC180" s="105">
        <v>0</v>
      </c>
      <c r="DD180" s="105">
        <v>0</v>
      </c>
      <c r="DE180" s="105">
        <v>0</v>
      </c>
      <c r="DF180" s="105">
        <v>0</v>
      </c>
      <c r="DG180" s="105">
        <v>0</v>
      </c>
      <c r="DH180" s="105">
        <v>0</v>
      </c>
      <c r="DI180" s="105">
        <v>0</v>
      </c>
      <c r="DJ180" s="105">
        <v>0</v>
      </c>
      <c r="DK180" s="105">
        <v>0</v>
      </c>
      <c r="DL180" s="105">
        <v>0</v>
      </c>
      <c r="DM180" s="105">
        <v>0</v>
      </c>
      <c r="DN180" s="105">
        <v>68011.025833333333</v>
      </c>
      <c r="DO180" s="105">
        <v>69955.693333333329</v>
      </c>
      <c r="DP180" s="105">
        <v>269063.62416666665</v>
      </c>
      <c r="DQ180" s="105">
        <v>206946.33333333331</v>
      </c>
      <c r="DR180" s="105">
        <v>367114.86333333334</v>
      </c>
      <c r="DS180" s="105">
        <v>118812.265</v>
      </c>
      <c r="DT180" s="105">
        <v>67672.36</v>
      </c>
      <c r="DU180" s="105">
        <v>10700</v>
      </c>
      <c r="DV180" s="105">
        <v>0</v>
      </c>
      <c r="DW180" s="105">
        <v>22666.77</v>
      </c>
      <c r="DX180" s="105">
        <v>15111.18</v>
      </c>
      <c r="DY180" s="105">
        <v>0</v>
      </c>
      <c r="DZ180" s="105">
        <v>0</v>
      </c>
      <c r="EA180" s="105">
        <v>0</v>
      </c>
      <c r="EB180" s="105">
        <v>0</v>
      </c>
      <c r="EC180" s="105">
        <v>0</v>
      </c>
      <c r="ED180" s="105">
        <v>0</v>
      </c>
      <c r="EE180" s="105">
        <v>0</v>
      </c>
      <c r="EF180" s="105">
        <v>0</v>
      </c>
      <c r="EG180" s="105">
        <v>0</v>
      </c>
      <c r="EH180" s="105">
        <v>0</v>
      </c>
      <c r="EI180" s="105">
        <v>0</v>
      </c>
      <c r="EJ180" s="105">
        <v>0</v>
      </c>
      <c r="EK180" s="105">
        <v>0</v>
      </c>
      <c r="EL180" s="105">
        <v>0</v>
      </c>
      <c r="EM180" s="105">
        <v>0</v>
      </c>
      <c r="EN180" s="105">
        <v>0</v>
      </c>
      <c r="EO180" s="105">
        <v>0</v>
      </c>
      <c r="EP180" s="105">
        <v>0</v>
      </c>
      <c r="EQ180" s="105">
        <v>0</v>
      </c>
      <c r="ER180" s="105">
        <v>0</v>
      </c>
      <c r="ES180" s="105">
        <v>0</v>
      </c>
      <c r="ET180" s="105">
        <v>0</v>
      </c>
    </row>
    <row r="181" spans="1:150">
      <c r="A181" s="97">
        <v>124500106</v>
      </c>
      <c r="B181" s="106" t="s">
        <v>40</v>
      </c>
      <c r="C181" s="107"/>
      <c r="D181" s="103">
        <v>2</v>
      </c>
      <c r="E181" s="78" t="s">
        <v>57</v>
      </c>
      <c r="F181" s="78"/>
      <c r="G181" s="104">
        <f t="shared" si="1731"/>
        <v>0</v>
      </c>
      <c r="H181" s="104">
        <f t="shared" si="1731"/>
        <v>0</v>
      </c>
      <c r="I181" s="104">
        <f t="shared" si="1731"/>
        <v>0</v>
      </c>
      <c r="J181" s="104">
        <f t="shared" si="1731"/>
        <v>0</v>
      </c>
      <c r="K181" s="104">
        <f t="shared" si="1731"/>
        <v>0</v>
      </c>
      <c r="L181" s="104">
        <f t="shared" si="1731"/>
        <v>0</v>
      </c>
      <c r="M181" s="104">
        <f t="shared" si="1731"/>
        <v>0</v>
      </c>
      <c r="N181" s="104">
        <f t="shared" si="1731"/>
        <v>0</v>
      </c>
      <c r="O181" s="104">
        <f t="shared" si="1731"/>
        <v>828234.25</v>
      </c>
      <c r="P181" s="104">
        <f t="shared" si="1731"/>
        <v>702587.75</v>
      </c>
      <c r="Q181" s="104">
        <f t="shared" si="1731"/>
        <v>0</v>
      </c>
      <c r="R181" s="104">
        <f t="shared" si="1732"/>
        <v>1530822</v>
      </c>
      <c r="S181" s="105">
        <v>0</v>
      </c>
      <c r="T181" s="105">
        <v>0</v>
      </c>
      <c r="U181" s="105">
        <v>0</v>
      </c>
      <c r="V181" s="105">
        <v>0</v>
      </c>
      <c r="W181" s="105">
        <v>0</v>
      </c>
      <c r="X181" s="105">
        <v>0</v>
      </c>
      <c r="Y181" s="105">
        <v>0</v>
      </c>
      <c r="Z181" s="105">
        <v>0</v>
      </c>
      <c r="AA181" s="105">
        <v>0</v>
      </c>
      <c r="AB181" s="105">
        <v>0</v>
      </c>
      <c r="AC181" s="105">
        <v>0</v>
      </c>
      <c r="AD181" s="105">
        <v>0</v>
      </c>
      <c r="AE181" s="105">
        <v>0</v>
      </c>
      <c r="AF181" s="105">
        <v>0</v>
      </c>
      <c r="AG181" s="105">
        <v>0</v>
      </c>
      <c r="AH181" s="105">
        <v>0</v>
      </c>
      <c r="AI181" s="105">
        <v>0</v>
      </c>
      <c r="AJ181" s="105">
        <v>0</v>
      </c>
      <c r="AK181" s="105">
        <v>0</v>
      </c>
      <c r="AL181" s="105">
        <v>0</v>
      </c>
      <c r="AM181" s="105">
        <v>0</v>
      </c>
      <c r="AN181" s="105">
        <v>0</v>
      </c>
      <c r="AO181" s="105">
        <v>0</v>
      </c>
      <c r="AP181" s="105">
        <v>0</v>
      </c>
      <c r="AQ181" s="105">
        <v>0</v>
      </c>
      <c r="AR181" s="105">
        <v>0</v>
      </c>
      <c r="AS181" s="105">
        <v>0</v>
      </c>
      <c r="AT181" s="105">
        <v>720</v>
      </c>
      <c r="AU181" s="105">
        <v>0</v>
      </c>
      <c r="AV181" s="105">
        <v>-720</v>
      </c>
      <c r="AW181" s="105">
        <v>0</v>
      </c>
      <c r="AX181" s="105">
        <v>0</v>
      </c>
      <c r="AY181" s="105">
        <v>0</v>
      </c>
      <c r="AZ181" s="105">
        <v>0</v>
      </c>
      <c r="BA181" s="105">
        <v>0</v>
      </c>
      <c r="BB181" s="105">
        <v>0</v>
      </c>
      <c r="BC181" s="105">
        <v>0</v>
      </c>
      <c r="BD181" s="105">
        <v>0</v>
      </c>
      <c r="BE181" s="105">
        <v>0</v>
      </c>
      <c r="BF181" s="105">
        <v>0</v>
      </c>
      <c r="BG181" s="105">
        <v>0</v>
      </c>
      <c r="BH181" s="105">
        <v>0</v>
      </c>
      <c r="BI181" s="105">
        <v>0</v>
      </c>
      <c r="BJ181" s="105">
        <v>0</v>
      </c>
      <c r="BK181" s="105">
        <v>0</v>
      </c>
      <c r="BL181" s="105">
        <v>0</v>
      </c>
      <c r="BM181" s="105">
        <v>0</v>
      </c>
      <c r="BN181" s="105">
        <v>0</v>
      </c>
      <c r="BO181" s="105">
        <v>0</v>
      </c>
      <c r="BP181" s="105">
        <v>0</v>
      </c>
      <c r="BQ181" s="105">
        <v>0</v>
      </c>
      <c r="BR181" s="105">
        <v>0</v>
      </c>
      <c r="BS181" s="105">
        <v>0</v>
      </c>
      <c r="BT181" s="105">
        <v>0</v>
      </c>
      <c r="BU181" s="105">
        <v>0</v>
      </c>
      <c r="BV181" s="105">
        <v>0</v>
      </c>
      <c r="BW181" s="105">
        <v>0</v>
      </c>
      <c r="BX181" s="105">
        <v>0</v>
      </c>
      <c r="BY181" s="105">
        <v>0</v>
      </c>
      <c r="BZ181" s="105">
        <v>0</v>
      </c>
      <c r="CA181" s="105">
        <v>0</v>
      </c>
      <c r="CB181" s="105">
        <v>0</v>
      </c>
      <c r="CC181" s="105">
        <v>0</v>
      </c>
      <c r="CD181" s="105">
        <v>0</v>
      </c>
      <c r="CE181" s="105">
        <v>0</v>
      </c>
      <c r="CF181" s="105">
        <v>0</v>
      </c>
      <c r="CG181" s="105">
        <v>0</v>
      </c>
      <c r="CH181" s="105">
        <v>0</v>
      </c>
      <c r="CI181" s="105">
        <v>0</v>
      </c>
      <c r="CJ181" s="105">
        <v>0</v>
      </c>
      <c r="CK181" s="105">
        <v>0</v>
      </c>
      <c r="CL181" s="105">
        <v>0</v>
      </c>
      <c r="CM181" s="105">
        <v>0</v>
      </c>
      <c r="CN181" s="105">
        <v>0</v>
      </c>
      <c r="CO181" s="105">
        <v>0</v>
      </c>
      <c r="CP181" s="105">
        <v>0</v>
      </c>
      <c r="CQ181" s="105">
        <v>0</v>
      </c>
      <c r="CR181" s="105">
        <v>0</v>
      </c>
      <c r="CS181" s="105">
        <v>0</v>
      </c>
      <c r="CT181" s="105">
        <v>0</v>
      </c>
      <c r="CU181" s="105">
        <v>0</v>
      </c>
      <c r="CV181" s="105">
        <v>0</v>
      </c>
      <c r="CW181" s="105">
        <v>0</v>
      </c>
      <c r="CX181" s="105">
        <v>0</v>
      </c>
      <c r="CY181" s="105">
        <v>0</v>
      </c>
      <c r="CZ181" s="105">
        <v>0</v>
      </c>
      <c r="DA181" s="105">
        <v>0</v>
      </c>
      <c r="DB181" s="105">
        <v>0</v>
      </c>
      <c r="DC181" s="105">
        <v>0</v>
      </c>
      <c r="DD181" s="105">
        <v>0</v>
      </c>
      <c r="DE181" s="105">
        <v>0</v>
      </c>
      <c r="DF181" s="105">
        <v>0</v>
      </c>
      <c r="DG181" s="105">
        <v>0</v>
      </c>
      <c r="DH181" s="105">
        <v>0</v>
      </c>
      <c r="DI181" s="105">
        <v>0</v>
      </c>
      <c r="DJ181" s="105">
        <v>0</v>
      </c>
      <c r="DK181" s="105">
        <v>0</v>
      </c>
      <c r="DL181" s="105">
        <v>0</v>
      </c>
      <c r="DM181" s="105">
        <v>0</v>
      </c>
      <c r="DN181" s="105">
        <v>0</v>
      </c>
      <c r="DO181" s="105">
        <v>0</v>
      </c>
      <c r="DP181" s="105">
        <v>0</v>
      </c>
      <c r="DQ181" s="105">
        <v>0</v>
      </c>
      <c r="DR181" s="105">
        <v>0</v>
      </c>
      <c r="DS181" s="105">
        <v>0</v>
      </c>
      <c r="DT181" s="105">
        <v>0</v>
      </c>
      <c r="DU181" s="105">
        <v>370000.7</v>
      </c>
      <c r="DV181" s="105">
        <v>458233.55</v>
      </c>
      <c r="DW181" s="105">
        <v>264698.55</v>
      </c>
      <c r="DX181" s="105">
        <v>264698.55</v>
      </c>
      <c r="DY181" s="105">
        <v>173190.65000000002</v>
      </c>
      <c r="DZ181" s="105">
        <v>0</v>
      </c>
      <c r="EA181" s="105">
        <v>0</v>
      </c>
      <c r="EB181" s="105">
        <v>0</v>
      </c>
      <c r="EC181" s="105">
        <v>0</v>
      </c>
      <c r="ED181" s="105">
        <v>0</v>
      </c>
      <c r="EE181" s="105">
        <v>0</v>
      </c>
      <c r="EF181" s="105">
        <v>0</v>
      </c>
      <c r="EL181" s="105">
        <v>0</v>
      </c>
      <c r="EM181" s="105">
        <v>0</v>
      </c>
      <c r="EN181" s="105">
        <v>0</v>
      </c>
      <c r="EO181" s="105">
        <v>0</v>
      </c>
      <c r="EP181" s="105">
        <v>0</v>
      </c>
      <c r="EQ181" s="105">
        <v>0</v>
      </c>
      <c r="ER181" s="105">
        <v>0</v>
      </c>
      <c r="ES181" s="105">
        <v>0</v>
      </c>
      <c r="ET181" s="105">
        <v>0</v>
      </c>
    </row>
    <row r="182" spans="1:150">
      <c r="A182" s="97">
        <v>124500106</v>
      </c>
      <c r="B182" s="98">
        <v>1</v>
      </c>
      <c r="D182" s="103">
        <v>3</v>
      </c>
      <c r="E182" s="78" t="s">
        <v>58</v>
      </c>
      <c r="F182" s="78"/>
      <c r="G182" s="104">
        <f t="shared" si="1731"/>
        <v>43761.704869999994</v>
      </c>
      <c r="H182" s="104">
        <f t="shared" si="1731"/>
        <v>895223.3399299999</v>
      </c>
      <c r="I182" s="104">
        <f t="shared" si="1731"/>
        <v>13214.140289999999</v>
      </c>
      <c r="J182" s="104">
        <f t="shared" si="1731"/>
        <v>3423.0418299999997</v>
      </c>
      <c r="K182" s="104">
        <f t="shared" si="1731"/>
        <v>514.07732999999996</v>
      </c>
      <c r="L182" s="104">
        <f t="shared" si="1731"/>
        <v>345.83080999999999</v>
      </c>
      <c r="M182" s="104">
        <f t="shared" si="1731"/>
        <v>-713619.73355999996</v>
      </c>
      <c r="N182" s="104">
        <f t="shared" si="1731"/>
        <v>9815</v>
      </c>
      <c r="O182" s="104">
        <f t="shared" si="1731"/>
        <v>5846.7667179999999</v>
      </c>
      <c r="P182" s="104">
        <f t="shared" si="1731"/>
        <v>17037.279362999998</v>
      </c>
      <c r="Q182" s="104">
        <f t="shared" si="1731"/>
        <v>0</v>
      </c>
      <c r="R182" s="104">
        <f t="shared" si="1732"/>
        <v>275561.44758099993</v>
      </c>
      <c r="S182" s="105">
        <v>0</v>
      </c>
      <c r="T182" s="105">
        <v>0</v>
      </c>
      <c r="U182" s="105">
        <v>0</v>
      </c>
      <c r="V182" s="105">
        <v>0</v>
      </c>
      <c r="W182" s="105">
        <v>0</v>
      </c>
      <c r="X182" s="105">
        <v>0</v>
      </c>
      <c r="Y182" s="105">
        <v>14.47875</v>
      </c>
      <c r="Z182" s="105">
        <v>612.52736999999991</v>
      </c>
      <c r="AA182" s="105">
        <v>23431.44167</v>
      </c>
      <c r="AB182" s="105">
        <v>71.843849999999989</v>
      </c>
      <c r="AC182" s="105">
        <v>16476.19038</v>
      </c>
      <c r="AD182" s="105">
        <v>3155.2228500000001</v>
      </c>
      <c r="AE182" s="105">
        <v>2892.8740100000018</v>
      </c>
      <c r="AF182" s="105">
        <v>4387.9843799999999</v>
      </c>
      <c r="AG182" s="105">
        <v>5080.1107499999998</v>
      </c>
      <c r="AH182" s="105">
        <v>5770.1393100000005</v>
      </c>
      <c r="AI182" s="105">
        <v>860158.45617999998</v>
      </c>
      <c r="AJ182" s="105">
        <v>1377.7769199999998</v>
      </c>
      <c r="AK182" s="105">
        <v>2177.7822299999998</v>
      </c>
      <c r="AL182" s="105">
        <v>4319.5294999999996</v>
      </c>
      <c r="AM182" s="105">
        <v>2931.9582499999997</v>
      </c>
      <c r="AN182" s="105">
        <v>2618.4748199999999</v>
      </c>
      <c r="AO182" s="105">
        <v>1926.7544399999999</v>
      </c>
      <c r="AP182" s="105">
        <v>1581.4991399999999</v>
      </c>
      <c r="AQ182" s="105">
        <v>1598.8667499999999</v>
      </c>
      <c r="AR182" s="105">
        <v>1940.44604</v>
      </c>
      <c r="AS182" s="105">
        <v>1510.47975</v>
      </c>
      <c r="AT182" s="105">
        <v>1253.0593399999998</v>
      </c>
      <c r="AU182" s="105">
        <v>960.88849999999991</v>
      </c>
      <c r="AV182" s="105">
        <v>1549.5284999999999</v>
      </c>
      <c r="AW182" s="105">
        <v>1216.3130199999998</v>
      </c>
      <c r="AX182" s="105">
        <v>1358.5257399999998</v>
      </c>
      <c r="AY182" s="105">
        <v>618.88397999999984</v>
      </c>
      <c r="AZ182" s="105">
        <v>539.08841999999993</v>
      </c>
      <c r="BA182" s="105">
        <v>464.67719999999997</v>
      </c>
      <c r="BB182" s="105">
        <v>203.38305</v>
      </c>
      <c r="BC182" s="105">
        <v>251.85588999999996</v>
      </c>
      <c r="BD182" s="105">
        <v>65.293279999999996</v>
      </c>
      <c r="BE182" s="105">
        <v>106.82606999999999</v>
      </c>
      <c r="BF182" s="105">
        <v>105.66166</v>
      </c>
      <c r="BG182" s="105">
        <v>120.48295999999999</v>
      </c>
      <c r="BH182" s="105">
        <v>51.804349999999992</v>
      </c>
      <c r="BI182" s="105">
        <v>52.970319999999994</v>
      </c>
      <c r="BJ182" s="105">
        <v>199.2458</v>
      </c>
      <c r="BK182" s="105">
        <v>526.92653000000007</v>
      </c>
      <c r="BL182" s="105">
        <v>357.25846000000001</v>
      </c>
      <c r="BM182" s="105">
        <v>1308.5185099999999</v>
      </c>
      <c r="BN182" s="105">
        <v>276.19799999999998</v>
      </c>
      <c r="BO182" s="105">
        <v>121.61175</v>
      </c>
      <c r="BP182" s="105">
        <v>25.713609999999999</v>
      </c>
      <c r="BQ182" s="105">
        <v>18.889909999999997</v>
      </c>
      <c r="BR182" s="105">
        <v>84.695909999999998</v>
      </c>
      <c r="BS182" s="105">
        <v>2.22105</v>
      </c>
      <c r="BT182" s="105">
        <v>11.19716</v>
      </c>
      <c r="BU182" s="105">
        <v>77.038390000000007</v>
      </c>
      <c r="BV182" s="105">
        <v>79.55440999999999</v>
      </c>
      <c r="BW182" s="105">
        <v>26.947049999999997</v>
      </c>
      <c r="BX182" s="105">
        <v>34.899279999999997</v>
      </c>
      <c r="BY182" s="105">
        <v>18.392529999999997</v>
      </c>
      <c r="BZ182" s="105">
        <v>12.916279999999999</v>
      </c>
      <c r="CA182" s="105">
        <v>21.860279999999999</v>
      </c>
      <c r="CB182" s="105">
        <v>12.916279999999999</v>
      </c>
      <c r="CC182" s="105">
        <v>15.305029999999999</v>
      </c>
      <c r="CD182" s="105">
        <v>13.940029999999998</v>
      </c>
      <c r="CE182" s="105">
        <v>33.257379999999998</v>
      </c>
      <c r="CF182" s="105">
        <v>17.027529999999999</v>
      </c>
      <c r="CG182" s="105">
        <v>22.191779999999998</v>
      </c>
      <c r="CH182" s="105">
        <v>18.148</v>
      </c>
      <c r="CI182" s="105">
        <v>25.116</v>
      </c>
      <c r="CJ182" s="105">
        <v>54.937999999999995</v>
      </c>
      <c r="CK182" s="105">
        <v>97.532499999999999</v>
      </c>
      <c r="CL182" s="105">
        <v>13.597999999999999</v>
      </c>
      <c r="CM182" s="105">
        <v>13.972529999999999</v>
      </c>
      <c r="CN182" s="105">
        <v>-722918.93996999995</v>
      </c>
      <c r="CO182" s="105">
        <v>50.096279999999993</v>
      </c>
      <c r="CP182" s="105">
        <v>100.62792999999998</v>
      </c>
      <c r="CQ182" s="105">
        <v>242.67827999999997</v>
      </c>
      <c r="CR182" s="105">
        <v>1158.2520299999999</v>
      </c>
      <c r="CS182" s="105">
        <v>267.01635999999996</v>
      </c>
      <c r="CT182" s="105">
        <v>1839.4373399999997</v>
      </c>
      <c r="CU182" s="105">
        <v>1574.7786599999997</v>
      </c>
      <c r="CV182" s="105">
        <v>1643.3235</v>
      </c>
      <c r="CW182" s="105">
        <v>1643.3235</v>
      </c>
      <c r="CX182" s="105">
        <v>765.69999999999993</v>
      </c>
      <c r="CY182" s="105">
        <v>975</v>
      </c>
      <c r="CZ182" s="105">
        <v>975</v>
      </c>
      <c r="DA182" s="105">
        <v>975</v>
      </c>
      <c r="DB182" s="105">
        <v>975</v>
      </c>
      <c r="DC182" s="105">
        <v>975</v>
      </c>
      <c r="DD182" s="105">
        <v>975</v>
      </c>
      <c r="DE182" s="105">
        <v>975</v>
      </c>
      <c r="DF182" s="105">
        <v>975</v>
      </c>
      <c r="DG182" s="105">
        <v>503.75</v>
      </c>
      <c r="DH182" s="105">
        <v>503.75</v>
      </c>
      <c r="DI182" s="105">
        <v>503.75</v>
      </c>
      <c r="DJ182" s="105">
        <v>503.75</v>
      </c>
      <c r="DK182" s="105">
        <v>520</v>
      </c>
      <c r="DL182" s="105">
        <v>195</v>
      </c>
      <c r="DM182" s="105">
        <v>195</v>
      </c>
      <c r="DN182" s="105">
        <v>195</v>
      </c>
      <c r="DO182" s="105">
        <v>195</v>
      </c>
      <c r="DP182" s="105">
        <v>195</v>
      </c>
      <c r="DQ182" s="105">
        <v>195</v>
      </c>
      <c r="DR182" s="105">
        <v>150.7818</v>
      </c>
      <c r="DS182" s="105">
        <v>0</v>
      </c>
      <c r="DT182" s="105">
        <v>0</v>
      </c>
      <c r="DU182" s="105">
        <v>2002.9924589999998</v>
      </c>
      <c r="DV182" s="105">
        <v>2002.9924589999998</v>
      </c>
      <c r="DW182" s="105">
        <v>2002.9924589999998</v>
      </c>
      <c r="DX182" s="105">
        <v>2002.9924589999998</v>
      </c>
      <c r="DY182" s="105">
        <v>2002.9924589999998</v>
      </c>
      <c r="DZ182" s="105">
        <v>2002.9924589999998</v>
      </c>
      <c r="EA182" s="105">
        <v>2002.9924589999998</v>
      </c>
      <c r="EB182" s="105">
        <v>2002.9924589999998</v>
      </c>
      <c r="EC182" s="105">
        <v>2002.9924589999998</v>
      </c>
      <c r="ED182" s="105">
        <v>1500.616</v>
      </c>
      <c r="EE182" s="105">
        <v>594.56799999999998</v>
      </c>
      <c r="EF182" s="105">
        <v>888.64814999999999</v>
      </c>
      <c r="EG182" s="105">
        <v>32.5</v>
      </c>
      <c r="EL182" s="105">
        <v>0</v>
      </c>
      <c r="EM182" s="105">
        <v>0</v>
      </c>
      <c r="EN182" s="105">
        <v>0</v>
      </c>
      <c r="EO182" s="105">
        <v>0</v>
      </c>
      <c r="EP182" s="105">
        <v>0</v>
      </c>
      <c r="EQ182" s="105">
        <v>0</v>
      </c>
      <c r="ER182" s="105">
        <v>0</v>
      </c>
      <c r="ES182" s="105">
        <v>0</v>
      </c>
      <c r="ET182" s="105">
        <v>0</v>
      </c>
    </row>
    <row r="183" spans="1:150">
      <c r="A183" s="97">
        <v>124500106</v>
      </c>
      <c r="B183" s="98" t="s">
        <v>41</v>
      </c>
      <c r="D183" s="103">
        <v>4</v>
      </c>
      <c r="E183" s="78" t="s">
        <v>59</v>
      </c>
      <c r="F183" s="78"/>
      <c r="G183" s="104">
        <f t="shared" si="1731"/>
        <v>0</v>
      </c>
      <c r="H183" s="104">
        <f t="shared" si="1731"/>
        <v>0</v>
      </c>
      <c r="I183" s="104">
        <f t="shared" si="1731"/>
        <v>0</v>
      </c>
      <c r="J183" s="104">
        <f t="shared" si="1731"/>
        <v>110250</v>
      </c>
      <c r="K183" s="104">
        <f t="shared" si="1731"/>
        <v>0</v>
      </c>
      <c r="L183" s="104">
        <f t="shared" si="1731"/>
        <v>0</v>
      </c>
      <c r="M183" s="104">
        <f t="shared" si="1731"/>
        <v>0</v>
      </c>
      <c r="N183" s="104">
        <f t="shared" si="1731"/>
        <v>0</v>
      </c>
      <c r="O183" s="104">
        <f t="shared" si="1731"/>
        <v>0</v>
      </c>
      <c r="P183" s="104">
        <f t="shared" si="1731"/>
        <v>0</v>
      </c>
      <c r="Q183" s="104">
        <f t="shared" si="1731"/>
        <v>0</v>
      </c>
      <c r="R183" s="104">
        <f t="shared" si="1732"/>
        <v>110250</v>
      </c>
      <c r="S183" s="105">
        <v>0</v>
      </c>
      <c r="T183" s="105">
        <v>0</v>
      </c>
      <c r="U183" s="105">
        <v>0</v>
      </c>
      <c r="V183" s="105">
        <v>0</v>
      </c>
      <c r="W183" s="105">
        <v>0</v>
      </c>
      <c r="X183" s="105">
        <v>0</v>
      </c>
      <c r="Y183" s="105">
        <v>0</v>
      </c>
      <c r="Z183" s="105">
        <v>0</v>
      </c>
      <c r="AA183" s="105">
        <v>0</v>
      </c>
      <c r="AB183" s="105">
        <v>0</v>
      </c>
      <c r="AC183" s="105">
        <v>0</v>
      </c>
      <c r="AD183" s="105">
        <v>0</v>
      </c>
      <c r="AE183" s="105">
        <v>0</v>
      </c>
      <c r="AF183" s="105">
        <v>0</v>
      </c>
      <c r="AG183" s="105">
        <v>0</v>
      </c>
      <c r="AH183" s="105">
        <v>0</v>
      </c>
      <c r="AI183" s="105">
        <v>0</v>
      </c>
      <c r="AJ183" s="105">
        <v>0</v>
      </c>
      <c r="AK183" s="105">
        <v>0</v>
      </c>
      <c r="AL183" s="105">
        <v>0</v>
      </c>
      <c r="AM183" s="105">
        <v>0</v>
      </c>
      <c r="AN183" s="105">
        <v>0</v>
      </c>
      <c r="AO183" s="105">
        <v>0</v>
      </c>
      <c r="AP183" s="105">
        <v>0</v>
      </c>
      <c r="AQ183" s="105">
        <v>0</v>
      </c>
      <c r="AR183" s="105">
        <v>0</v>
      </c>
      <c r="AS183" s="105">
        <v>0</v>
      </c>
      <c r="AT183" s="105">
        <v>0</v>
      </c>
      <c r="AU183" s="105">
        <v>0</v>
      </c>
      <c r="AV183" s="105">
        <v>0</v>
      </c>
      <c r="AW183" s="105">
        <v>0</v>
      </c>
      <c r="AX183" s="105">
        <v>0</v>
      </c>
      <c r="AY183" s="105">
        <v>0</v>
      </c>
      <c r="AZ183" s="105">
        <v>0</v>
      </c>
      <c r="BA183" s="105">
        <v>0</v>
      </c>
      <c r="BB183" s="105">
        <v>0</v>
      </c>
      <c r="BC183" s="105">
        <v>0</v>
      </c>
      <c r="BD183" s="105">
        <v>0</v>
      </c>
      <c r="BE183" s="105">
        <v>0</v>
      </c>
      <c r="BF183" s="105">
        <v>0</v>
      </c>
      <c r="BG183" s="105">
        <v>0</v>
      </c>
      <c r="BH183" s="105">
        <v>0</v>
      </c>
      <c r="BI183" s="105">
        <v>0</v>
      </c>
      <c r="BJ183" s="105">
        <v>0</v>
      </c>
      <c r="BK183" s="105">
        <v>0</v>
      </c>
      <c r="BL183" s="105">
        <v>110250</v>
      </c>
      <c r="BM183" s="105">
        <v>0</v>
      </c>
      <c r="BN183" s="105">
        <v>0</v>
      </c>
      <c r="BO183" s="105">
        <v>0</v>
      </c>
      <c r="BP183" s="105">
        <v>0</v>
      </c>
      <c r="BQ183" s="105">
        <v>0</v>
      </c>
      <c r="BR183" s="105">
        <v>0</v>
      </c>
      <c r="BS183" s="105">
        <v>0</v>
      </c>
      <c r="BT183" s="105">
        <v>0</v>
      </c>
      <c r="BU183" s="105">
        <v>0</v>
      </c>
      <c r="BV183" s="105">
        <v>0</v>
      </c>
      <c r="BW183" s="105">
        <v>0</v>
      </c>
      <c r="BX183" s="105">
        <v>0</v>
      </c>
      <c r="BY183" s="105">
        <v>0</v>
      </c>
      <c r="BZ183" s="105">
        <v>0</v>
      </c>
      <c r="CA183" s="105">
        <v>0</v>
      </c>
      <c r="CB183" s="105">
        <v>0</v>
      </c>
      <c r="CC183" s="105">
        <v>0</v>
      </c>
      <c r="CD183" s="105">
        <v>0</v>
      </c>
      <c r="CE183" s="105">
        <v>0</v>
      </c>
      <c r="CF183" s="105">
        <v>0</v>
      </c>
      <c r="CG183" s="105">
        <v>0</v>
      </c>
      <c r="CH183" s="105">
        <v>0</v>
      </c>
      <c r="CI183" s="105">
        <v>0</v>
      </c>
      <c r="CJ183" s="105">
        <v>0</v>
      </c>
      <c r="CK183" s="105">
        <v>0</v>
      </c>
      <c r="CL183" s="105">
        <v>0</v>
      </c>
      <c r="CM183" s="105">
        <v>0</v>
      </c>
      <c r="CN183" s="105">
        <v>0</v>
      </c>
      <c r="CO183" s="105">
        <v>0</v>
      </c>
      <c r="CP183" s="105">
        <v>0</v>
      </c>
      <c r="CQ183" s="105">
        <v>0</v>
      </c>
      <c r="CR183" s="105">
        <v>0</v>
      </c>
      <c r="CS183" s="105">
        <v>0</v>
      </c>
      <c r="CT183" s="105">
        <v>0</v>
      </c>
      <c r="CU183" s="105">
        <v>0</v>
      </c>
      <c r="CV183" s="105">
        <v>0</v>
      </c>
      <c r="CW183" s="105">
        <v>0</v>
      </c>
      <c r="CX183" s="105">
        <v>0</v>
      </c>
      <c r="CY183" s="105">
        <v>0</v>
      </c>
      <c r="CZ183" s="105">
        <v>0</v>
      </c>
      <c r="DA183" s="105">
        <v>0</v>
      </c>
      <c r="DB183" s="105">
        <v>0</v>
      </c>
      <c r="DC183" s="105">
        <v>0</v>
      </c>
      <c r="DD183" s="105">
        <v>0</v>
      </c>
      <c r="DE183" s="105">
        <v>0</v>
      </c>
      <c r="DF183" s="105">
        <v>0</v>
      </c>
      <c r="DG183" s="105">
        <v>0</v>
      </c>
      <c r="DH183" s="105">
        <v>0</v>
      </c>
      <c r="DI183" s="105">
        <v>0</v>
      </c>
      <c r="DJ183" s="105">
        <v>0</v>
      </c>
      <c r="DK183" s="105">
        <v>0</v>
      </c>
      <c r="DL183" s="105">
        <v>0</v>
      </c>
      <c r="DM183" s="105">
        <v>0</v>
      </c>
      <c r="DN183" s="105">
        <v>0</v>
      </c>
      <c r="DO183" s="105">
        <v>0</v>
      </c>
      <c r="DP183" s="105">
        <v>0</v>
      </c>
      <c r="DQ183" s="105">
        <v>0</v>
      </c>
      <c r="DR183" s="105">
        <v>0</v>
      </c>
      <c r="DS183" s="105">
        <v>0</v>
      </c>
      <c r="DT183" s="105">
        <v>0</v>
      </c>
      <c r="DU183" s="105">
        <v>0</v>
      </c>
      <c r="DV183" s="105">
        <v>0</v>
      </c>
      <c r="DW183" s="105">
        <v>0</v>
      </c>
      <c r="DX183" s="105">
        <v>0</v>
      </c>
      <c r="DY183" s="105">
        <v>0</v>
      </c>
      <c r="DZ183" s="105">
        <v>0</v>
      </c>
      <c r="EA183" s="105">
        <v>0</v>
      </c>
      <c r="EB183" s="105">
        <v>0</v>
      </c>
      <c r="EC183" s="105">
        <v>0</v>
      </c>
      <c r="ED183" s="105">
        <v>0</v>
      </c>
      <c r="EE183" s="105">
        <v>0</v>
      </c>
      <c r="EF183" s="105">
        <v>0</v>
      </c>
      <c r="EG183" s="105">
        <v>0</v>
      </c>
      <c r="EH183" s="105">
        <v>0</v>
      </c>
      <c r="EI183" s="105">
        <v>0</v>
      </c>
      <c r="EJ183" s="105">
        <v>0</v>
      </c>
      <c r="EK183" s="105">
        <v>0</v>
      </c>
      <c r="EL183" s="105">
        <v>0</v>
      </c>
      <c r="EM183" s="105">
        <v>0</v>
      </c>
      <c r="EN183" s="105">
        <v>0</v>
      </c>
      <c r="EO183" s="105">
        <v>0</v>
      </c>
      <c r="EP183" s="105">
        <v>0</v>
      </c>
      <c r="EQ183" s="105">
        <v>0</v>
      </c>
      <c r="ER183" s="105">
        <v>0</v>
      </c>
      <c r="ES183" s="105">
        <v>0</v>
      </c>
      <c r="ET183" s="105">
        <v>0</v>
      </c>
    </row>
    <row r="184" spans="1:150">
      <c r="A184" s="97">
        <v>124500106</v>
      </c>
      <c r="B184" s="98">
        <v>6.1</v>
      </c>
      <c r="D184" s="103">
        <v>5</v>
      </c>
      <c r="E184" s="78" t="s">
        <v>68</v>
      </c>
      <c r="F184" s="78"/>
      <c r="G184" s="104">
        <f t="shared" si="1731"/>
        <v>76026.832336000007</v>
      </c>
      <c r="H184" s="104">
        <f t="shared" si="1731"/>
        <v>72065.751914000008</v>
      </c>
      <c r="I184" s="104">
        <f t="shared" si="1731"/>
        <v>42231.216690000001</v>
      </c>
      <c r="J184" s="104">
        <f t="shared" si="1731"/>
        <v>11430.84384</v>
      </c>
      <c r="K184" s="104">
        <f t="shared" si="1731"/>
        <v>2903.7023599999998</v>
      </c>
      <c r="L184" s="104">
        <f t="shared" si="1731"/>
        <v>0.90999999999999992</v>
      </c>
      <c r="M184" s="104">
        <f t="shared" si="1731"/>
        <v>14203.132320000001</v>
      </c>
      <c r="N184" s="104">
        <f t="shared" si="1731"/>
        <v>23742.473039999997</v>
      </c>
      <c r="O184" s="104">
        <f t="shared" si="1731"/>
        <v>20206.09575</v>
      </c>
      <c r="P184" s="104">
        <f t="shared" si="1731"/>
        <v>36607.128927591002</v>
      </c>
      <c r="Q184" s="104">
        <f t="shared" si="1731"/>
        <v>6828.6646350000001</v>
      </c>
      <c r="R184" s="104">
        <f t="shared" si="1732"/>
        <v>306246.75181259098</v>
      </c>
      <c r="S184" s="105">
        <v>0</v>
      </c>
      <c r="T184" s="105">
        <v>0</v>
      </c>
      <c r="U184" s="105">
        <v>0</v>
      </c>
      <c r="V184" s="105">
        <v>0</v>
      </c>
      <c r="W184" s="105">
        <v>0</v>
      </c>
      <c r="X184" s="105">
        <v>219.89499999999998</v>
      </c>
      <c r="Y184" s="105">
        <v>24.608999999999998</v>
      </c>
      <c r="Z184" s="105">
        <v>3620.5191099999993</v>
      </c>
      <c r="AA184" s="105">
        <v>22340.355699999996</v>
      </c>
      <c r="AB184" s="105">
        <v>14921.047569999999</v>
      </c>
      <c r="AC184" s="105">
        <v>24872.242720000006</v>
      </c>
      <c r="AD184" s="105">
        <v>10028.163236000002</v>
      </c>
      <c r="AE184" s="105">
        <v>6687.9659339999998</v>
      </c>
      <c r="AF184" s="105">
        <v>1181.0120399999989</v>
      </c>
      <c r="AG184" s="105">
        <v>6239.5547499999993</v>
      </c>
      <c r="AH184" s="105">
        <v>7517.5643399999999</v>
      </c>
      <c r="AI184" s="105">
        <v>8626.2339799999991</v>
      </c>
      <c r="AJ184" s="105">
        <v>5139.3465499999984</v>
      </c>
      <c r="AK184" s="105">
        <v>9497.5938200000001</v>
      </c>
      <c r="AL184" s="105">
        <v>7178.4894999999997</v>
      </c>
      <c r="AM184" s="105">
        <v>6026.1744399999989</v>
      </c>
      <c r="AN184" s="105">
        <v>5841.2246100000011</v>
      </c>
      <c r="AO184" s="105">
        <v>3606.41372</v>
      </c>
      <c r="AP184" s="105">
        <v>4524.1782300000004</v>
      </c>
      <c r="AQ184" s="105">
        <v>3820.0684600000004</v>
      </c>
      <c r="AR184" s="105">
        <v>4024.2191600000001</v>
      </c>
      <c r="AS184" s="105">
        <v>2768.6427599999997</v>
      </c>
      <c r="AT184" s="105">
        <v>2626.1769300000001</v>
      </c>
      <c r="AU184" s="105">
        <v>3950.7335400000002</v>
      </c>
      <c r="AV184" s="105">
        <v>4043.3825900000006</v>
      </c>
      <c r="AW184" s="105">
        <v>5378.7892599999996</v>
      </c>
      <c r="AX184" s="105">
        <v>6017.8975999999993</v>
      </c>
      <c r="AY184" s="105">
        <v>3225.0523499999999</v>
      </c>
      <c r="AZ184" s="105">
        <v>2183.2436600000001</v>
      </c>
      <c r="BA184" s="105">
        <v>2263.75812</v>
      </c>
      <c r="BB184" s="105">
        <v>1929.2522600000002</v>
      </c>
      <c r="BC184" s="105">
        <v>1336.8473300000001</v>
      </c>
      <c r="BD184" s="105">
        <v>1512.7788</v>
      </c>
      <c r="BE184" s="105">
        <v>1095.1341699999998</v>
      </c>
      <c r="BF184" s="105">
        <v>1327.4006199999999</v>
      </c>
      <c r="BG184" s="105">
        <v>929.16992999999991</v>
      </c>
      <c r="BH184" s="105">
        <v>813.04470000000003</v>
      </c>
      <c r="BI184" s="105">
        <v>914.49449000000004</v>
      </c>
      <c r="BJ184" s="105">
        <v>601.43212999999992</v>
      </c>
      <c r="BK184" s="105">
        <v>659.56461999999999</v>
      </c>
      <c r="BL184" s="105">
        <v>683.9709499999999</v>
      </c>
      <c r="BM184" s="105">
        <v>668.91019000000006</v>
      </c>
      <c r="BN184" s="105">
        <v>888.09591</v>
      </c>
      <c r="BO184" s="105">
        <v>1014.2768999999998</v>
      </c>
      <c r="BP184" s="105">
        <v>1173.9928199999999</v>
      </c>
      <c r="BQ184" s="105">
        <v>660.01364000000001</v>
      </c>
      <c r="BR184" s="105">
        <v>0</v>
      </c>
      <c r="BS184" s="105">
        <v>0</v>
      </c>
      <c r="BT184" s="105">
        <v>0</v>
      </c>
      <c r="BU184" s="105">
        <v>0</v>
      </c>
      <c r="BV184" s="105">
        <v>0</v>
      </c>
      <c r="BW184" s="105">
        <v>0</v>
      </c>
      <c r="BX184" s="105">
        <v>50.231999999999999</v>
      </c>
      <c r="BY184" s="105">
        <v>5.1869999999999994</v>
      </c>
      <c r="BZ184" s="105">
        <v>0</v>
      </c>
      <c r="CA184" s="105">
        <v>0</v>
      </c>
      <c r="CB184" s="105">
        <v>0</v>
      </c>
      <c r="CC184" s="105">
        <v>0</v>
      </c>
      <c r="CD184" s="105">
        <v>0</v>
      </c>
      <c r="CE184" s="105">
        <v>0</v>
      </c>
      <c r="CF184" s="105">
        <v>0</v>
      </c>
      <c r="CG184" s="105">
        <v>0</v>
      </c>
      <c r="CH184" s="105">
        <v>0</v>
      </c>
      <c r="CI184" s="105">
        <v>0</v>
      </c>
      <c r="CJ184" s="105">
        <v>0</v>
      </c>
      <c r="CK184" s="105">
        <v>0.90999999999999992</v>
      </c>
      <c r="CL184" s="105">
        <v>0</v>
      </c>
      <c r="CM184" s="105">
        <v>328.57499999999999</v>
      </c>
      <c r="CN184" s="105">
        <v>347.21336000000002</v>
      </c>
      <c r="CO184" s="105">
        <v>385.26565999999997</v>
      </c>
      <c r="CP184" s="105">
        <v>323.47263000000004</v>
      </c>
      <c r="CQ184" s="105">
        <v>473.82984999999996</v>
      </c>
      <c r="CR184" s="105">
        <v>677.92373999999995</v>
      </c>
      <c r="CS184" s="105">
        <v>608.95393000000001</v>
      </c>
      <c r="CT184" s="105">
        <v>2488.87977</v>
      </c>
      <c r="CU184" s="105">
        <v>526.96071999999981</v>
      </c>
      <c r="CV184" s="105">
        <v>1999.7444133333333</v>
      </c>
      <c r="CW184" s="105">
        <v>2538.0333333333328</v>
      </c>
      <c r="CX184" s="105">
        <v>3504.2799133333333</v>
      </c>
      <c r="CY184" s="105">
        <v>2099.3674649999998</v>
      </c>
      <c r="CZ184" s="105">
        <v>2006.1444649999999</v>
      </c>
      <c r="DA184" s="105">
        <v>2189.080465</v>
      </c>
      <c r="DB184" s="105">
        <v>3150.1444649999999</v>
      </c>
      <c r="DC184" s="105">
        <v>3150.1444649999999</v>
      </c>
      <c r="DD184" s="105">
        <v>1850.1444649999999</v>
      </c>
      <c r="DE184" s="105">
        <v>1999.1253749999998</v>
      </c>
      <c r="DF184" s="105">
        <v>1479.1253749999998</v>
      </c>
      <c r="DG184" s="105">
        <v>1381.820375</v>
      </c>
      <c r="DH184" s="105">
        <v>1479.1253749999998</v>
      </c>
      <c r="DI184" s="105">
        <v>1479.1253749999998</v>
      </c>
      <c r="DJ184" s="105">
        <v>1479.1253749999998</v>
      </c>
      <c r="DK184" s="105">
        <v>1309.0420416666666</v>
      </c>
      <c r="DL184" s="105">
        <v>1309.0420416666666</v>
      </c>
      <c r="DM184" s="105">
        <v>1309.0420416666666</v>
      </c>
      <c r="DN184" s="105">
        <v>1309.0420416666666</v>
      </c>
      <c r="DO184" s="105">
        <v>1309.0420416666666</v>
      </c>
      <c r="DP184" s="105">
        <v>1309.0420416666666</v>
      </c>
      <c r="DQ184" s="105">
        <v>1179.0420416666666</v>
      </c>
      <c r="DR184" s="105">
        <v>1179.0420416666666</v>
      </c>
      <c r="DS184" s="105">
        <v>806.37970833333327</v>
      </c>
      <c r="DT184" s="105">
        <v>806.37970833333327</v>
      </c>
      <c r="DU184" s="105">
        <v>4190.5</v>
      </c>
      <c r="DV184" s="105">
        <v>4190.5</v>
      </c>
      <c r="DW184" s="105">
        <v>4190.5</v>
      </c>
      <c r="DX184" s="105">
        <v>4190.5</v>
      </c>
      <c r="DY184" s="105">
        <v>4190.5</v>
      </c>
      <c r="DZ184" s="105">
        <v>4190.5</v>
      </c>
      <c r="EA184" s="105">
        <v>4190.5</v>
      </c>
      <c r="EB184" s="105">
        <f>12761.350677591-1945</f>
        <v>10816.350677590999</v>
      </c>
      <c r="EC184" s="105">
        <v>806.37970833333327</v>
      </c>
      <c r="ED184" s="105">
        <v>806.37970833333327</v>
      </c>
      <c r="EE184" s="105">
        <v>806.37970833333327</v>
      </c>
      <c r="EF184" s="105">
        <v>806.37970833333327</v>
      </c>
      <c r="EG184" s="105">
        <v>806.37970833333327</v>
      </c>
      <c r="EH184" s="105">
        <v>806.37970833333327</v>
      </c>
      <c r="EI184" s="105">
        <v>806.37970833333327</v>
      </c>
      <c r="EJ184" s="105">
        <v>806.37970833333327</v>
      </c>
      <c r="EK184" s="105">
        <v>806.37970833333327</v>
      </c>
      <c r="EL184" s="105">
        <v>481</v>
      </c>
      <c r="EM184" s="105">
        <v>381.84575000000001</v>
      </c>
      <c r="EN184" s="105">
        <v>377</v>
      </c>
      <c r="EO184" s="105">
        <v>377</v>
      </c>
      <c r="EP184" s="105">
        <v>377</v>
      </c>
      <c r="EQ184" s="105">
        <v>780</v>
      </c>
      <c r="ER184" s="105">
        <v>780</v>
      </c>
      <c r="ES184" s="105">
        <v>855.67975999999999</v>
      </c>
      <c r="ET184" s="105">
        <v>0</v>
      </c>
    </row>
    <row r="185" spans="1:150">
      <c r="A185" s="97">
        <v>124500106</v>
      </c>
      <c r="B185" s="98" t="s">
        <v>42</v>
      </c>
      <c r="D185" s="103">
        <v>6</v>
      </c>
      <c r="E185" s="78" t="s">
        <v>60</v>
      </c>
      <c r="F185" s="78"/>
      <c r="G185" s="104">
        <f t="shared" si="1731"/>
        <v>0</v>
      </c>
      <c r="H185" s="104">
        <f t="shared" si="1731"/>
        <v>0</v>
      </c>
      <c r="I185" s="104">
        <f t="shared" si="1731"/>
        <v>36.094499999999996</v>
      </c>
      <c r="J185" s="104">
        <f t="shared" si="1731"/>
        <v>0</v>
      </c>
      <c r="K185" s="104">
        <f t="shared" si="1731"/>
        <v>0</v>
      </c>
      <c r="L185" s="104">
        <f t="shared" si="1731"/>
        <v>0</v>
      </c>
      <c r="M185" s="104">
        <f t="shared" si="1731"/>
        <v>0</v>
      </c>
      <c r="N185" s="104">
        <f t="shared" si="1731"/>
        <v>0</v>
      </c>
      <c r="O185" s="104">
        <f t="shared" si="1731"/>
        <v>129.0497</v>
      </c>
      <c r="P185" s="104">
        <f t="shared" si="1731"/>
        <v>122293.9915</v>
      </c>
      <c r="Q185" s="104">
        <f t="shared" si="1731"/>
        <v>213474.61099999998</v>
      </c>
      <c r="R185" s="104">
        <f t="shared" si="1732"/>
        <v>335933.74669999996</v>
      </c>
      <c r="S185" s="105">
        <v>0</v>
      </c>
      <c r="T185" s="105">
        <v>0</v>
      </c>
      <c r="U185" s="105">
        <v>0</v>
      </c>
      <c r="V185" s="105">
        <v>0</v>
      </c>
      <c r="W185" s="105">
        <v>0</v>
      </c>
      <c r="X185" s="105">
        <v>0</v>
      </c>
      <c r="Y185" s="105">
        <v>0</v>
      </c>
      <c r="Z185" s="105">
        <v>0</v>
      </c>
      <c r="AA185" s="105">
        <v>0</v>
      </c>
      <c r="AB185" s="105">
        <v>0</v>
      </c>
      <c r="AC185" s="105">
        <v>0</v>
      </c>
      <c r="AD185" s="105">
        <v>0</v>
      </c>
      <c r="AE185" s="105">
        <v>0</v>
      </c>
      <c r="AF185" s="105">
        <v>0</v>
      </c>
      <c r="AG185" s="105">
        <v>0</v>
      </c>
      <c r="AH185" s="105">
        <v>0</v>
      </c>
      <c r="AI185" s="105">
        <v>0</v>
      </c>
      <c r="AJ185" s="105">
        <v>0</v>
      </c>
      <c r="AK185" s="105">
        <v>0</v>
      </c>
      <c r="AL185" s="105">
        <v>0</v>
      </c>
      <c r="AM185" s="105">
        <v>0</v>
      </c>
      <c r="AN185" s="105">
        <v>0</v>
      </c>
      <c r="AO185" s="105">
        <v>0</v>
      </c>
      <c r="AP185" s="105">
        <v>0</v>
      </c>
      <c r="AQ185" s="105">
        <v>0</v>
      </c>
      <c r="AR185" s="105">
        <v>0</v>
      </c>
      <c r="AS185" s="105">
        <v>0</v>
      </c>
      <c r="AT185" s="105">
        <v>0</v>
      </c>
      <c r="AU185" s="105">
        <v>0</v>
      </c>
      <c r="AV185" s="105">
        <v>0</v>
      </c>
      <c r="AW185" s="105">
        <v>0</v>
      </c>
      <c r="AX185" s="105">
        <v>0</v>
      </c>
      <c r="AY185" s="105">
        <v>36.094499999999996</v>
      </c>
      <c r="AZ185" s="105">
        <v>0</v>
      </c>
      <c r="BA185" s="105">
        <v>0</v>
      </c>
      <c r="BB185" s="105">
        <v>0</v>
      </c>
      <c r="BC185" s="105">
        <v>0</v>
      </c>
      <c r="BD185" s="105">
        <v>0</v>
      </c>
      <c r="BE185" s="105">
        <v>0</v>
      </c>
      <c r="BF185" s="105">
        <v>0</v>
      </c>
      <c r="BG185" s="105">
        <v>0</v>
      </c>
      <c r="BH185" s="105">
        <v>0</v>
      </c>
      <c r="BI185" s="105">
        <v>0</v>
      </c>
      <c r="BJ185" s="105">
        <v>0</v>
      </c>
      <c r="BK185" s="105">
        <v>0</v>
      </c>
      <c r="BL185" s="105">
        <v>0</v>
      </c>
      <c r="BM185" s="105">
        <v>0</v>
      </c>
      <c r="BN185" s="105">
        <v>0</v>
      </c>
      <c r="BO185" s="105">
        <v>0</v>
      </c>
      <c r="BP185" s="105">
        <v>0</v>
      </c>
      <c r="BQ185" s="105">
        <v>0</v>
      </c>
      <c r="BR185" s="105">
        <v>0</v>
      </c>
      <c r="BS185" s="105">
        <v>0</v>
      </c>
      <c r="BT185" s="105">
        <v>0</v>
      </c>
      <c r="BU185" s="105">
        <v>0</v>
      </c>
      <c r="BV185" s="105">
        <v>0</v>
      </c>
      <c r="BW185" s="105">
        <v>0</v>
      </c>
      <c r="BX185" s="105">
        <v>0</v>
      </c>
      <c r="BY185" s="105">
        <v>0</v>
      </c>
      <c r="BZ185" s="105">
        <v>0</v>
      </c>
      <c r="CA185" s="105">
        <v>0</v>
      </c>
      <c r="CB185" s="105">
        <v>0</v>
      </c>
      <c r="CC185" s="105">
        <v>0</v>
      </c>
      <c r="CD185" s="105">
        <v>0</v>
      </c>
      <c r="CE185" s="105">
        <v>0</v>
      </c>
      <c r="CF185" s="105">
        <v>0</v>
      </c>
      <c r="CG185" s="105">
        <v>0</v>
      </c>
      <c r="CH185" s="105">
        <v>0</v>
      </c>
      <c r="CI185" s="105">
        <v>0</v>
      </c>
      <c r="CJ185" s="105">
        <v>0</v>
      </c>
      <c r="CK185" s="105">
        <v>0</v>
      </c>
      <c r="CL185" s="105">
        <v>0</v>
      </c>
      <c r="CM185" s="105">
        <v>0</v>
      </c>
      <c r="CN185" s="105">
        <v>0</v>
      </c>
      <c r="CO185" s="105">
        <v>0</v>
      </c>
      <c r="CP185" s="105">
        <v>0</v>
      </c>
      <c r="CQ185" s="105">
        <v>0</v>
      </c>
      <c r="CR185" s="105">
        <v>0</v>
      </c>
      <c r="CS185" s="105">
        <v>0</v>
      </c>
      <c r="CT185" s="105">
        <v>0</v>
      </c>
      <c r="CU185" s="105">
        <v>0</v>
      </c>
      <c r="CV185" s="105">
        <v>0</v>
      </c>
      <c r="CW185" s="105">
        <v>0</v>
      </c>
      <c r="CX185" s="105">
        <v>0</v>
      </c>
      <c r="CY185" s="105">
        <v>0</v>
      </c>
      <c r="CZ185" s="105">
        <v>0</v>
      </c>
      <c r="DA185" s="105">
        <v>0</v>
      </c>
      <c r="DB185" s="105">
        <v>0</v>
      </c>
      <c r="DC185" s="105">
        <v>0</v>
      </c>
      <c r="DD185" s="105">
        <v>0</v>
      </c>
      <c r="DE185" s="105">
        <v>0</v>
      </c>
      <c r="DF185" s="105">
        <v>0</v>
      </c>
      <c r="DG185" s="105">
        <v>0</v>
      </c>
      <c r="DH185" s="105">
        <v>0</v>
      </c>
      <c r="DI185" s="105">
        <v>0</v>
      </c>
      <c r="DJ185" s="105">
        <v>0</v>
      </c>
      <c r="DK185" s="105">
        <v>0</v>
      </c>
      <c r="DL185" s="105">
        <v>0</v>
      </c>
      <c r="DM185" s="105">
        <v>0</v>
      </c>
      <c r="DN185" s="105">
        <v>0</v>
      </c>
      <c r="DO185" s="105">
        <v>0</v>
      </c>
      <c r="DP185" s="105">
        <v>0</v>
      </c>
      <c r="DQ185" s="105">
        <v>0</v>
      </c>
      <c r="DR185" s="105">
        <v>0</v>
      </c>
      <c r="DS185" s="105">
        <v>0</v>
      </c>
      <c r="DT185" s="105">
        <v>0</v>
      </c>
      <c r="DU185" s="105">
        <v>0</v>
      </c>
      <c r="DV185" s="105">
        <v>129.0497</v>
      </c>
      <c r="DW185" s="105">
        <v>783.92340000000002</v>
      </c>
      <c r="DX185" s="105">
        <v>1244.4132999999999</v>
      </c>
      <c r="DY185" s="105">
        <v>1507.5853</v>
      </c>
      <c r="DZ185" s="105">
        <v>1528.0329999999999</v>
      </c>
      <c r="EA185" s="105">
        <v>1446.0355</v>
      </c>
      <c r="EB185" s="105">
        <v>1442.2915</v>
      </c>
      <c r="EC185" s="105">
        <v>1446.0355</v>
      </c>
      <c r="ED185" s="105">
        <v>1159.5415</v>
      </c>
      <c r="EE185" s="105">
        <v>1446.0355</v>
      </c>
      <c r="EF185" s="105">
        <v>1446.0355</v>
      </c>
      <c r="EG185" s="105">
        <v>16044.887500000001</v>
      </c>
      <c r="EH185" s="105">
        <v>92799.173999999999</v>
      </c>
      <c r="EI185" s="105">
        <v>68126.850999999995</v>
      </c>
      <c r="EJ185" s="105">
        <v>68126.759999999995</v>
      </c>
      <c r="EK185" s="105">
        <v>49930</v>
      </c>
      <c r="EL185" s="105">
        <v>11163</v>
      </c>
      <c r="EM185" s="105">
        <v>16128</v>
      </c>
      <c r="EN185" s="105">
        <v>0</v>
      </c>
      <c r="EO185" s="105">
        <v>0</v>
      </c>
      <c r="EP185" s="105">
        <v>0</v>
      </c>
      <c r="EQ185" s="105">
        <v>0</v>
      </c>
      <c r="ER185" s="105">
        <v>0</v>
      </c>
      <c r="ES185" s="105">
        <v>0</v>
      </c>
      <c r="ET185" s="105">
        <v>0</v>
      </c>
    </row>
    <row r="186" spans="1:150">
      <c r="A186" s="97">
        <v>124500106</v>
      </c>
      <c r="B186" s="98">
        <v>7</v>
      </c>
      <c r="D186" s="103">
        <v>7</v>
      </c>
      <c r="E186" s="78" t="s">
        <v>61</v>
      </c>
      <c r="F186" s="109"/>
      <c r="G186" s="104">
        <f t="shared" si="1731"/>
        <v>0</v>
      </c>
      <c r="H186" s="104">
        <f t="shared" si="1731"/>
        <v>0</v>
      </c>
      <c r="I186" s="104">
        <f t="shared" si="1731"/>
        <v>0</v>
      </c>
      <c r="J186" s="104">
        <f t="shared" si="1731"/>
        <v>0</v>
      </c>
      <c r="K186" s="104">
        <f t="shared" si="1731"/>
        <v>0</v>
      </c>
      <c r="L186" s="104">
        <f t="shared" si="1731"/>
        <v>0</v>
      </c>
      <c r="M186" s="104">
        <f t="shared" si="1731"/>
        <v>0</v>
      </c>
      <c r="N186" s="104">
        <f t="shared" si="1731"/>
        <v>6500</v>
      </c>
      <c r="O186" s="104">
        <f t="shared" si="1731"/>
        <v>14451.228999999999</v>
      </c>
      <c r="P186" s="104">
        <f t="shared" si="1731"/>
        <v>91000</v>
      </c>
      <c r="Q186" s="104">
        <f t="shared" si="1731"/>
        <v>101397.23477</v>
      </c>
      <c r="R186" s="104">
        <f t="shared" ref="R186:R187" si="1733">SUM(G186:Q186)</f>
        <v>213348.46376999997</v>
      </c>
      <c r="S186" s="105">
        <v>0</v>
      </c>
      <c r="T186" s="105">
        <v>0</v>
      </c>
      <c r="U186" s="105">
        <v>0</v>
      </c>
      <c r="V186" s="105">
        <v>0</v>
      </c>
      <c r="W186" s="105">
        <v>0</v>
      </c>
      <c r="X186" s="105">
        <v>0</v>
      </c>
      <c r="Y186" s="105">
        <v>0</v>
      </c>
      <c r="Z186" s="105">
        <v>0</v>
      </c>
      <c r="AA186" s="105">
        <v>0</v>
      </c>
      <c r="AB186" s="105">
        <v>0</v>
      </c>
      <c r="AC186" s="105">
        <v>0</v>
      </c>
      <c r="AD186" s="105">
        <v>0</v>
      </c>
      <c r="AE186" s="105">
        <v>0</v>
      </c>
      <c r="AF186" s="105">
        <v>0</v>
      </c>
      <c r="AG186" s="105">
        <v>0</v>
      </c>
      <c r="AH186" s="105">
        <v>0</v>
      </c>
      <c r="AI186" s="105">
        <v>0</v>
      </c>
      <c r="AJ186" s="105">
        <v>0</v>
      </c>
      <c r="AK186" s="105">
        <v>0</v>
      </c>
      <c r="AL186" s="105">
        <v>0</v>
      </c>
      <c r="AM186" s="105">
        <v>0</v>
      </c>
      <c r="AN186" s="105">
        <v>0</v>
      </c>
      <c r="AO186" s="105">
        <v>0</v>
      </c>
      <c r="AP186" s="105">
        <v>0</v>
      </c>
      <c r="AQ186" s="105">
        <v>0</v>
      </c>
      <c r="AR186" s="105">
        <v>0</v>
      </c>
      <c r="AS186" s="105">
        <v>0</v>
      </c>
      <c r="AT186" s="105">
        <v>0</v>
      </c>
      <c r="AU186" s="105">
        <v>0</v>
      </c>
      <c r="AV186" s="105">
        <v>0</v>
      </c>
      <c r="AW186" s="105">
        <v>0</v>
      </c>
      <c r="AX186" s="105">
        <v>0</v>
      </c>
      <c r="AY186" s="105">
        <v>0</v>
      </c>
      <c r="AZ186" s="105">
        <v>0</v>
      </c>
      <c r="BA186" s="105">
        <v>0</v>
      </c>
      <c r="BB186" s="105">
        <v>0</v>
      </c>
      <c r="BC186" s="105">
        <v>0</v>
      </c>
      <c r="BD186" s="105">
        <v>0</v>
      </c>
      <c r="BE186" s="105">
        <v>0</v>
      </c>
      <c r="BF186" s="105">
        <v>0</v>
      </c>
      <c r="BG186" s="105">
        <v>0</v>
      </c>
      <c r="BH186" s="105">
        <v>0</v>
      </c>
      <c r="BI186" s="105">
        <v>0</v>
      </c>
      <c r="BJ186" s="105">
        <v>0</v>
      </c>
      <c r="BK186" s="105">
        <v>0</v>
      </c>
      <c r="BL186" s="105">
        <v>0</v>
      </c>
      <c r="BM186" s="105">
        <v>0</v>
      </c>
      <c r="BN186" s="105">
        <v>0</v>
      </c>
      <c r="BO186" s="105">
        <v>0</v>
      </c>
      <c r="BP186" s="105">
        <v>0</v>
      </c>
      <c r="BQ186" s="105">
        <v>0</v>
      </c>
      <c r="BR186" s="105">
        <v>0</v>
      </c>
      <c r="BS186" s="105">
        <v>0</v>
      </c>
      <c r="BT186" s="105">
        <v>0</v>
      </c>
      <c r="BU186" s="105">
        <v>0</v>
      </c>
      <c r="BV186" s="105">
        <v>0</v>
      </c>
      <c r="BW186" s="105">
        <v>0</v>
      </c>
      <c r="BX186" s="105">
        <v>0</v>
      </c>
      <c r="BY186" s="105">
        <v>0</v>
      </c>
      <c r="BZ186" s="105">
        <v>0</v>
      </c>
      <c r="CA186" s="105">
        <v>0</v>
      </c>
      <c r="CB186" s="105">
        <v>0</v>
      </c>
      <c r="CC186" s="105">
        <v>0</v>
      </c>
      <c r="CD186" s="105">
        <v>0</v>
      </c>
      <c r="CE186" s="105">
        <v>0</v>
      </c>
      <c r="CF186" s="105">
        <v>0</v>
      </c>
      <c r="CG186" s="105">
        <v>0</v>
      </c>
      <c r="CH186" s="105">
        <v>0</v>
      </c>
      <c r="CI186" s="105">
        <v>0</v>
      </c>
      <c r="CJ186" s="105">
        <v>0</v>
      </c>
      <c r="CK186" s="105">
        <v>0</v>
      </c>
      <c r="CL186" s="105">
        <v>0</v>
      </c>
      <c r="CM186" s="105">
        <v>0</v>
      </c>
      <c r="CN186" s="105">
        <v>0</v>
      </c>
      <c r="CO186" s="105">
        <v>0</v>
      </c>
      <c r="CP186" s="105">
        <v>0</v>
      </c>
      <c r="CQ186" s="105">
        <v>0</v>
      </c>
      <c r="CR186" s="105">
        <v>0</v>
      </c>
      <c r="CS186" s="105">
        <v>0</v>
      </c>
      <c r="CT186" s="105">
        <v>0</v>
      </c>
      <c r="CU186" s="105">
        <v>0</v>
      </c>
      <c r="CV186" s="105">
        <v>0</v>
      </c>
      <c r="CW186" s="105">
        <v>0</v>
      </c>
      <c r="CX186" s="105">
        <v>0</v>
      </c>
      <c r="CY186" s="105">
        <v>0</v>
      </c>
      <c r="CZ186" s="105">
        <v>0</v>
      </c>
      <c r="DA186" s="105">
        <v>0</v>
      </c>
      <c r="DB186" s="105">
        <v>0</v>
      </c>
      <c r="DC186" s="105">
        <v>0</v>
      </c>
      <c r="DD186" s="105">
        <v>0</v>
      </c>
      <c r="DE186" s="105">
        <v>0</v>
      </c>
      <c r="DF186" s="105">
        <v>0</v>
      </c>
      <c r="DG186" s="105">
        <v>0</v>
      </c>
      <c r="DH186" s="105">
        <v>0</v>
      </c>
      <c r="DI186" s="105">
        <v>0</v>
      </c>
      <c r="DJ186" s="105">
        <v>6500</v>
      </c>
      <c r="DK186" s="105">
        <v>0</v>
      </c>
      <c r="DL186" s="105">
        <v>0</v>
      </c>
      <c r="DM186" s="105">
        <v>0</v>
      </c>
      <c r="DN186" s="105">
        <v>0</v>
      </c>
      <c r="DO186" s="105">
        <v>0</v>
      </c>
      <c r="DP186" s="105">
        <v>0</v>
      </c>
      <c r="DQ186" s="105">
        <v>0</v>
      </c>
      <c r="DR186" s="105">
        <v>0</v>
      </c>
      <c r="DS186" s="105">
        <v>0</v>
      </c>
      <c r="DT186" s="105">
        <v>0</v>
      </c>
      <c r="DU186" s="105">
        <v>12501.228999999999</v>
      </c>
      <c r="DV186" s="105">
        <v>1950</v>
      </c>
      <c r="DW186" s="105">
        <v>6500</v>
      </c>
      <c r="DX186" s="105">
        <v>6500</v>
      </c>
      <c r="DY186" s="105">
        <v>6500</v>
      </c>
      <c r="DZ186" s="105">
        <v>6500</v>
      </c>
      <c r="EA186" s="105">
        <v>6500</v>
      </c>
      <c r="EB186" s="105">
        <v>6500</v>
      </c>
      <c r="EC186" s="105">
        <v>6500</v>
      </c>
      <c r="ED186" s="105">
        <v>6500</v>
      </c>
      <c r="EE186" s="105">
        <v>6500</v>
      </c>
      <c r="EF186" s="105">
        <v>6500</v>
      </c>
      <c r="EG186" s="105">
        <v>6500</v>
      </c>
      <c r="EH186" s="105">
        <v>19500</v>
      </c>
      <c r="EI186" s="105">
        <v>19500</v>
      </c>
      <c r="EJ186" s="105">
        <v>19500</v>
      </c>
      <c r="EK186" s="105">
        <v>19500</v>
      </c>
      <c r="EL186" s="105">
        <v>19500</v>
      </c>
      <c r="EM186" s="105">
        <v>19500</v>
      </c>
      <c r="EN186" s="105">
        <v>3897.2347700000005</v>
      </c>
      <c r="EO186" s="105">
        <v>0</v>
      </c>
      <c r="EP186" s="105">
        <v>0</v>
      </c>
      <c r="EQ186" s="105">
        <v>0</v>
      </c>
      <c r="ER186" s="105">
        <v>0</v>
      </c>
      <c r="ES186" s="105">
        <v>0</v>
      </c>
      <c r="ET186" s="105">
        <v>0</v>
      </c>
    </row>
    <row r="187" spans="1:150">
      <c r="A187" s="97">
        <v>124500106</v>
      </c>
      <c r="B187" s="98">
        <v>9</v>
      </c>
      <c r="D187" s="103">
        <v>8</v>
      </c>
      <c r="E187" s="78" t="s">
        <v>71</v>
      </c>
      <c r="F187" s="78"/>
      <c r="G187" s="104">
        <f t="shared" si="1731"/>
        <v>0</v>
      </c>
      <c r="H187" s="104">
        <f t="shared" si="1731"/>
        <v>0</v>
      </c>
      <c r="I187" s="104">
        <f t="shared" si="1731"/>
        <v>0</v>
      </c>
      <c r="J187" s="104">
        <f t="shared" si="1731"/>
        <v>0</v>
      </c>
      <c r="K187" s="104">
        <f t="shared" si="1731"/>
        <v>0</v>
      </c>
      <c r="L187" s="104">
        <f t="shared" si="1731"/>
        <v>0</v>
      </c>
      <c r="M187" s="104">
        <f t="shared" si="1731"/>
        <v>0</v>
      </c>
      <c r="N187" s="104">
        <f t="shared" si="1731"/>
        <v>0</v>
      </c>
      <c r="O187" s="104">
        <f t="shared" si="1731"/>
        <v>0</v>
      </c>
      <c r="P187" s="104">
        <f t="shared" si="1731"/>
        <v>0</v>
      </c>
      <c r="Q187" s="104">
        <f t="shared" si="1731"/>
        <v>0</v>
      </c>
      <c r="R187" s="104">
        <f t="shared" si="1733"/>
        <v>0</v>
      </c>
      <c r="S187" s="105">
        <v>0</v>
      </c>
      <c r="T187" s="105">
        <v>0</v>
      </c>
      <c r="U187" s="105">
        <v>0</v>
      </c>
      <c r="V187" s="105">
        <v>0</v>
      </c>
      <c r="W187" s="105">
        <v>0</v>
      </c>
      <c r="X187" s="105">
        <v>0</v>
      </c>
      <c r="Y187" s="105">
        <v>0</v>
      </c>
      <c r="Z187" s="105">
        <v>0</v>
      </c>
      <c r="AA187" s="105">
        <v>0</v>
      </c>
      <c r="AB187" s="105">
        <v>0</v>
      </c>
      <c r="AC187" s="105">
        <v>0</v>
      </c>
      <c r="AD187" s="105">
        <v>0</v>
      </c>
      <c r="AE187" s="105">
        <v>0</v>
      </c>
      <c r="AF187" s="105">
        <v>0</v>
      </c>
      <c r="AG187" s="105">
        <v>0</v>
      </c>
      <c r="AH187" s="105">
        <v>0</v>
      </c>
      <c r="AI187" s="105">
        <v>0</v>
      </c>
      <c r="AJ187" s="105">
        <v>0</v>
      </c>
      <c r="AK187" s="105">
        <v>0</v>
      </c>
      <c r="AL187" s="105">
        <v>0</v>
      </c>
      <c r="AM187" s="105">
        <v>0</v>
      </c>
      <c r="AN187" s="105">
        <v>0</v>
      </c>
      <c r="AO187" s="105">
        <v>0</v>
      </c>
      <c r="AP187" s="105">
        <v>0</v>
      </c>
      <c r="AQ187" s="105">
        <v>0</v>
      </c>
      <c r="AR187" s="105">
        <v>0</v>
      </c>
      <c r="AS187" s="105">
        <v>0</v>
      </c>
      <c r="AT187" s="105">
        <v>0</v>
      </c>
      <c r="AU187" s="105">
        <v>0</v>
      </c>
      <c r="AV187" s="105">
        <v>0</v>
      </c>
      <c r="AW187" s="105">
        <v>0</v>
      </c>
      <c r="AX187" s="105">
        <v>0</v>
      </c>
      <c r="AY187" s="105">
        <v>0</v>
      </c>
      <c r="AZ187" s="105">
        <v>0</v>
      </c>
      <c r="BA187" s="105">
        <v>0</v>
      </c>
      <c r="BB187" s="105">
        <v>0</v>
      </c>
      <c r="BC187" s="105">
        <v>0</v>
      </c>
      <c r="BD187" s="105">
        <v>0</v>
      </c>
      <c r="BE187" s="105">
        <v>0</v>
      </c>
      <c r="BF187" s="105">
        <v>0</v>
      </c>
      <c r="BG187" s="105">
        <v>0</v>
      </c>
      <c r="BH187" s="105">
        <v>0</v>
      </c>
      <c r="BI187" s="105">
        <v>0</v>
      </c>
      <c r="BJ187" s="105">
        <v>0</v>
      </c>
      <c r="BK187" s="105">
        <v>0</v>
      </c>
      <c r="BL187" s="105">
        <v>0</v>
      </c>
      <c r="BM187" s="105">
        <v>0</v>
      </c>
      <c r="BN187" s="105">
        <v>0</v>
      </c>
      <c r="BO187" s="105">
        <v>0</v>
      </c>
      <c r="BP187" s="105">
        <v>0</v>
      </c>
      <c r="BQ187" s="105">
        <v>0</v>
      </c>
      <c r="BR187" s="105">
        <v>0</v>
      </c>
      <c r="BS187" s="105">
        <v>0</v>
      </c>
      <c r="BT187" s="105">
        <v>0</v>
      </c>
      <c r="BU187" s="105">
        <v>0</v>
      </c>
      <c r="BV187" s="105">
        <v>0</v>
      </c>
      <c r="BW187" s="105">
        <v>0</v>
      </c>
      <c r="BX187" s="105">
        <v>0</v>
      </c>
      <c r="BY187" s="105">
        <v>0</v>
      </c>
      <c r="BZ187" s="105">
        <v>0</v>
      </c>
      <c r="CA187" s="105">
        <v>0</v>
      </c>
      <c r="CB187" s="105">
        <v>0</v>
      </c>
      <c r="CC187" s="105">
        <v>0</v>
      </c>
      <c r="CD187" s="105">
        <v>0</v>
      </c>
      <c r="CE187" s="105">
        <v>0</v>
      </c>
      <c r="CF187" s="105">
        <v>0</v>
      </c>
      <c r="CG187" s="105">
        <v>0</v>
      </c>
      <c r="CH187" s="105">
        <v>0</v>
      </c>
      <c r="CI187" s="105">
        <v>0</v>
      </c>
      <c r="CJ187" s="105">
        <v>0</v>
      </c>
      <c r="CK187" s="105">
        <v>0</v>
      </c>
      <c r="CL187" s="105">
        <v>0</v>
      </c>
      <c r="CM187" s="105">
        <v>0</v>
      </c>
      <c r="CN187" s="105">
        <v>0</v>
      </c>
      <c r="CO187" s="105">
        <v>0</v>
      </c>
      <c r="CP187" s="105">
        <v>0</v>
      </c>
      <c r="CQ187" s="105">
        <v>0</v>
      </c>
      <c r="CR187" s="105">
        <v>0</v>
      </c>
      <c r="CS187" s="105">
        <v>0</v>
      </c>
      <c r="CT187" s="105">
        <v>0</v>
      </c>
      <c r="CU187" s="105">
        <v>0</v>
      </c>
      <c r="CV187" s="105">
        <v>0</v>
      </c>
      <c r="CW187" s="105">
        <v>0</v>
      </c>
      <c r="CX187" s="105">
        <v>0</v>
      </c>
      <c r="CY187" s="105">
        <v>0</v>
      </c>
      <c r="CZ187" s="105">
        <v>0</v>
      </c>
      <c r="DA187" s="105">
        <v>0</v>
      </c>
      <c r="DB187" s="105">
        <v>0</v>
      </c>
      <c r="DC187" s="105">
        <v>0</v>
      </c>
      <c r="DD187" s="105">
        <v>0</v>
      </c>
      <c r="DE187" s="105">
        <v>0</v>
      </c>
      <c r="DF187" s="105">
        <v>0</v>
      </c>
      <c r="DG187" s="105">
        <v>0</v>
      </c>
      <c r="DH187" s="105">
        <v>0</v>
      </c>
      <c r="DI187" s="105">
        <v>0</v>
      </c>
      <c r="DJ187" s="105">
        <v>0</v>
      </c>
      <c r="DK187" s="105">
        <v>0</v>
      </c>
      <c r="DL187" s="105">
        <v>0</v>
      </c>
      <c r="DM187" s="105">
        <v>0</v>
      </c>
      <c r="DN187" s="105">
        <v>0</v>
      </c>
      <c r="DO187" s="105">
        <v>0</v>
      </c>
      <c r="DP187" s="105">
        <v>0</v>
      </c>
      <c r="DQ187" s="105">
        <v>0</v>
      </c>
      <c r="DR187" s="105">
        <v>0</v>
      </c>
      <c r="DS187" s="105">
        <v>0</v>
      </c>
      <c r="DT187" s="105">
        <v>0</v>
      </c>
      <c r="DU187" s="105">
        <v>0</v>
      </c>
      <c r="DV187" s="105">
        <v>0</v>
      </c>
      <c r="DW187" s="105">
        <v>0</v>
      </c>
      <c r="DX187" s="105">
        <v>0</v>
      </c>
      <c r="DY187" s="105">
        <v>0</v>
      </c>
      <c r="DZ187" s="105">
        <v>0</v>
      </c>
      <c r="EA187" s="105">
        <v>0</v>
      </c>
      <c r="EB187" s="105">
        <v>0</v>
      </c>
      <c r="EC187" s="105">
        <v>0</v>
      </c>
      <c r="ED187" s="105">
        <v>0</v>
      </c>
      <c r="EE187" s="105">
        <v>0</v>
      </c>
      <c r="EF187" s="105">
        <v>0</v>
      </c>
      <c r="EG187" s="105">
        <v>0</v>
      </c>
      <c r="EH187" s="105">
        <v>0</v>
      </c>
      <c r="EI187" s="105">
        <v>0</v>
      </c>
      <c r="EJ187" s="105">
        <v>0</v>
      </c>
      <c r="EK187" s="105">
        <v>0</v>
      </c>
      <c r="EL187" s="105">
        <v>0</v>
      </c>
      <c r="EM187" s="105">
        <v>0</v>
      </c>
      <c r="EN187" s="105">
        <v>0</v>
      </c>
      <c r="EO187" s="105">
        <v>0</v>
      </c>
      <c r="EP187" s="105">
        <v>0</v>
      </c>
      <c r="EQ187" s="105">
        <v>0</v>
      </c>
      <c r="ER187" s="105">
        <v>0</v>
      </c>
      <c r="ES187" s="105">
        <v>0</v>
      </c>
      <c r="ET187" s="105">
        <v>0</v>
      </c>
    </row>
    <row r="188" spans="1:150">
      <c r="A188" s="97">
        <v>124500106</v>
      </c>
      <c r="B188" s="98">
        <v>7</v>
      </c>
      <c r="D188" s="103">
        <v>9</v>
      </c>
      <c r="E188" s="78" t="s">
        <v>72</v>
      </c>
      <c r="F188" s="109"/>
      <c r="G188" s="104">
        <f t="shared" si="1731"/>
        <v>71337.561359999992</v>
      </c>
      <c r="H188" s="104">
        <f t="shared" si="1731"/>
        <v>103914.13356999999</v>
      </c>
      <c r="I188" s="104">
        <f t="shared" si="1731"/>
        <v>134947.39246596716</v>
      </c>
      <c r="J188" s="104">
        <f t="shared" si="1731"/>
        <v>65671.270730000004</v>
      </c>
      <c r="K188" s="104">
        <f t="shared" si="1731"/>
        <v>30717.012170000002</v>
      </c>
      <c r="L188" s="104">
        <f t="shared" si="1731"/>
        <v>25252.963060000002</v>
      </c>
      <c r="M188" s="104">
        <f t="shared" si="1731"/>
        <v>66072.198202441927</v>
      </c>
      <c r="N188" s="104">
        <f t="shared" si="1731"/>
        <v>94176.354999999967</v>
      </c>
      <c r="O188" s="104">
        <f t="shared" si="1731"/>
        <v>100666.39409666666</v>
      </c>
      <c r="P188" s="104">
        <f t="shared" si="1731"/>
        <v>123794.85564333333</v>
      </c>
      <c r="Q188" s="104">
        <f t="shared" si="1731"/>
        <v>88010.144426388884</v>
      </c>
      <c r="R188" s="104">
        <f t="shared" si="1732"/>
        <v>904560.28072479775</v>
      </c>
      <c r="S188" s="105">
        <v>0</v>
      </c>
      <c r="T188" s="105">
        <v>0</v>
      </c>
      <c r="U188" s="105">
        <v>0</v>
      </c>
      <c r="V188" s="105">
        <v>0</v>
      </c>
      <c r="W188" s="105">
        <v>0</v>
      </c>
      <c r="X188" s="105">
        <v>7372.1677900000004</v>
      </c>
      <c r="Y188" s="105">
        <v>816.63569000000007</v>
      </c>
      <c r="Z188" s="105">
        <v>655.45505999999989</v>
      </c>
      <c r="AA188" s="105">
        <v>41475.75952</v>
      </c>
      <c r="AB188" s="105">
        <v>5279.8784999999998</v>
      </c>
      <c r="AC188" s="105">
        <v>6244.5136000000002</v>
      </c>
      <c r="AD188" s="105">
        <v>9493.1511999999984</v>
      </c>
      <c r="AE188" s="105">
        <v>6286.3743800000002</v>
      </c>
      <c r="AF188" s="105">
        <v>6723.47091</v>
      </c>
      <c r="AG188" s="105">
        <v>9575.3856899999992</v>
      </c>
      <c r="AH188" s="105">
        <v>6785.8872899999988</v>
      </c>
      <c r="AI188" s="105">
        <v>8674.4062599999997</v>
      </c>
      <c r="AJ188" s="105">
        <v>11562.986239999998</v>
      </c>
      <c r="AK188" s="105">
        <v>7739.2768699999997</v>
      </c>
      <c r="AL188" s="105">
        <v>6947.2301599999992</v>
      </c>
      <c r="AM188" s="105">
        <v>10268.838709999998</v>
      </c>
      <c r="AN188" s="105">
        <v>7604.7184199999974</v>
      </c>
      <c r="AO188" s="105">
        <v>8620.3232700000008</v>
      </c>
      <c r="AP188" s="105">
        <v>13125.235369999999</v>
      </c>
      <c r="AQ188" s="105">
        <v>7472.5094599999984</v>
      </c>
      <c r="AR188" s="105">
        <v>8577.2066899999973</v>
      </c>
      <c r="AS188" s="105">
        <v>10679.32489</v>
      </c>
      <c r="AT188" s="105">
        <v>10743.331429999998</v>
      </c>
      <c r="AU188" s="105">
        <v>13206.272793999995</v>
      </c>
      <c r="AV188" s="105">
        <v>16472.998705857673</v>
      </c>
      <c r="AW188" s="105">
        <v>9762.0677699999997</v>
      </c>
      <c r="AX188" s="105">
        <v>13044.115928292598</v>
      </c>
      <c r="AY188" s="105">
        <v>12843.644405857671</v>
      </c>
      <c r="AZ188" s="105">
        <v>8661.5548058576696</v>
      </c>
      <c r="BA188" s="105">
        <v>10712.136636101583</v>
      </c>
      <c r="BB188" s="105">
        <v>12772.228950000001</v>
      </c>
      <c r="BC188" s="105">
        <v>3119.0135599999999</v>
      </c>
      <c r="BD188" s="105">
        <v>2281.0763299999999</v>
      </c>
      <c r="BE188" s="105">
        <v>15506.524929999998</v>
      </c>
      <c r="BF188" s="105">
        <v>6200.2206499999993</v>
      </c>
      <c r="BG188" s="105">
        <v>4897.6860399999996</v>
      </c>
      <c r="BH188" s="105">
        <v>11292.885890000001</v>
      </c>
      <c r="BI188" s="105">
        <v>4892.4345599999997</v>
      </c>
      <c r="BJ188" s="105">
        <v>2748.8471400000003</v>
      </c>
      <c r="BK188" s="105">
        <v>1140.2557399999996</v>
      </c>
      <c r="BL188" s="105">
        <v>4538.1637600000004</v>
      </c>
      <c r="BM188" s="105">
        <v>3606.2418599999996</v>
      </c>
      <c r="BN188" s="105">
        <v>5447.9202699999987</v>
      </c>
      <c r="BO188" s="105">
        <v>5771.50821</v>
      </c>
      <c r="BP188" s="105">
        <v>2250.9126900000001</v>
      </c>
      <c r="BQ188" s="105">
        <v>1519.3613500000001</v>
      </c>
      <c r="BR188" s="105">
        <v>3221.6290599999993</v>
      </c>
      <c r="BS188" s="105">
        <v>2408.3302099999996</v>
      </c>
      <c r="BT188" s="105">
        <v>1458.4845600000001</v>
      </c>
      <c r="BU188" s="105">
        <v>2644.7132399999996</v>
      </c>
      <c r="BV188" s="105">
        <v>2420.3142599999996</v>
      </c>
      <c r="BW188" s="105">
        <v>2511.3810800000001</v>
      </c>
      <c r="BX188" s="105">
        <v>2740.4118299999996</v>
      </c>
      <c r="BY188" s="105">
        <v>2061.0079099999998</v>
      </c>
      <c r="BZ188" s="105">
        <v>1708.9577699999998</v>
      </c>
      <c r="CA188" s="105">
        <v>3053.2396700000004</v>
      </c>
      <c r="CB188" s="105">
        <v>1262.7405700000002</v>
      </c>
      <c r="CC188" s="105">
        <v>3411.36211</v>
      </c>
      <c r="CD188" s="105">
        <v>1615.6194599999999</v>
      </c>
      <c r="CE188" s="105">
        <v>2197.0452399999995</v>
      </c>
      <c r="CF188" s="105">
        <v>3501.8279400000001</v>
      </c>
      <c r="CG188" s="105">
        <v>1798.05197</v>
      </c>
      <c r="CH188" s="105">
        <v>1578.4534999999998</v>
      </c>
      <c r="CI188" s="105">
        <v>1285.6378599999998</v>
      </c>
      <c r="CJ188" s="105">
        <v>1956.6688699999997</v>
      </c>
      <c r="CK188" s="105">
        <v>1444.9420699999998</v>
      </c>
      <c r="CL188" s="105">
        <v>2147.3737999999998</v>
      </c>
      <c r="CM188" s="105">
        <v>1463.51413</v>
      </c>
      <c r="CN188" s="105">
        <v>4144.5285700000004</v>
      </c>
      <c r="CO188" s="105">
        <v>4908.1262099999994</v>
      </c>
      <c r="CP188" s="105">
        <v>6021.9118699999999</v>
      </c>
      <c r="CQ188" s="105">
        <v>4261.8375799999994</v>
      </c>
      <c r="CR188" s="105">
        <v>4908.8999699999995</v>
      </c>
      <c r="CS188" s="105">
        <v>4514.31747</v>
      </c>
      <c r="CT188" s="105">
        <v>5821.0567999999994</v>
      </c>
      <c r="CU188" s="105">
        <v>4182.7882199999995</v>
      </c>
      <c r="CV188" s="105">
        <v>7562.605925392736</v>
      </c>
      <c r="CW188" s="105">
        <v>8566.4425984399513</v>
      </c>
      <c r="CX188" s="105">
        <v>9716.1688586092368</v>
      </c>
      <c r="CY188" s="105">
        <v>8338.3733333333312</v>
      </c>
      <c r="CZ188" s="105">
        <v>8034.0303333333322</v>
      </c>
      <c r="DA188" s="105">
        <v>8037.3843333333316</v>
      </c>
      <c r="DB188" s="105">
        <v>10132.334333333332</v>
      </c>
      <c r="DC188" s="105">
        <v>7493.5033333333322</v>
      </c>
      <c r="DD188" s="105">
        <v>7492.4763333333321</v>
      </c>
      <c r="DE188" s="105">
        <v>7638.3363333333318</v>
      </c>
      <c r="DF188" s="105">
        <v>7318.4583333333321</v>
      </c>
      <c r="DG188" s="105">
        <v>7318.4583333333321</v>
      </c>
      <c r="DH188" s="105">
        <v>7489.0833333333321</v>
      </c>
      <c r="DI188" s="105">
        <v>7318.4583333333321</v>
      </c>
      <c r="DJ188" s="105">
        <v>7565.4583333333321</v>
      </c>
      <c r="DK188" s="105">
        <v>9756.8241080555563</v>
      </c>
      <c r="DL188" s="105">
        <v>8066.098708055556</v>
      </c>
      <c r="DM188" s="105">
        <v>8066.098708055556</v>
      </c>
      <c r="DN188" s="105">
        <v>8607.9101080555556</v>
      </c>
      <c r="DO188" s="105">
        <v>8066.098708055556</v>
      </c>
      <c r="DP188" s="105">
        <v>8118.098708055556</v>
      </c>
      <c r="DQ188" s="105">
        <v>8659.9101080555556</v>
      </c>
      <c r="DR188" s="105">
        <v>8118.098708055556</v>
      </c>
      <c r="DS188" s="105">
        <v>8118.098708055556</v>
      </c>
      <c r="DT188" s="105">
        <v>8659.9101080555556</v>
      </c>
      <c r="DU188" s="105">
        <v>8118.098708055556</v>
      </c>
      <c r="DV188" s="105">
        <v>8311.1487080555562</v>
      </c>
      <c r="DW188" s="105">
        <v>38215.671436944445</v>
      </c>
      <c r="DX188" s="105">
        <v>7674.3008369444451</v>
      </c>
      <c r="DY188" s="105">
        <v>7739.3008369444451</v>
      </c>
      <c r="DZ188" s="105">
        <v>7909.9258369444451</v>
      </c>
      <c r="EA188" s="105">
        <v>7739.3008369444451</v>
      </c>
      <c r="EB188" s="105">
        <v>7739.3008369444451</v>
      </c>
      <c r="EC188" s="105">
        <v>7909.9258369444451</v>
      </c>
      <c r="ED188" s="105">
        <v>7739.3008369444451</v>
      </c>
      <c r="EE188" s="105">
        <v>7739.3008369444451</v>
      </c>
      <c r="EF188" s="105">
        <v>7909.9258369444451</v>
      </c>
      <c r="EG188" s="105">
        <v>7739.3008369444451</v>
      </c>
      <c r="EH188" s="105">
        <v>7739.3008369444451</v>
      </c>
      <c r="EI188" s="105">
        <v>7260.0166399747477</v>
      </c>
      <c r="EJ188" s="105">
        <v>7089.3916399747477</v>
      </c>
      <c r="EK188" s="105">
        <v>7089.3916399747477</v>
      </c>
      <c r="EL188" s="105">
        <v>7260.0166399747477</v>
      </c>
      <c r="EM188" s="105">
        <v>7089.3916399747477</v>
      </c>
      <c r="EN188" s="105">
        <v>7089.3916399747477</v>
      </c>
      <c r="EO188" s="105">
        <v>7260.0166399747477</v>
      </c>
      <c r="EP188" s="105">
        <v>7089.3916399747477</v>
      </c>
      <c r="EQ188" s="105">
        <v>7089.3916399747477</v>
      </c>
      <c r="ER188" s="105">
        <v>8746.6021299747481</v>
      </c>
      <c r="ES188" s="105">
        <v>9918.0846933080811</v>
      </c>
      <c r="ET188" s="105">
        <v>5029.057843333333</v>
      </c>
    </row>
    <row r="189" spans="1:150">
      <c r="A189" s="97">
        <v>124500106</v>
      </c>
      <c r="B189" s="98">
        <v>9</v>
      </c>
      <c r="D189" s="103">
        <v>10</v>
      </c>
      <c r="E189" s="78" t="s">
        <v>73</v>
      </c>
      <c r="F189" s="78"/>
      <c r="G189" s="104">
        <f t="shared" si="1731"/>
        <v>0</v>
      </c>
      <c r="H189" s="104">
        <f t="shared" si="1731"/>
        <v>6.1749999999999998</v>
      </c>
      <c r="I189" s="104">
        <f t="shared" si="1731"/>
        <v>34.062469999999998</v>
      </c>
      <c r="J189" s="104">
        <f t="shared" si="1731"/>
        <v>59.378496666666706</v>
      </c>
      <c r="K189" s="104">
        <f t="shared" si="1731"/>
        <v>62.969920000000002</v>
      </c>
      <c r="L189" s="104">
        <f t="shared" si="1731"/>
        <v>57.15411000000001</v>
      </c>
      <c r="M189" s="104">
        <f t="shared" si="1731"/>
        <v>68.24562333333337</v>
      </c>
      <c r="N189" s="104">
        <f t="shared" si="1731"/>
        <v>78</v>
      </c>
      <c r="O189" s="104">
        <f t="shared" si="1731"/>
        <v>78</v>
      </c>
      <c r="P189" s="104">
        <f t="shared" si="1731"/>
        <v>363.94800000000004</v>
      </c>
      <c r="Q189" s="104">
        <f t="shared" si="1731"/>
        <v>38020.54477</v>
      </c>
      <c r="R189" s="104">
        <f t="shared" si="1732"/>
        <v>38828.478390000004</v>
      </c>
      <c r="S189" s="105">
        <v>0</v>
      </c>
      <c r="T189" s="105">
        <v>0</v>
      </c>
      <c r="U189" s="105">
        <v>0</v>
      </c>
      <c r="V189" s="105">
        <v>0</v>
      </c>
      <c r="W189" s="105">
        <v>0</v>
      </c>
      <c r="X189" s="105">
        <v>0</v>
      </c>
      <c r="Y189" s="105">
        <v>0</v>
      </c>
      <c r="Z189" s="105">
        <v>0</v>
      </c>
      <c r="AA189" s="105">
        <v>0</v>
      </c>
      <c r="AB189" s="105">
        <v>0</v>
      </c>
      <c r="AC189" s="105">
        <v>0</v>
      </c>
      <c r="AD189" s="105">
        <v>0</v>
      </c>
      <c r="AE189" s="105">
        <v>0</v>
      </c>
      <c r="AF189" s="105">
        <v>0</v>
      </c>
      <c r="AG189" s="105">
        <v>0</v>
      </c>
      <c r="AH189" s="105">
        <v>0</v>
      </c>
      <c r="AI189" s="105">
        <v>0</v>
      </c>
      <c r="AJ189" s="105">
        <v>0</v>
      </c>
      <c r="AK189" s="105">
        <v>0</v>
      </c>
      <c r="AL189" s="105">
        <v>0</v>
      </c>
      <c r="AM189" s="105">
        <v>6.1749999999999998</v>
      </c>
      <c r="AN189" s="105">
        <v>0</v>
      </c>
      <c r="AO189" s="105">
        <v>0</v>
      </c>
      <c r="AP189" s="105">
        <v>0</v>
      </c>
      <c r="AQ189" s="105">
        <v>10.835760000000001</v>
      </c>
      <c r="AR189" s="105">
        <v>-9.5332900000000009</v>
      </c>
      <c r="AS189" s="105">
        <v>0.65</v>
      </c>
      <c r="AT189" s="105">
        <v>0.65</v>
      </c>
      <c r="AU189" s="105">
        <v>0.65</v>
      </c>
      <c r="AV189" s="105">
        <v>0.65</v>
      </c>
      <c r="AW189" s="105">
        <v>0.65</v>
      </c>
      <c r="AX189" s="105">
        <v>0.65</v>
      </c>
      <c r="AY189" s="105">
        <v>26.91</v>
      </c>
      <c r="AZ189" s="105">
        <v>0.65</v>
      </c>
      <c r="BA189" s="105">
        <v>0.65</v>
      </c>
      <c r="BB189" s="105">
        <v>0.65</v>
      </c>
      <c r="BC189" s="105">
        <v>3.46671</v>
      </c>
      <c r="BD189" s="105">
        <v>11.270696666666669</v>
      </c>
      <c r="BE189" s="105">
        <v>3.4666666666666712</v>
      </c>
      <c r="BF189" s="105">
        <v>-12.397363333333328</v>
      </c>
      <c r="BG189" s="105">
        <v>3.4666666666666712</v>
      </c>
      <c r="BH189" s="105">
        <v>3.4666666666666712</v>
      </c>
      <c r="BI189" s="105">
        <v>3.4666666666666712</v>
      </c>
      <c r="BJ189" s="105">
        <v>3.4666666666666712</v>
      </c>
      <c r="BK189" s="105">
        <v>22.910549999999997</v>
      </c>
      <c r="BL189" s="105">
        <v>5.5981899999999998</v>
      </c>
      <c r="BM189" s="105">
        <v>5.5981899999999998</v>
      </c>
      <c r="BN189" s="105">
        <v>5.5981899999999998</v>
      </c>
      <c r="BO189" s="105">
        <v>6.5</v>
      </c>
      <c r="BP189" s="105">
        <v>6.5</v>
      </c>
      <c r="BQ189" s="105">
        <v>6.5</v>
      </c>
      <c r="BR189" s="105">
        <v>6.5</v>
      </c>
      <c r="BS189" s="105">
        <v>6.5</v>
      </c>
      <c r="BT189" s="105">
        <v>6.5</v>
      </c>
      <c r="BU189" s="105">
        <v>6.5</v>
      </c>
      <c r="BV189" s="105">
        <v>6.5</v>
      </c>
      <c r="BW189" s="105">
        <v>-7.3992099999999992</v>
      </c>
      <c r="BX189" s="105">
        <v>7.8737099999999991</v>
      </c>
      <c r="BY189" s="105">
        <v>5.2477099999999997</v>
      </c>
      <c r="BZ189" s="105">
        <v>5.2477099999999997</v>
      </c>
      <c r="CA189" s="105">
        <v>6.501949999999999</v>
      </c>
      <c r="CB189" s="105">
        <v>6.5</v>
      </c>
      <c r="CC189" s="105">
        <v>6.5</v>
      </c>
      <c r="CD189" s="105">
        <v>6.5</v>
      </c>
      <c r="CE189" s="105">
        <v>6.5</v>
      </c>
      <c r="CF189" s="105">
        <v>11.959999999999999</v>
      </c>
      <c r="CG189" s="105">
        <v>6.5</v>
      </c>
      <c r="CH189" s="105">
        <v>6.5</v>
      </c>
      <c r="CI189" s="105">
        <v>-13.229709999999999</v>
      </c>
      <c r="CJ189" s="105">
        <v>4.3072899999999992</v>
      </c>
      <c r="CK189" s="105">
        <v>4.3072899999999992</v>
      </c>
      <c r="CL189" s="105">
        <v>4.3072899999999992</v>
      </c>
      <c r="CM189" s="105">
        <v>5.4122899999999996</v>
      </c>
      <c r="CN189" s="105">
        <v>5.4166666666666714</v>
      </c>
      <c r="CO189" s="105">
        <v>5.4166666666666714</v>
      </c>
      <c r="CP189" s="105">
        <v>5.4166666666666714</v>
      </c>
      <c r="CQ189" s="105">
        <v>5.4166666666666714</v>
      </c>
      <c r="CR189" s="105">
        <v>5.4166666666666714</v>
      </c>
      <c r="CS189" s="105">
        <v>5.4166666666666714</v>
      </c>
      <c r="CT189" s="105">
        <v>5.4166666666666714</v>
      </c>
      <c r="CU189" s="105">
        <v>5.4166666666666714</v>
      </c>
      <c r="CV189" s="105">
        <v>6.5</v>
      </c>
      <c r="CW189" s="105">
        <v>6.5</v>
      </c>
      <c r="CX189" s="105">
        <v>6.5</v>
      </c>
      <c r="CY189" s="105">
        <v>6.5</v>
      </c>
      <c r="CZ189" s="105">
        <v>6.5</v>
      </c>
      <c r="DA189" s="105">
        <v>6.5</v>
      </c>
      <c r="DB189" s="105">
        <v>6.5</v>
      </c>
      <c r="DC189" s="105">
        <v>6.5</v>
      </c>
      <c r="DD189" s="105">
        <v>6.5</v>
      </c>
      <c r="DE189" s="105">
        <v>6.5</v>
      </c>
      <c r="DF189" s="105">
        <v>6.5</v>
      </c>
      <c r="DG189" s="105">
        <v>6.5</v>
      </c>
      <c r="DH189" s="105">
        <v>6.5</v>
      </c>
      <c r="DI189" s="105">
        <v>6.5</v>
      </c>
      <c r="DJ189" s="105">
        <v>6.5</v>
      </c>
      <c r="DK189" s="105">
        <v>6.5</v>
      </c>
      <c r="DL189" s="105">
        <v>6.5</v>
      </c>
      <c r="DM189" s="105">
        <v>6.5</v>
      </c>
      <c r="DN189" s="105">
        <v>6.5</v>
      </c>
      <c r="DO189" s="105">
        <v>6.5</v>
      </c>
      <c r="DP189" s="105">
        <v>6.5</v>
      </c>
      <c r="DQ189" s="105">
        <v>6.5</v>
      </c>
      <c r="DR189" s="105">
        <v>6.5</v>
      </c>
      <c r="DS189" s="105">
        <v>6.5</v>
      </c>
      <c r="DT189" s="105">
        <v>6.5</v>
      </c>
      <c r="DU189" s="105">
        <v>6.5</v>
      </c>
      <c r="DV189" s="105">
        <v>6.5</v>
      </c>
      <c r="DW189" s="105">
        <v>30.328999999999997</v>
      </c>
      <c r="DX189" s="105">
        <v>30.328999999999997</v>
      </c>
      <c r="DY189" s="105">
        <v>30.328999999999997</v>
      </c>
      <c r="DZ189" s="105">
        <v>30.328999999999997</v>
      </c>
      <c r="EA189" s="105">
        <v>30.328999999999997</v>
      </c>
      <c r="EB189" s="105">
        <v>30.328999999999997</v>
      </c>
      <c r="EC189" s="105">
        <v>30.328999999999997</v>
      </c>
      <c r="ED189" s="105">
        <v>30.328999999999997</v>
      </c>
      <c r="EE189" s="105">
        <v>30.328999999999997</v>
      </c>
      <c r="EF189" s="105">
        <v>30.328999999999997</v>
      </c>
      <c r="EG189" s="105">
        <v>30.328999999999997</v>
      </c>
      <c r="EH189" s="105">
        <v>30.328999999999997</v>
      </c>
      <c r="EI189" s="105">
        <v>3316.8449166666664</v>
      </c>
      <c r="EJ189" s="105">
        <v>3316.8449166666664</v>
      </c>
      <c r="EK189" s="105">
        <v>3316.8449166666664</v>
      </c>
      <c r="EL189" s="105">
        <v>3316.8449166666664</v>
      </c>
      <c r="EM189" s="105">
        <v>3316.8449166666664</v>
      </c>
      <c r="EN189" s="105">
        <v>3316.8449166666664</v>
      </c>
      <c r="EO189" s="105">
        <v>3316.8449166666664</v>
      </c>
      <c r="EP189" s="105">
        <v>3316.8449166666664</v>
      </c>
      <c r="EQ189" s="105">
        <v>3316.8449166666664</v>
      </c>
      <c r="ER189" s="105">
        <v>3316.8449166666664</v>
      </c>
      <c r="ES189" s="105">
        <v>3316.8449166666664</v>
      </c>
      <c r="ET189" s="105">
        <v>1535.2506866666708</v>
      </c>
    </row>
    <row r="190" spans="1:150">
      <c r="D190" s="103"/>
      <c r="E190" s="78"/>
      <c r="F190" s="110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5">
        <v>0</v>
      </c>
      <c r="T190" s="105">
        <v>0</v>
      </c>
      <c r="U190" s="105">
        <v>0</v>
      </c>
      <c r="V190" s="105">
        <v>0</v>
      </c>
      <c r="W190" s="105">
        <v>0</v>
      </c>
      <c r="X190" s="105">
        <v>0</v>
      </c>
      <c r="Y190" s="105">
        <v>0</v>
      </c>
      <c r="Z190" s="105">
        <v>0</v>
      </c>
      <c r="AA190" s="105">
        <v>0</v>
      </c>
      <c r="AB190" s="105">
        <v>0</v>
      </c>
      <c r="AC190" s="105">
        <v>0</v>
      </c>
      <c r="AD190" s="105">
        <v>0</v>
      </c>
      <c r="AE190" s="105">
        <v>0</v>
      </c>
      <c r="AF190" s="105">
        <v>0</v>
      </c>
      <c r="AG190" s="105">
        <v>0</v>
      </c>
      <c r="AH190" s="105">
        <v>0</v>
      </c>
      <c r="AI190" s="105">
        <v>0</v>
      </c>
      <c r="AJ190" s="105">
        <v>0</v>
      </c>
      <c r="AK190" s="105">
        <v>0</v>
      </c>
      <c r="AL190" s="105">
        <v>0</v>
      </c>
      <c r="AM190" s="105">
        <v>0</v>
      </c>
      <c r="AN190" s="105">
        <v>0</v>
      </c>
      <c r="AO190" s="105">
        <v>0</v>
      </c>
      <c r="AP190" s="105">
        <v>0</v>
      </c>
      <c r="AQ190" s="105">
        <v>0</v>
      </c>
      <c r="AR190" s="105">
        <v>0</v>
      </c>
      <c r="AS190" s="105">
        <v>0</v>
      </c>
      <c r="AT190" s="105">
        <v>0</v>
      </c>
      <c r="AU190" s="105">
        <v>0</v>
      </c>
      <c r="AV190" s="105">
        <v>0</v>
      </c>
      <c r="AW190" s="105">
        <v>0</v>
      </c>
      <c r="AX190" s="105">
        <v>0</v>
      </c>
      <c r="AY190" s="105">
        <v>0</v>
      </c>
      <c r="AZ190" s="105">
        <v>0</v>
      </c>
      <c r="BA190" s="105">
        <v>0</v>
      </c>
      <c r="BB190" s="105">
        <v>0</v>
      </c>
      <c r="BC190" s="105">
        <v>0</v>
      </c>
      <c r="BD190" s="105">
        <v>0</v>
      </c>
      <c r="BE190" s="105">
        <v>0</v>
      </c>
      <c r="BF190" s="105">
        <v>0</v>
      </c>
      <c r="BG190" s="105">
        <v>0</v>
      </c>
      <c r="BH190" s="105">
        <v>0</v>
      </c>
      <c r="BI190" s="105">
        <v>0</v>
      </c>
      <c r="BJ190" s="105">
        <v>0</v>
      </c>
      <c r="BK190" s="105">
        <v>0</v>
      </c>
      <c r="BL190" s="105">
        <v>0</v>
      </c>
      <c r="BM190" s="105">
        <v>0</v>
      </c>
      <c r="BN190" s="105">
        <v>0</v>
      </c>
      <c r="BO190" s="105">
        <v>0</v>
      </c>
      <c r="BP190" s="105">
        <v>0</v>
      </c>
      <c r="BQ190" s="105">
        <v>0</v>
      </c>
      <c r="BR190" s="105">
        <v>0</v>
      </c>
      <c r="BS190" s="105">
        <v>0</v>
      </c>
      <c r="BT190" s="105">
        <v>0</v>
      </c>
      <c r="BU190" s="105">
        <v>0</v>
      </c>
      <c r="BV190" s="105">
        <v>0</v>
      </c>
      <c r="BW190" s="105">
        <v>0</v>
      </c>
      <c r="BX190" s="105">
        <v>0</v>
      </c>
      <c r="BY190" s="105">
        <v>0</v>
      </c>
      <c r="BZ190" s="105">
        <v>0</v>
      </c>
      <c r="CA190" s="105">
        <v>0</v>
      </c>
      <c r="CB190" s="105">
        <v>0</v>
      </c>
      <c r="CC190" s="105">
        <v>0</v>
      </c>
      <c r="CD190" s="105">
        <v>0</v>
      </c>
      <c r="CE190" s="105">
        <v>0</v>
      </c>
      <c r="CF190" s="105">
        <v>0</v>
      </c>
      <c r="CG190" s="105">
        <v>0</v>
      </c>
      <c r="CH190" s="105">
        <v>0</v>
      </c>
      <c r="CI190" s="105">
        <v>0</v>
      </c>
      <c r="CJ190" s="105">
        <v>0</v>
      </c>
      <c r="CK190" s="105">
        <v>0</v>
      </c>
      <c r="CL190" s="105">
        <v>0</v>
      </c>
      <c r="CM190" s="105">
        <v>0</v>
      </c>
      <c r="CN190" s="105">
        <v>0</v>
      </c>
      <c r="CO190" s="105">
        <v>0</v>
      </c>
      <c r="CP190" s="105">
        <v>0</v>
      </c>
      <c r="CQ190" s="105">
        <v>0</v>
      </c>
      <c r="CR190" s="105">
        <v>0</v>
      </c>
      <c r="CS190" s="105">
        <v>0</v>
      </c>
      <c r="CT190" s="105">
        <v>0</v>
      </c>
      <c r="CU190" s="105">
        <v>0</v>
      </c>
      <c r="CV190" s="105">
        <v>0</v>
      </c>
      <c r="CW190" s="105">
        <v>0</v>
      </c>
      <c r="CX190" s="105">
        <v>0</v>
      </c>
      <c r="CY190" s="105">
        <v>0</v>
      </c>
      <c r="CZ190" s="105">
        <v>0</v>
      </c>
      <c r="DA190" s="105">
        <v>0</v>
      </c>
      <c r="DB190" s="105">
        <v>0</v>
      </c>
      <c r="DC190" s="105">
        <v>0</v>
      </c>
      <c r="DD190" s="105">
        <v>0</v>
      </c>
      <c r="DE190" s="105">
        <v>0</v>
      </c>
      <c r="DF190" s="105">
        <v>0</v>
      </c>
      <c r="DG190" s="105">
        <v>0</v>
      </c>
      <c r="DH190" s="105">
        <v>0</v>
      </c>
      <c r="DI190" s="105">
        <v>0</v>
      </c>
      <c r="DJ190" s="105">
        <v>0</v>
      </c>
      <c r="DK190" s="105">
        <v>0</v>
      </c>
      <c r="DL190" s="105">
        <v>0</v>
      </c>
      <c r="DM190" s="105">
        <v>0</v>
      </c>
      <c r="DN190" s="105">
        <v>0</v>
      </c>
      <c r="DO190" s="105">
        <v>0</v>
      </c>
      <c r="DP190" s="105">
        <v>0</v>
      </c>
      <c r="DQ190" s="105">
        <v>0</v>
      </c>
      <c r="DR190" s="105">
        <v>0</v>
      </c>
      <c r="DS190" s="105">
        <v>0</v>
      </c>
      <c r="DT190" s="105">
        <v>0</v>
      </c>
      <c r="DU190" s="105">
        <v>0</v>
      </c>
      <c r="DV190" s="105">
        <v>0</v>
      </c>
      <c r="DW190" s="105">
        <v>0</v>
      </c>
      <c r="DX190" s="105">
        <v>0</v>
      </c>
      <c r="DY190" s="105">
        <v>0</v>
      </c>
      <c r="DZ190" s="105">
        <v>0</v>
      </c>
      <c r="EA190" s="105">
        <v>0</v>
      </c>
      <c r="EB190" s="105">
        <v>0</v>
      </c>
      <c r="EC190" s="105">
        <v>0</v>
      </c>
      <c r="ED190" s="105">
        <v>0</v>
      </c>
      <c r="EE190" s="105">
        <v>0</v>
      </c>
      <c r="EF190" s="105">
        <v>0</v>
      </c>
      <c r="EG190" s="105">
        <v>0</v>
      </c>
      <c r="EH190" s="105">
        <v>0</v>
      </c>
      <c r="EI190" s="105">
        <v>0</v>
      </c>
      <c r="EJ190" s="105">
        <v>0</v>
      </c>
      <c r="EK190" s="105">
        <v>0</v>
      </c>
      <c r="EL190" s="105">
        <v>0</v>
      </c>
      <c r="EM190" s="105">
        <v>0</v>
      </c>
      <c r="EN190" s="105">
        <v>0</v>
      </c>
      <c r="EO190" s="105">
        <v>0</v>
      </c>
      <c r="EP190" s="105">
        <v>0</v>
      </c>
      <c r="EQ190" s="105">
        <v>0</v>
      </c>
      <c r="ER190" s="105">
        <v>0</v>
      </c>
      <c r="ES190" s="105">
        <v>0</v>
      </c>
      <c r="ET190" s="105">
        <v>0</v>
      </c>
    </row>
    <row r="191" spans="1:150" s="88" customFormat="1">
      <c r="A191" s="97"/>
      <c r="B191" s="111"/>
      <c r="C191" s="84"/>
      <c r="D191" s="112">
        <v>11</v>
      </c>
      <c r="E191" s="113" t="s">
        <v>43</v>
      </c>
      <c r="F191" s="112"/>
      <c r="G191" s="114">
        <f t="shared" ref="G191:AL191" si="1734">SUM(G180:G189)</f>
        <v>191126.098566</v>
      </c>
      <c r="H191" s="114">
        <f t="shared" si="1734"/>
        <v>1071209.400414</v>
      </c>
      <c r="I191" s="114">
        <f t="shared" si="1734"/>
        <v>190462.90641596715</v>
      </c>
      <c r="J191" s="114">
        <f t="shared" si="1734"/>
        <v>190834.53489666668</v>
      </c>
      <c r="K191" s="114">
        <f t="shared" si="1734"/>
        <v>34197.761780000008</v>
      </c>
      <c r="L191" s="114">
        <f t="shared" si="1734"/>
        <v>25656.857980000001</v>
      </c>
      <c r="M191" s="114">
        <f t="shared" si="1734"/>
        <v>-633276.1574142247</v>
      </c>
      <c r="N191" s="114">
        <f t="shared" si="1734"/>
        <v>134311.82803999996</v>
      </c>
      <c r="O191" s="114">
        <f t="shared" si="1734"/>
        <v>2147887.9502646667</v>
      </c>
      <c r="P191" s="114">
        <f t="shared" si="1734"/>
        <v>1131462.9034339243</v>
      </c>
      <c r="Q191" s="114">
        <f t="shared" si="1734"/>
        <v>447731.19960138883</v>
      </c>
      <c r="R191" s="114">
        <f t="shared" si="1734"/>
        <v>4931605.2839783886</v>
      </c>
      <c r="S191" s="114">
        <f t="shared" si="1734"/>
        <v>0</v>
      </c>
      <c r="T191" s="114">
        <f t="shared" si="1734"/>
        <v>0</v>
      </c>
      <c r="U191" s="114">
        <f t="shared" si="1734"/>
        <v>0</v>
      </c>
      <c r="V191" s="114">
        <f t="shared" si="1734"/>
        <v>0</v>
      </c>
      <c r="W191" s="114">
        <f t="shared" si="1734"/>
        <v>0</v>
      </c>
      <c r="X191" s="114">
        <f t="shared" si="1734"/>
        <v>7592.0627899999999</v>
      </c>
      <c r="Y191" s="114">
        <f t="shared" si="1734"/>
        <v>855.7234400000001</v>
      </c>
      <c r="Z191" s="114">
        <f t="shared" si="1734"/>
        <v>4888.5015399999993</v>
      </c>
      <c r="AA191" s="114">
        <f t="shared" si="1734"/>
        <v>87247.556890000007</v>
      </c>
      <c r="AB191" s="114">
        <f t="shared" si="1734"/>
        <v>20272.769919999999</v>
      </c>
      <c r="AC191" s="114">
        <f t="shared" si="1734"/>
        <v>47592.946700000008</v>
      </c>
      <c r="AD191" s="114">
        <f t="shared" si="1734"/>
        <v>22676.537285999999</v>
      </c>
      <c r="AE191" s="114">
        <f t="shared" si="1734"/>
        <v>15867.214324</v>
      </c>
      <c r="AF191" s="114">
        <f t="shared" si="1734"/>
        <v>12292.467329999999</v>
      </c>
      <c r="AG191" s="114">
        <f t="shared" si="1734"/>
        <v>20895.051189999998</v>
      </c>
      <c r="AH191" s="114">
        <f t="shared" si="1734"/>
        <v>20073.590939999998</v>
      </c>
      <c r="AI191" s="114">
        <f t="shared" si="1734"/>
        <v>877459.09641999996</v>
      </c>
      <c r="AJ191" s="114">
        <f t="shared" si="1734"/>
        <v>18080.109709999997</v>
      </c>
      <c r="AK191" s="114">
        <f t="shared" si="1734"/>
        <v>19414.65292</v>
      </c>
      <c r="AL191" s="114">
        <f t="shared" si="1734"/>
        <v>18445.249159999999</v>
      </c>
      <c r="AM191" s="114">
        <f t="shared" ref="AM191:BR191" si="1735">SUM(AM180:AM189)</f>
        <v>19233.146399999994</v>
      </c>
      <c r="AN191" s="114">
        <f t="shared" si="1735"/>
        <v>16064.417849999998</v>
      </c>
      <c r="AO191" s="114">
        <f t="shared" si="1735"/>
        <v>14153.491430000002</v>
      </c>
      <c r="AP191" s="114">
        <f t="shared" si="1735"/>
        <v>19230.91274</v>
      </c>
      <c r="AQ191" s="114">
        <f t="shared" si="1735"/>
        <v>12902.280429999999</v>
      </c>
      <c r="AR191" s="114">
        <f t="shared" si="1735"/>
        <v>14532.338599999999</v>
      </c>
      <c r="AS191" s="114">
        <f t="shared" si="1735"/>
        <v>14959.097399999999</v>
      </c>
      <c r="AT191" s="114">
        <f t="shared" si="1735"/>
        <v>15343.217699999997</v>
      </c>
      <c r="AU191" s="114">
        <f t="shared" si="1735"/>
        <v>18118.544833999997</v>
      </c>
      <c r="AV191" s="114">
        <f t="shared" si="1735"/>
        <v>21346.559795857676</v>
      </c>
      <c r="AW191" s="114">
        <f t="shared" si="1735"/>
        <v>16357.820049999998</v>
      </c>
      <c r="AX191" s="114">
        <f t="shared" si="1735"/>
        <v>20421.189268292597</v>
      </c>
      <c r="AY191" s="114">
        <f t="shared" si="1735"/>
        <v>16750.58523585767</v>
      </c>
      <c r="AZ191" s="114">
        <f t="shared" si="1735"/>
        <v>11384.536885857669</v>
      </c>
      <c r="BA191" s="114">
        <f t="shared" si="1735"/>
        <v>13441.221956101583</v>
      </c>
      <c r="BB191" s="114">
        <f t="shared" si="1735"/>
        <v>14905.51426</v>
      </c>
      <c r="BC191" s="114">
        <f t="shared" si="1735"/>
        <v>4711.1834899999994</v>
      </c>
      <c r="BD191" s="114">
        <f t="shared" si="1735"/>
        <v>3870.4191066666663</v>
      </c>
      <c r="BE191" s="114">
        <f t="shared" si="1735"/>
        <v>16711.951836666663</v>
      </c>
      <c r="BF191" s="114">
        <f t="shared" si="1735"/>
        <v>7620.8855666666659</v>
      </c>
      <c r="BG191" s="114">
        <f t="shared" si="1735"/>
        <v>5950.8055966666661</v>
      </c>
      <c r="BH191" s="114">
        <f t="shared" si="1735"/>
        <v>12161.201606666669</v>
      </c>
      <c r="BI191" s="114">
        <f t="shared" si="1735"/>
        <v>5863.3660366666663</v>
      </c>
      <c r="BJ191" s="114">
        <f t="shared" si="1735"/>
        <v>3552.9917366666668</v>
      </c>
      <c r="BK191" s="114">
        <f t="shared" si="1735"/>
        <v>2349.6574399999995</v>
      </c>
      <c r="BL191" s="114">
        <f t="shared" si="1735"/>
        <v>115834.99136</v>
      </c>
      <c r="BM191" s="114">
        <f t="shared" si="1735"/>
        <v>5589.2687499999993</v>
      </c>
      <c r="BN191" s="114">
        <f t="shared" si="1735"/>
        <v>6617.8123699999987</v>
      </c>
      <c r="BO191" s="114">
        <f t="shared" si="1735"/>
        <v>6913.8968599999998</v>
      </c>
      <c r="BP191" s="114">
        <f t="shared" si="1735"/>
        <v>3457.1191200000003</v>
      </c>
      <c r="BQ191" s="114">
        <f t="shared" si="1735"/>
        <v>2204.7649000000001</v>
      </c>
      <c r="BR191" s="114">
        <f t="shared" si="1735"/>
        <v>3312.8249699999992</v>
      </c>
      <c r="BS191" s="114">
        <f t="shared" ref="BS191:CX191" si="1736">SUM(BS180:BS189)</f>
        <v>2417.0512599999997</v>
      </c>
      <c r="BT191" s="114">
        <f t="shared" si="1736"/>
        <v>1476.18172</v>
      </c>
      <c r="BU191" s="114">
        <f t="shared" si="1736"/>
        <v>2728.2516299999997</v>
      </c>
      <c r="BV191" s="114">
        <f t="shared" si="1736"/>
        <v>2506.3686699999998</v>
      </c>
      <c r="BW191" s="114">
        <f t="shared" si="1736"/>
        <v>2530.9289200000003</v>
      </c>
      <c r="BX191" s="114">
        <f t="shared" si="1736"/>
        <v>2833.4168199999995</v>
      </c>
      <c r="BY191" s="114">
        <f t="shared" si="1736"/>
        <v>2089.8351499999999</v>
      </c>
      <c r="BZ191" s="114">
        <f t="shared" si="1736"/>
        <v>1727.1217599999998</v>
      </c>
      <c r="CA191" s="114">
        <f t="shared" si="1736"/>
        <v>3081.6019000000001</v>
      </c>
      <c r="CB191" s="114">
        <f t="shared" si="1736"/>
        <v>1282.1568500000001</v>
      </c>
      <c r="CC191" s="114">
        <f t="shared" si="1736"/>
        <v>3433.16714</v>
      </c>
      <c r="CD191" s="114">
        <f t="shared" si="1736"/>
        <v>1636.0594899999999</v>
      </c>
      <c r="CE191" s="114">
        <f t="shared" si="1736"/>
        <v>2236.8026199999995</v>
      </c>
      <c r="CF191" s="114">
        <f t="shared" si="1736"/>
        <v>3530.81547</v>
      </c>
      <c r="CG191" s="114">
        <f t="shared" si="1736"/>
        <v>1826.7437500000001</v>
      </c>
      <c r="CH191" s="114">
        <f t="shared" si="1736"/>
        <v>1603.1014999999998</v>
      </c>
      <c r="CI191" s="114">
        <f t="shared" si="1736"/>
        <v>1297.5241499999997</v>
      </c>
      <c r="CJ191" s="114">
        <f t="shared" si="1736"/>
        <v>2015.9141599999998</v>
      </c>
      <c r="CK191" s="114">
        <f t="shared" si="1736"/>
        <v>1547.6918599999997</v>
      </c>
      <c r="CL191" s="114">
        <f t="shared" si="1736"/>
        <v>2165.27909</v>
      </c>
      <c r="CM191" s="114">
        <f t="shared" si="1736"/>
        <v>1811.4739500000001</v>
      </c>
      <c r="CN191" s="114">
        <f t="shared" si="1736"/>
        <v>-718421.7813733333</v>
      </c>
      <c r="CO191" s="114">
        <f t="shared" si="1736"/>
        <v>5348.9048166666662</v>
      </c>
      <c r="CP191" s="114">
        <f t="shared" si="1736"/>
        <v>6451.4290966666667</v>
      </c>
      <c r="CQ191" s="114">
        <f t="shared" si="1736"/>
        <v>4983.7623766666666</v>
      </c>
      <c r="CR191" s="114">
        <f t="shared" si="1736"/>
        <v>6750.4924066666663</v>
      </c>
      <c r="CS191" s="114">
        <f t="shared" si="1736"/>
        <v>5395.7044266666671</v>
      </c>
      <c r="CT191" s="114">
        <f t="shared" si="1736"/>
        <v>10154.790576666664</v>
      </c>
      <c r="CU191" s="114">
        <f t="shared" si="1736"/>
        <v>6289.9442666666664</v>
      </c>
      <c r="CV191" s="114">
        <f t="shared" si="1736"/>
        <v>11212.17383872607</v>
      </c>
      <c r="CW191" s="114">
        <f t="shared" si="1736"/>
        <v>12754.299431773285</v>
      </c>
      <c r="CX191" s="114">
        <f t="shared" si="1736"/>
        <v>13992.648771942571</v>
      </c>
      <c r="CY191" s="114">
        <f t="shared" ref="CY191:ED191" si="1737">SUM(CY180:CY189)</f>
        <v>11419.240798333331</v>
      </c>
      <c r="CZ191" s="114">
        <f t="shared" si="1737"/>
        <v>11021.674798333332</v>
      </c>
      <c r="DA191" s="114">
        <f t="shared" si="1737"/>
        <v>11207.964798333331</v>
      </c>
      <c r="DB191" s="114">
        <f t="shared" si="1737"/>
        <v>14263.978798333332</v>
      </c>
      <c r="DC191" s="114">
        <f t="shared" si="1737"/>
        <v>11625.147798333332</v>
      </c>
      <c r="DD191" s="114">
        <f t="shared" si="1737"/>
        <v>10324.120798333332</v>
      </c>
      <c r="DE191" s="114">
        <f t="shared" si="1737"/>
        <v>10618.961708333332</v>
      </c>
      <c r="DF191" s="114">
        <f t="shared" si="1737"/>
        <v>9779.0837083333317</v>
      </c>
      <c r="DG191" s="114">
        <f t="shared" si="1737"/>
        <v>9210.5287083333315</v>
      </c>
      <c r="DH191" s="114">
        <f t="shared" si="1737"/>
        <v>9478.4587083333317</v>
      </c>
      <c r="DI191" s="114">
        <f t="shared" si="1737"/>
        <v>9307.8337083333317</v>
      </c>
      <c r="DJ191" s="114">
        <f t="shared" si="1737"/>
        <v>16054.833708333332</v>
      </c>
      <c r="DK191" s="114">
        <f t="shared" si="1737"/>
        <v>11592.366149722224</v>
      </c>
      <c r="DL191" s="114">
        <f t="shared" si="1737"/>
        <v>9576.6407497222226</v>
      </c>
      <c r="DM191" s="114">
        <f t="shared" si="1737"/>
        <v>9576.6407497222226</v>
      </c>
      <c r="DN191" s="114">
        <f t="shared" si="1737"/>
        <v>78129.477983055549</v>
      </c>
      <c r="DO191" s="114">
        <f t="shared" si="1737"/>
        <v>79532.334083055539</v>
      </c>
      <c r="DP191" s="114">
        <f t="shared" si="1737"/>
        <v>278692.2649163889</v>
      </c>
      <c r="DQ191" s="114">
        <f t="shared" si="1737"/>
        <v>216986.78548305552</v>
      </c>
      <c r="DR191" s="114">
        <f t="shared" si="1737"/>
        <v>376569.28588305559</v>
      </c>
      <c r="DS191" s="114">
        <f t="shared" si="1737"/>
        <v>127743.24341638888</v>
      </c>
      <c r="DT191" s="114">
        <f t="shared" si="1737"/>
        <v>77145.14981638889</v>
      </c>
      <c r="DU191" s="114">
        <f t="shared" si="1737"/>
        <v>407520.02016705554</v>
      </c>
      <c r="DV191" s="114">
        <f t="shared" si="1737"/>
        <v>474823.74086705549</v>
      </c>
      <c r="DW191" s="114">
        <f t="shared" si="1737"/>
        <v>339088.73629594449</v>
      </c>
      <c r="DX191" s="114">
        <f t="shared" si="1737"/>
        <v>301452.26559594442</v>
      </c>
      <c r="DY191" s="114">
        <f t="shared" si="1737"/>
        <v>195161.35759594449</v>
      </c>
      <c r="DZ191" s="114">
        <f t="shared" si="1737"/>
        <v>22161.780295944449</v>
      </c>
      <c r="EA191" s="114">
        <f t="shared" si="1737"/>
        <v>21909.157795944444</v>
      </c>
      <c r="EB191" s="114">
        <f t="shared" si="1737"/>
        <v>28531.264473535444</v>
      </c>
      <c r="EC191" s="114">
        <f t="shared" si="1737"/>
        <v>18695.662504277778</v>
      </c>
      <c r="ED191" s="114">
        <f t="shared" si="1737"/>
        <v>17736.16704527778</v>
      </c>
      <c r="EE191" s="114">
        <f t="shared" ref="EE191:ET191" si="1738">SUM(EE180:EE189)</f>
        <v>17116.61304527778</v>
      </c>
      <c r="EF191" s="114">
        <f t="shared" si="1738"/>
        <v>17581.318195277778</v>
      </c>
      <c r="EG191" s="114">
        <f t="shared" si="1738"/>
        <v>31153.397045277783</v>
      </c>
      <c r="EH191" s="114">
        <f t="shared" si="1738"/>
        <v>120875.18354527777</v>
      </c>
      <c r="EI191" s="114">
        <f t="shared" si="1738"/>
        <v>99010.092264974752</v>
      </c>
      <c r="EJ191" s="114">
        <f t="shared" si="1738"/>
        <v>98839.376264974751</v>
      </c>
      <c r="EK191" s="114">
        <f t="shared" si="1738"/>
        <v>80642.616264974757</v>
      </c>
      <c r="EL191" s="114">
        <f t="shared" si="1738"/>
        <v>41720.861556641416</v>
      </c>
      <c r="EM191" s="114">
        <f t="shared" si="1738"/>
        <v>46416.082306641416</v>
      </c>
      <c r="EN191" s="114">
        <f t="shared" si="1738"/>
        <v>14680.471326641416</v>
      </c>
      <c r="EO191" s="114">
        <f t="shared" si="1738"/>
        <v>10953.861556641414</v>
      </c>
      <c r="EP191" s="114">
        <f t="shared" si="1738"/>
        <v>10783.236556641414</v>
      </c>
      <c r="EQ191" s="114">
        <f t="shared" si="1738"/>
        <v>11186.236556641414</v>
      </c>
      <c r="ER191" s="114">
        <f t="shared" si="1738"/>
        <v>12843.447046641415</v>
      </c>
      <c r="ES191" s="114">
        <f t="shared" si="1738"/>
        <v>14090.609369974749</v>
      </c>
      <c r="ET191" s="114">
        <f t="shared" si="1738"/>
        <v>6564.3085300000039</v>
      </c>
    </row>
    <row r="192" spans="1:150">
      <c r="D192" s="109">
        <v>12</v>
      </c>
      <c r="E192" s="78" t="s">
        <v>44</v>
      </c>
      <c r="F192" s="109"/>
      <c r="G192" s="104">
        <f>+G191</f>
        <v>191126.098566</v>
      </c>
      <c r="H192" s="104">
        <f>H191+G192</f>
        <v>1262335.4989800001</v>
      </c>
      <c r="I192" s="104">
        <f t="shared" ref="I192:Q192" si="1739">I191+H192</f>
        <v>1452798.4053959674</v>
      </c>
      <c r="J192" s="104">
        <f t="shared" si="1739"/>
        <v>1643632.9402926341</v>
      </c>
      <c r="K192" s="104">
        <f t="shared" si="1739"/>
        <v>1677830.7020726341</v>
      </c>
      <c r="L192" s="104">
        <f t="shared" si="1739"/>
        <v>1703487.5600526342</v>
      </c>
      <c r="M192" s="104">
        <f t="shared" si="1739"/>
        <v>1070211.4026384095</v>
      </c>
      <c r="N192" s="104">
        <f t="shared" si="1739"/>
        <v>1204523.2306784096</v>
      </c>
      <c r="O192" s="104">
        <f t="shared" si="1739"/>
        <v>3352411.1809430765</v>
      </c>
      <c r="P192" s="104">
        <f t="shared" si="1739"/>
        <v>4483874.084377001</v>
      </c>
      <c r="Q192" s="104">
        <f t="shared" si="1739"/>
        <v>4931605.2839783896</v>
      </c>
      <c r="R192" s="104"/>
      <c r="S192" s="105">
        <f>S191</f>
        <v>0</v>
      </c>
      <c r="T192" s="105">
        <f>T191+S192</f>
        <v>0</v>
      </c>
      <c r="U192" s="105">
        <f t="shared" ref="U192:W192" si="1740">U191+T192</f>
        <v>0</v>
      </c>
      <c r="V192" s="105">
        <f t="shared" si="1740"/>
        <v>0</v>
      </c>
      <c r="W192" s="105">
        <f t="shared" si="1740"/>
        <v>0</v>
      </c>
      <c r="X192" s="105">
        <f>X191+W192</f>
        <v>7592.0627899999999</v>
      </c>
      <c r="Y192" s="105">
        <f t="shared" ref="Y192:BB192" si="1741">Y191+X192</f>
        <v>8447.7862299999997</v>
      </c>
      <c r="Z192" s="105">
        <f t="shared" si="1741"/>
        <v>13336.287769999999</v>
      </c>
      <c r="AA192" s="105">
        <f t="shared" si="1741"/>
        <v>100583.84466</v>
      </c>
      <c r="AB192" s="105">
        <f t="shared" si="1741"/>
        <v>120856.61457999999</v>
      </c>
      <c r="AC192" s="105">
        <f t="shared" si="1741"/>
        <v>168449.56127999999</v>
      </c>
      <c r="AD192" s="105">
        <f t="shared" si="1741"/>
        <v>191126.098566</v>
      </c>
      <c r="AE192" s="105">
        <f t="shared" si="1741"/>
        <v>206993.31289</v>
      </c>
      <c r="AF192" s="105">
        <f t="shared" si="1741"/>
        <v>219285.78022000002</v>
      </c>
      <c r="AG192" s="105">
        <f t="shared" si="1741"/>
        <v>240180.83141000001</v>
      </c>
      <c r="AH192" s="105">
        <f t="shared" si="1741"/>
        <v>260254.42235000001</v>
      </c>
      <c r="AI192" s="105">
        <f t="shared" si="1741"/>
        <v>1137713.51877</v>
      </c>
      <c r="AJ192" s="105">
        <f t="shared" si="1741"/>
        <v>1155793.62848</v>
      </c>
      <c r="AK192" s="105">
        <f t="shared" si="1741"/>
        <v>1175208.2814</v>
      </c>
      <c r="AL192" s="105">
        <f t="shared" si="1741"/>
        <v>1193653.5305599999</v>
      </c>
      <c r="AM192" s="105">
        <f t="shared" si="1741"/>
        <v>1212886.6769599998</v>
      </c>
      <c r="AN192" s="105">
        <f t="shared" si="1741"/>
        <v>1228951.0948099999</v>
      </c>
      <c r="AO192" s="105">
        <f t="shared" si="1741"/>
        <v>1243104.5862399999</v>
      </c>
      <c r="AP192" s="105">
        <f t="shared" si="1741"/>
        <v>1262335.4989799999</v>
      </c>
      <c r="AQ192" s="105">
        <f t="shared" si="1741"/>
        <v>1275237.77941</v>
      </c>
      <c r="AR192" s="105">
        <f t="shared" si="1741"/>
        <v>1289770.1180099999</v>
      </c>
      <c r="AS192" s="105">
        <f t="shared" si="1741"/>
        <v>1304729.2154099999</v>
      </c>
      <c r="AT192" s="105">
        <f t="shared" si="1741"/>
        <v>1320072.4331099999</v>
      </c>
      <c r="AU192" s="105">
        <f t="shared" si="1741"/>
        <v>1338190.9779439999</v>
      </c>
      <c r="AV192" s="105">
        <f t="shared" si="1741"/>
        <v>1359537.5377398576</v>
      </c>
      <c r="AW192" s="105">
        <f t="shared" si="1741"/>
        <v>1375895.3577898575</v>
      </c>
      <c r="AX192" s="105">
        <f t="shared" si="1741"/>
        <v>1396316.5470581502</v>
      </c>
      <c r="AY192" s="105">
        <f t="shared" si="1741"/>
        <v>1413067.1322940078</v>
      </c>
      <c r="AZ192" s="105">
        <f t="shared" si="1741"/>
        <v>1424451.6691798654</v>
      </c>
      <c r="BA192" s="105">
        <f t="shared" si="1741"/>
        <v>1437892.8911359669</v>
      </c>
      <c r="BB192" s="105">
        <f t="shared" si="1741"/>
        <v>1452798.405395967</v>
      </c>
      <c r="BC192" s="105">
        <f t="shared" ref="BC192" si="1742">BC191+BB192</f>
        <v>1457509.5888859669</v>
      </c>
      <c r="BD192" s="105">
        <f t="shared" ref="BD192" si="1743">BD191+BC192</f>
        <v>1461380.0079926336</v>
      </c>
      <c r="BE192" s="105">
        <f t="shared" ref="BE192" si="1744">BE191+BD192</f>
        <v>1478091.9598293002</v>
      </c>
      <c r="BF192" s="105">
        <f t="shared" ref="BF192" si="1745">BF191+BE192</f>
        <v>1485712.8453959669</v>
      </c>
      <c r="BG192" s="105">
        <f t="shared" ref="BG192" si="1746">BG191+BF192</f>
        <v>1491663.6509926335</v>
      </c>
      <c r="BH192" s="105">
        <f t="shared" ref="BH192" si="1747">BH191+BG192</f>
        <v>1503824.8525993002</v>
      </c>
      <c r="BI192" s="105">
        <f t="shared" ref="BI192" si="1748">BI191+BH192</f>
        <v>1509688.2186359668</v>
      </c>
      <c r="BJ192" s="105">
        <f t="shared" ref="BJ192" si="1749">BJ191+BI192</f>
        <v>1513241.2103726335</v>
      </c>
      <c r="BK192" s="105">
        <f t="shared" ref="BK192" si="1750">BK191+BJ192</f>
        <v>1515590.8678126335</v>
      </c>
      <c r="BL192" s="105">
        <f t="shared" ref="BL192" si="1751">BL191+BK192</f>
        <v>1631425.8591726336</v>
      </c>
      <c r="BM192" s="105">
        <f t="shared" ref="BM192" si="1752">BM191+BL192</f>
        <v>1637015.1279226337</v>
      </c>
      <c r="BN192" s="105">
        <f t="shared" ref="BN192" si="1753">BN191+BM192</f>
        <v>1643632.9402926336</v>
      </c>
      <c r="BO192" s="105">
        <f t="shared" ref="BO192" si="1754">BO191+BN192</f>
        <v>1650546.8371526336</v>
      </c>
      <c r="BP192" s="105">
        <f t="shared" ref="BP192" si="1755">BP191+BO192</f>
        <v>1654003.9562726335</v>
      </c>
      <c r="BQ192" s="105">
        <f t="shared" ref="BQ192" si="1756">BQ191+BP192</f>
        <v>1656208.7211726336</v>
      </c>
      <c r="BR192" s="105">
        <f t="shared" ref="BR192" si="1757">BR191+BQ192</f>
        <v>1659521.5461426335</v>
      </c>
      <c r="BS192" s="105">
        <f t="shared" ref="BS192" si="1758">BS191+BR192</f>
        <v>1661938.5974026336</v>
      </c>
      <c r="BT192" s="105">
        <f t="shared" ref="BT192" si="1759">BT191+BS192</f>
        <v>1663414.7791226336</v>
      </c>
      <c r="BU192" s="105">
        <f t="shared" ref="BU192" si="1760">BU191+BT192</f>
        <v>1666143.0307526337</v>
      </c>
      <c r="BV192" s="105">
        <f t="shared" ref="BV192" si="1761">BV191+BU192</f>
        <v>1668649.3994226337</v>
      </c>
      <c r="BW192" s="105">
        <f t="shared" ref="BW192" si="1762">BW191+BV192</f>
        <v>1671180.3283426338</v>
      </c>
      <c r="BX192" s="105">
        <f t="shared" ref="BX192" si="1763">BX191+BW192</f>
        <v>1674013.7451626337</v>
      </c>
      <c r="BY192" s="105">
        <f t="shared" ref="BY192" si="1764">BY191+BX192</f>
        <v>1676103.5803126337</v>
      </c>
      <c r="BZ192" s="105">
        <f t="shared" ref="BZ192" si="1765">BZ191+BY192</f>
        <v>1677830.7020726337</v>
      </c>
      <c r="CA192" s="105">
        <f t="shared" ref="CA192" si="1766">CA191+BZ192</f>
        <v>1680912.3039726336</v>
      </c>
      <c r="CB192" s="105">
        <f t="shared" ref="CB192" si="1767">CB191+CA192</f>
        <v>1682194.4608226335</v>
      </c>
      <c r="CC192" s="105">
        <f t="shared" ref="CC192" si="1768">CC191+CB192</f>
        <v>1685627.6279626335</v>
      </c>
      <c r="CD192" s="105">
        <f t="shared" ref="CD192" si="1769">CD191+CC192</f>
        <v>1687263.6874526334</v>
      </c>
      <c r="CE192" s="105">
        <f t="shared" ref="CE192" si="1770">CE191+CD192</f>
        <v>1689500.4900726334</v>
      </c>
      <c r="CF192" s="105">
        <f t="shared" ref="CF192" si="1771">CF191+CE192</f>
        <v>1693031.3055426334</v>
      </c>
      <c r="CG192" s="105">
        <f t="shared" ref="CG192" si="1772">CG191+CF192</f>
        <v>1694858.0492926333</v>
      </c>
      <c r="CH192" s="105">
        <f t="shared" ref="CH192" si="1773">CH191+CG192</f>
        <v>1696461.1507926334</v>
      </c>
      <c r="CI192" s="105">
        <f t="shared" ref="CI192" si="1774">CI191+CH192</f>
        <v>1697758.6749426334</v>
      </c>
      <c r="CJ192" s="105">
        <f t="shared" ref="CJ192" si="1775">CJ191+CI192</f>
        <v>1699774.5891026333</v>
      </c>
      <c r="CK192" s="105">
        <f t="shared" ref="CK192" si="1776">CK191+CJ192</f>
        <v>1701322.2809626332</v>
      </c>
      <c r="CL192" s="105">
        <f t="shared" ref="CL192" si="1777">CL191+CK192</f>
        <v>1703487.5600526333</v>
      </c>
      <c r="CM192" s="105">
        <f t="shared" ref="CM192" si="1778">CM191+CL192</f>
        <v>1705299.0340026333</v>
      </c>
      <c r="CN192" s="105">
        <f t="shared" ref="CN192" si="1779">CN191+CM192</f>
        <v>986877.2526293</v>
      </c>
      <c r="CO192" s="105">
        <f t="shared" ref="CO192" si="1780">CO191+CN192</f>
        <v>992226.15744596662</v>
      </c>
      <c r="CP192" s="105">
        <f t="shared" ref="CP192" si="1781">CP191+CO192</f>
        <v>998677.58654263325</v>
      </c>
      <c r="CQ192" s="105">
        <f t="shared" ref="CQ192" si="1782">CQ191+CP192</f>
        <v>1003661.3489192999</v>
      </c>
      <c r="CR192" s="105">
        <f t="shared" ref="CR192" si="1783">CR191+CQ192</f>
        <v>1010411.8413259665</v>
      </c>
      <c r="CS192" s="105">
        <f t="shared" ref="CS192" si="1784">CS191+CR192</f>
        <v>1015807.5457526332</v>
      </c>
      <c r="CT192" s="105">
        <f t="shared" ref="CT192" si="1785">CT191+CS192</f>
        <v>1025962.3363293</v>
      </c>
      <c r="CU192" s="105">
        <f t="shared" ref="CU192" si="1786">CU191+CT192</f>
        <v>1032252.2805959666</v>
      </c>
      <c r="CV192" s="105">
        <f t="shared" ref="CV192" si="1787">CV191+CU192</f>
        <v>1043464.4544346926</v>
      </c>
      <c r="CW192" s="105">
        <f t="shared" ref="CW192" si="1788">CW191+CV192</f>
        <v>1056218.753866466</v>
      </c>
      <c r="CX192" s="105">
        <f t="shared" ref="CX192" si="1789">CX191+CW192</f>
        <v>1070211.4026384086</v>
      </c>
      <c r="CY192" s="105">
        <f t="shared" ref="CY192" si="1790">CY191+CX192</f>
        <v>1081630.643436742</v>
      </c>
      <c r="CZ192" s="105">
        <f t="shared" ref="CZ192" si="1791">CZ191+CY192</f>
        <v>1092652.3182350753</v>
      </c>
      <c r="DA192" s="105">
        <f t="shared" ref="DA192" si="1792">DA191+CZ192</f>
        <v>1103860.2830334087</v>
      </c>
      <c r="DB192" s="105">
        <f t="shared" ref="DB192" si="1793">DB191+DA192</f>
        <v>1118124.261831742</v>
      </c>
      <c r="DC192" s="105">
        <f t="shared" ref="DC192" si="1794">DC191+DB192</f>
        <v>1129749.4096300753</v>
      </c>
      <c r="DD192" s="105">
        <f t="shared" ref="DD192" si="1795">DD191+DC192</f>
        <v>1140073.5304284086</v>
      </c>
      <c r="DE192" s="105">
        <f t="shared" ref="DE192" si="1796">DE191+DD192</f>
        <v>1150692.492136742</v>
      </c>
      <c r="DF192" s="105">
        <f t="shared" ref="DF192" si="1797">DF191+DE192</f>
        <v>1160471.5758450753</v>
      </c>
      <c r="DG192" s="105">
        <f t="shared" ref="DG192" si="1798">DG191+DF192</f>
        <v>1169682.1045534087</v>
      </c>
      <c r="DH192" s="105">
        <f t="shared" ref="DH192" si="1799">DH191+DG192</f>
        <v>1179160.563261742</v>
      </c>
      <c r="DI192" s="105">
        <f t="shared" ref="DI192" si="1800">DI191+DH192</f>
        <v>1188468.3969700753</v>
      </c>
      <c r="DJ192" s="105">
        <f t="shared" ref="DJ192" si="1801">DJ191+DI192</f>
        <v>1204523.2306784086</v>
      </c>
      <c r="DK192" s="105">
        <f t="shared" ref="DK192" si="1802">DK191+DJ192</f>
        <v>1216115.5968281308</v>
      </c>
      <c r="DL192" s="105">
        <f t="shared" ref="DL192" si="1803">DL191+DK192</f>
        <v>1225692.237577853</v>
      </c>
      <c r="DM192" s="105">
        <f t="shared" ref="DM192" si="1804">DM191+DL192</f>
        <v>1235268.8783275753</v>
      </c>
      <c r="DN192" s="105">
        <f t="shared" ref="DN192" si="1805">DN191+DM192</f>
        <v>1313398.3563106309</v>
      </c>
      <c r="DO192" s="105">
        <f t="shared" ref="DO192" si="1806">DO191+DN192</f>
        <v>1392930.6903936865</v>
      </c>
      <c r="DP192" s="105">
        <f t="shared" ref="DP192" si="1807">DP191+DO192</f>
        <v>1671622.9553100755</v>
      </c>
      <c r="DQ192" s="105">
        <f t="shared" ref="DQ192" si="1808">DQ191+DP192</f>
        <v>1888609.7407931311</v>
      </c>
      <c r="DR192" s="105">
        <f t="shared" ref="DR192" si="1809">DR191+DQ192</f>
        <v>2265179.0266761868</v>
      </c>
      <c r="DS192" s="105">
        <f t="shared" ref="DS192" si="1810">DS191+DR192</f>
        <v>2392922.2700925758</v>
      </c>
      <c r="DT192" s="105">
        <f t="shared" ref="DT192" si="1811">DT191+DS192</f>
        <v>2470067.4199089645</v>
      </c>
      <c r="DU192" s="105">
        <f t="shared" ref="DU192" si="1812">DU191+DT192</f>
        <v>2877587.4400760201</v>
      </c>
      <c r="DV192" s="105">
        <f t="shared" ref="DV192" si="1813">DV191+DU192</f>
        <v>3352411.1809430756</v>
      </c>
      <c r="DW192" s="105">
        <f t="shared" ref="DW192" si="1814">DW191+DV192</f>
        <v>3691499.9172390201</v>
      </c>
      <c r="DX192" s="105">
        <f t="shared" ref="DX192" si="1815">DX191+DW192</f>
        <v>3992952.1828349647</v>
      </c>
      <c r="DY192" s="105">
        <f t="shared" ref="DY192" si="1816">DY191+DX192</f>
        <v>4188113.540430909</v>
      </c>
      <c r="DZ192" s="105">
        <f t="shared" ref="DZ192" si="1817">DZ191+DY192</f>
        <v>4210275.3207268538</v>
      </c>
      <c r="EA192" s="105">
        <f t="shared" ref="EA192" si="1818">EA191+DZ192</f>
        <v>4232184.478522798</v>
      </c>
      <c r="EB192" s="105">
        <f t="shared" ref="EB192" si="1819">EB191+EA192</f>
        <v>4260715.7429963332</v>
      </c>
      <c r="EC192" s="105">
        <f t="shared" ref="EC192" si="1820">EC191+EB192</f>
        <v>4279411.4055006113</v>
      </c>
      <c r="ED192" s="105">
        <f t="shared" ref="ED192" si="1821">ED191+EC192</f>
        <v>4297147.5725458888</v>
      </c>
      <c r="EE192" s="105">
        <f t="shared" ref="EE192" si="1822">EE191+ED192</f>
        <v>4314264.1855911668</v>
      </c>
      <c r="EF192" s="105">
        <f t="shared" ref="EF192" si="1823">EF191+EE192</f>
        <v>4331845.5037864447</v>
      </c>
      <c r="EG192" s="105">
        <f t="shared" ref="EG192" si="1824">EG191+EF192</f>
        <v>4362998.9008317227</v>
      </c>
      <c r="EH192" s="105">
        <f t="shared" ref="EH192" si="1825">EH191+EG192</f>
        <v>4483874.0843770001</v>
      </c>
      <c r="EI192" s="105">
        <f t="shared" ref="EI192" si="1826">EI191+EH192</f>
        <v>4582884.1766419746</v>
      </c>
      <c r="EJ192" s="105">
        <f t="shared" ref="EJ192" si="1827">EJ191+EI192</f>
        <v>4681723.5529069491</v>
      </c>
      <c r="EK192" s="105">
        <f t="shared" ref="EK192" si="1828">EK191+EJ192</f>
        <v>4762366.1691719238</v>
      </c>
      <c r="EL192" s="105">
        <f t="shared" ref="EL192" si="1829">EL191+EK192</f>
        <v>4804087.0307285655</v>
      </c>
      <c r="EM192" s="105">
        <f t="shared" ref="EM192" si="1830">EM191+EL192</f>
        <v>4850503.1130352067</v>
      </c>
      <c r="EN192" s="105">
        <f t="shared" ref="EN192" si="1831">EN191+EM192</f>
        <v>4865183.5843618484</v>
      </c>
      <c r="EO192" s="105">
        <f t="shared" ref="EO192" si="1832">EO191+EN192</f>
        <v>4876137.4459184902</v>
      </c>
      <c r="EP192" s="105">
        <f t="shared" ref="EP192" si="1833">EP191+EO192</f>
        <v>4886920.6824751319</v>
      </c>
      <c r="EQ192" s="105">
        <f t="shared" ref="EQ192" si="1834">EQ191+EP192</f>
        <v>4898106.9190317737</v>
      </c>
      <c r="ER192" s="105">
        <f t="shared" ref="ER192" si="1835">ER191+EQ192</f>
        <v>4910950.366078415</v>
      </c>
      <c r="ES192" s="105">
        <f t="shared" ref="ES192" si="1836">ES191+ER192</f>
        <v>4925040.9754483895</v>
      </c>
      <c r="ET192" s="105">
        <f t="shared" ref="ET192" si="1837">ET191+ES192</f>
        <v>4931605.2839783896</v>
      </c>
    </row>
    <row r="193" spans="1:158">
      <c r="D193" s="109"/>
      <c r="E193" s="78"/>
      <c r="F193" s="109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5"/>
      <c r="BN193" s="105"/>
      <c r="BO193" s="105"/>
      <c r="BP193" s="105"/>
      <c r="BQ193" s="105"/>
      <c r="BR193" s="105"/>
      <c r="BS193" s="105"/>
      <c r="BT193" s="105"/>
      <c r="BU193" s="105"/>
      <c r="BV193" s="105"/>
      <c r="BW193" s="105"/>
      <c r="BX193" s="105"/>
      <c r="BY193" s="105"/>
      <c r="BZ193" s="105"/>
      <c r="CA193" s="105"/>
      <c r="CB193" s="105"/>
      <c r="CC193" s="105"/>
      <c r="CD193" s="105"/>
      <c r="CE193" s="105"/>
      <c r="CF193" s="105"/>
      <c r="CG193" s="105"/>
      <c r="CH193" s="105"/>
      <c r="CI193" s="105"/>
      <c r="CJ193" s="105"/>
      <c r="CK193" s="105"/>
      <c r="CL193" s="105"/>
      <c r="CM193" s="105"/>
      <c r="CN193" s="105"/>
      <c r="CO193" s="105"/>
      <c r="CP193" s="105"/>
      <c r="CQ193" s="105"/>
      <c r="CR193" s="105"/>
      <c r="CS193" s="105"/>
      <c r="CT193" s="105"/>
      <c r="CU193" s="105"/>
      <c r="CV193" s="105"/>
      <c r="CW193" s="105"/>
      <c r="CX193" s="105"/>
      <c r="CY193" s="105"/>
      <c r="CZ193" s="105"/>
      <c r="DA193" s="105"/>
      <c r="DB193" s="105"/>
      <c r="DC193" s="105"/>
      <c r="DD193" s="105"/>
      <c r="DE193" s="105"/>
      <c r="DF193" s="105"/>
      <c r="DG193" s="105"/>
      <c r="DH193" s="105"/>
      <c r="DI193" s="105"/>
      <c r="DJ193" s="105"/>
      <c r="DK193" s="105"/>
      <c r="DL193" s="105"/>
      <c r="DM193" s="105"/>
      <c r="DN193" s="105"/>
      <c r="DO193" s="105"/>
      <c r="DP193" s="105"/>
      <c r="DQ193" s="105"/>
      <c r="DR193" s="105"/>
      <c r="DS193" s="105"/>
      <c r="DT193" s="105"/>
      <c r="DU193" s="105"/>
      <c r="DV193" s="105"/>
      <c r="DW193" s="105"/>
      <c r="DX193" s="105"/>
      <c r="DY193" s="105"/>
      <c r="DZ193" s="105"/>
      <c r="EA193" s="105"/>
      <c r="EB193" s="105"/>
      <c r="EC193" s="105"/>
      <c r="ED193" s="105"/>
      <c r="EE193" s="105"/>
      <c r="EF193" s="105"/>
      <c r="EG193" s="105"/>
      <c r="EH193" s="105"/>
      <c r="EI193" s="105"/>
      <c r="EJ193" s="105"/>
      <c r="EK193" s="105"/>
      <c r="EL193" s="105"/>
      <c r="EM193" s="105"/>
      <c r="EN193" s="105"/>
      <c r="EO193" s="105"/>
      <c r="EP193" s="105"/>
      <c r="EQ193" s="105"/>
      <c r="ER193" s="105"/>
      <c r="ES193" s="105"/>
      <c r="ET193" s="105"/>
    </row>
    <row r="194" spans="1:158">
      <c r="D194" s="109">
        <v>13</v>
      </c>
      <c r="E194" s="78" t="s">
        <v>45</v>
      </c>
      <c r="F194" s="109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36">
        <f>S191*0.5+R192+R200</f>
        <v>0</v>
      </c>
      <c r="T194" s="136">
        <f>T191*0.5+S192+S200</f>
        <v>0</v>
      </c>
      <c r="U194" s="136">
        <f t="shared" ref="U194:AZ194" si="1838">U191*0.5+T192+T200</f>
        <v>0</v>
      </c>
      <c r="V194" s="136">
        <f t="shared" si="1838"/>
        <v>0</v>
      </c>
      <c r="W194" s="136">
        <f t="shared" si="1838"/>
        <v>0</v>
      </c>
      <c r="X194" s="136">
        <f t="shared" si="1838"/>
        <v>3796.031395</v>
      </c>
      <c r="Y194" s="136">
        <f t="shared" si="1838"/>
        <v>8050.9185219483579</v>
      </c>
      <c r="Z194" s="136">
        <f t="shared" si="1838"/>
        <v>10988.765522256466</v>
      </c>
      <c r="AA194" s="136">
        <f t="shared" si="1838"/>
        <v>57146.516316046123</v>
      </c>
      <c r="AB194" s="136">
        <f t="shared" si="1838"/>
        <v>111373.27222916909</v>
      </c>
      <c r="AC194" s="136">
        <f t="shared" si="1838"/>
        <v>146215.47616121673</v>
      </c>
      <c r="AD194" s="136">
        <f t="shared" si="1838"/>
        <v>182544.04500747845</v>
      </c>
      <c r="AE194" s="136">
        <f t="shared" si="1838"/>
        <v>203306.36483765583</v>
      </c>
      <c r="AF194" s="136">
        <f t="shared" si="1838"/>
        <v>219046.17083492692</v>
      </c>
      <c r="AG194" s="136">
        <f t="shared" si="1838"/>
        <v>237428.40835805255</v>
      </c>
      <c r="AH194" s="136">
        <f t="shared" si="1838"/>
        <v>259851.29582564393</v>
      </c>
      <c r="AI194" s="136">
        <f t="shared" si="1838"/>
        <v>710739.28533244727</v>
      </c>
      <c r="AJ194" s="136">
        <f t="shared" si="1838"/>
        <v>1164311.9652452248</v>
      </c>
      <c r="AK194" s="136">
        <f t="shared" si="1838"/>
        <v>1192565.7745128383</v>
      </c>
      <c r="AL194" s="136">
        <f t="shared" si="1838"/>
        <v>1221232.8415085019</v>
      </c>
      <c r="AM194" s="136">
        <f t="shared" si="1838"/>
        <v>1250043.2174329443</v>
      </c>
      <c r="AN194" s="136">
        <f t="shared" si="1838"/>
        <v>1277898.4099865074</v>
      </c>
      <c r="AO194" s="136">
        <f t="shared" si="1838"/>
        <v>1303441.2084140165</v>
      </c>
      <c r="AP194" s="136">
        <f t="shared" si="1838"/>
        <v>1330775.8073034207</v>
      </c>
      <c r="AQ194" s="136">
        <f t="shared" si="1838"/>
        <v>1357707.9834846475</v>
      </c>
      <c r="AR194" s="136">
        <f t="shared" si="1838"/>
        <v>1382510.7696682366</v>
      </c>
      <c r="AS194" s="136">
        <f t="shared" si="1838"/>
        <v>1408544.4752676729</v>
      </c>
      <c r="AT194" s="136">
        <f t="shared" si="1838"/>
        <v>1435196.1816154893</v>
      </c>
      <c r="AU194" s="136">
        <f t="shared" si="1838"/>
        <v>1463645.218759656</v>
      </c>
      <c r="AV194" s="136">
        <f t="shared" si="1838"/>
        <v>1495328.2089603585</v>
      </c>
      <c r="AW194" s="136">
        <f t="shared" si="1838"/>
        <v>1526389.5235065136</v>
      </c>
      <c r="AX194" s="136">
        <f t="shared" si="1838"/>
        <v>1557241.7636403251</v>
      </c>
      <c r="AY194" s="136">
        <f t="shared" si="1838"/>
        <v>1588542.2901581144</v>
      </c>
      <c r="AZ194" s="136">
        <f t="shared" si="1838"/>
        <v>1615580.0544650473</v>
      </c>
      <c r="BA194" s="136">
        <f t="shared" ref="BA194" si="1839">BA191*0.5+AZ192+AZ200</f>
        <v>1641183.8963152559</v>
      </c>
      <c r="BB194" s="136">
        <f t="shared" ref="BB194" si="1840">BB191*0.5+BA192+BA200</f>
        <v>1668757.2782795797</v>
      </c>
      <c r="BC194" s="136">
        <f t="shared" ref="BC194" si="1841">BC191*0.5+BB192+BB200</f>
        <v>1692190.7734297221</v>
      </c>
      <c r="BD194" s="136">
        <f t="shared" ref="BD194" si="1842">BD191*0.5+BC192+BC200</f>
        <v>1696481.5747280552</v>
      </c>
      <c r="BE194" s="136">
        <f t="shared" ref="BE194" si="1843">BE191*0.5+BD192+BD200</f>
        <v>1706772.7601997219</v>
      </c>
      <c r="BF194" s="136">
        <f t="shared" ref="BF194" si="1844">BF191*0.5+BE192+BE200</f>
        <v>1718939.1789013885</v>
      </c>
      <c r="BG194" s="136">
        <f t="shared" ref="BG194" si="1845">BG191*0.5+BF192+BF200</f>
        <v>1725725.0244830553</v>
      </c>
      <c r="BH194" s="136">
        <f t="shared" ref="BH194" si="1846">BH191*0.5+BG192+BG200</f>
        <v>1734781.0280847219</v>
      </c>
      <c r="BI194" s="136">
        <f t="shared" ref="BI194" si="1847">BI191*0.5+BH192+BH200</f>
        <v>1743793.3119063885</v>
      </c>
      <c r="BJ194" s="136">
        <f t="shared" ref="BJ194" si="1848">BJ191*0.5+BI192+BI200</f>
        <v>1748501.4907930552</v>
      </c>
      <c r="BK194" s="136">
        <f t="shared" ref="BK194" si="1849">BK191*0.5+BJ192+BJ200</f>
        <v>1751452.8153813886</v>
      </c>
      <c r="BL194" s="136">
        <f t="shared" ref="BL194" si="1850">BL191*0.5+BK192+BK200</f>
        <v>1810545.1397813885</v>
      </c>
      <c r="BM194" s="136">
        <f t="shared" ref="BM194" si="1851">BM191*0.5+BL192+BL200</f>
        <v>1871257.2698363885</v>
      </c>
      <c r="BN194" s="136">
        <f t="shared" ref="BN194" si="1852">BN191*0.5+BM192+BM200</f>
        <v>1877360.8103963886</v>
      </c>
      <c r="BO194" s="136">
        <f t="shared" ref="BO194" si="1853">BO191*0.5+BN192+BN200</f>
        <v>1884126.6650113887</v>
      </c>
      <c r="BP194" s="136">
        <f t="shared" ref="BP194" si="1854">BP191*0.5+BO192+BO200</f>
        <v>1889312.1730013886</v>
      </c>
      <c r="BQ194" s="136">
        <f t="shared" ref="BQ194" si="1855">BQ191*0.5+BP192+BP200</f>
        <v>1892143.1150113884</v>
      </c>
      <c r="BR194" s="136">
        <f t="shared" ref="BR194" si="1856">BR191*0.5+BQ192+BQ200</f>
        <v>1894901.9099463886</v>
      </c>
      <c r="BS194" s="136">
        <f t="shared" ref="BS194" si="1857">BS191*0.5+BR192+BR200</f>
        <v>1897766.8480613886</v>
      </c>
      <c r="BT194" s="136">
        <f t="shared" ref="BT194" si="1858">BT191*0.5+BS192+BS200</f>
        <v>1899713.4645513888</v>
      </c>
      <c r="BU194" s="136">
        <f t="shared" ref="BU194" si="1859">BU191*0.5+BT192+BT200</f>
        <v>1901815.6812263886</v>
      </c>
      <c r="BV194" s="136">
        <f t="shared" ref="BV194" si="1860">BV191*0.5+BU192+BU200</f>
        <v>1904432.9913763888</v>
      </c>
      <c r="BW194" s="136">
        <f t="shared" ref="BW194" si="1861">BW191*0.5+BV192+BV200</f>
        <v>1906951.6401713886</v>
      </c>
      <c r="BX194" s="136">
        <f t="shared" ref="BX194" si="1862">BX191*0.5+BW192+BW200</f>
        <v>1909633.8130413888</v>
      </c>
      <c r="BY194" s="136">
        <f t="shared" ref="BY194" si="1863">BY191*0.5+BX192+BX200</f>
        <v>1912095.4390263888</v>
      </c>
      <c r="BZ194" s="136">
        <f t="shared" ref="BZ194" si="1864">BZ191*0.5+BY192+BY200</f>
        <v>1914003.9174813887</v>
      </c>
      <c r="CA194" s="136">
        <f t="shared" ref="CA194" si="1865">CA191*0.5+BZ192+BZ200</f>
        <v>1916408.2793113887</v>
      </c>
      <c r="CB194" s="136">
        <f t="shared" ref="CB194" si="1866">CB191*0.5+CA192+CA200</f>
        <v>1918590.1586863885</v>
      </c>
      <c r="CC194" s="136">
        <f t="shared" ref="CC194" si="1867">CC191*0.5+CB192+CB200</f>
        <v>1920947.8206813885</v>
      </c>
      <c r="CD194" s="136">
        <f t="shared" ref="CD194" si="1868">CD191*0.5+CC192+CC200</f>
        <v>1923482.4339963885</v>
      </c>
      <c r="CE194" s="136">
        <f t="shared" ref="CE194" si="1869">CE191*0.5+CD192+CD200</f>
        <v>1925418.8650513885</v>
      </c>
      <c r="CF194" s="136">
        <f t="shared" ref="CF194" si="1870">CF191*0.5+CE192+CE200</f>
        <v>1928302.6740963883</v>
      </c>
      <c r="CG194" s="136">
        <f t="shared" ref="CG194" si="1871">CG191*0.5+CF192+CF200</f>
        <v>1930981.4537063884</v>
      </c>
      <c r="CH194" s="136">
        <f t="shared" ref="CH194" si="1872">CH191*0.5+CG192+CG200</f>
        <v>1932696.3763313883</v>
      </c>
      <c r="CI194" s="136">
        <f t="shared" ref="CI194" si="1873">CI191*0.5+CH192+CH200</f>
        <v>1934146.6891563884</v>
      </c>
      <c r="CJ194" s="136">
        <f t="shared" ref="CJ194" si="1874">CJ191*0.5+CI192+CI200</f>
        <v>1935803.4083113885</v>
      </c>
      <c r="CK194" s="136">
        <f t="shared" ref="CK194" si="1875">CK191*0.5+CJ192+CJ200</f>
        <v>1937585.2113213884</v>
      </c>
      <c r="CL194" s="136">
        <f t="shared" ref="CL194" si="1876">CL191*0.5+CK192+CK200</f>
        <v>1939441.6967963881</v>
      </c>
      <c r="CM194" s="136">
        <f t="shared" ref="CM194" si="1877">CM191*0.5+CL192+CL200</f>
        <v>1941430.0733163883</v>
      </c>
      <c r="CN194" s="136">
        <f t="shared" ref="CN194" si="1878">CN191*0.5+CM192+CM200</f>
        <v>1583124.9196047217</v>
      </c>
      <c r="CO194" s="136">
        <f t="shared" ref="CO194" si="1879">CO191*0.5+CN192+CN200</f>
        <v>1226588.4813263882</v>
      </c>
      <c r="CP194" s="136">
        <f t="shared" ref="CP194" si="1880">CP191*0.5+CO192+CO200</f>
        <v>1232488.6482830548</v>
      </c>
      <c r="CQ194" s="136">
        <f t="shared" ref="CQ194" si="1881">CQ191*0.5+CP192+CP200</f>
        <v>1238206.2440197216</v>
      </c>
      <c r="CR194" s="136">
        <f t="shared" ref="CR194" si="1882">CR191*0.5+CQ192+CQ200</f>
        <v>1244073.3714113883</v>
      </c>
      <c r="CS194" s="136">
        <f t="shared" ref="CS194" si="1883">CS191*0.5+CR192+CR200</f>
        <v>1250146.4698280548</v>
      </c>
      <c r="CT194" s="136">
        <f t="shared" ref="CT194" si="1884">CT191*0.5+CS192+CS200</f>
        <v>1257921.7173297214</v>
      </c>
      <c r="CU194" s="136">
        <f t="shared" ref="CU194" si="1885">CU191*0.5+CT192+CT200</f>
        <v>1266144.0847513883</v>
      </c>
      <c r="CV194" s="136">
        <f t="shared" ref="CV194" si="1886">CV191*0.5+CU192+CU200</f>
        <v>1274895.1438040845</v>
      </c>
      <c r="CW194" s="136">
        <f t="shared" ref="CW194" si="1887">CW191*0.5+CV192+CV200</f>
        <v>1286878.3804393343</v>
      </c>
      <c r="CX194" s="136">
        <f t="shared" ref="CX194" si="1888">CX191*0.5+CW192+CW200</f>
        <v>1300251.8545411923</v>
      </c>
      <c r="CY194" s="136">
        <f t="shared" ref="CY194" si="1889">CY191*0.5+CX192+CX200</f>
        <v>1312957.7993263302</v>
      </c>
      <c r="CZ194" s="136">
        <f t="shared" ref="CZ194" si="1890">CZ191*0.5+CY192+CY200</f>
        <v>1334898.355428806</v>
      </c>
      <c r="DA194" s="136">
        <f t="shared" ref="DA194" si="1891">DA191*0.5+CZ192+CZ200</f>
        <v>1356912.4147941512</v>
      </c>
      <c r="DB194" s="136">
        <f t="shared" ref="DB194" si="1892">DB191*0.5+DA192+DA200</f>
        <v>1380727.3675651923</v>
      </c>
      <c r="DC194" s="136">
        <f t="shared" ref="DC194" si="1893">DC191*0.5+DB192+DB200</f>
        <v>1404945.357259342</v>
      </c>
      <c r="DD194" s="136">
        <f t="shared" ref="DD194" si="1894">DD191*0.5+DC192+DC200</f>
        <v>1427391.154111031</v>
      </c>
      <c r="DE194" s="136">
        <f t="shared" ref="DE194" si="1895">DE191*0.5+DD192+DD200</f>
        <v>1449517.124393526</v>
      </c>
      <c r="DF194" s="136">
        <f t="shared" ref="DF194" si="1896">DF191*0.5+DE192+DE200</f>
        <v>1471551.231272127</v>
      </c>
      <c r="DG194" s="136">
        <f t="shared" ref="DG194" si="1897">DG191*0.5+DF192+DF200</f>
        <v>1493061.0267412825</v>
      </c>
      <c r="DH194" s="136">
        <f t="shared" ref="DH194" si="1898">DH191*0.5+DG192+DG200</f>
        <v>1514596.1338790518</v>
      </c>
      <c r="DI194" s="136">
        <f t="shared" ref="DI194" si="1899">DI191*0.5+DH192+DH200</f>
        <v>1536355.724351312</v>
      </c>
      <c r="DJ194" s="136">
        <f t="shared" ref="DJ194" si="1900">DJ191*0.5+DI192+DI200</f>
        <v>1561581.1660299308</v>
      </c>
      <c r="DK194" s="136">
        <f t="shared" ref="DK194" si="1901">DK191*0.5+DJ192+DJ200</f>
        <v>1588154.8357771412</v>
      </c>
      <c r="DL194" s="136">
        <f t="shared" ref="DL194" si="1902">DL191*0.5+DK192+DK200</f>
        <v>1611706.3789675657</v>
      </c>
      <c r="DM194" s="136">
        <f t="shared" ref="DM194" si="1903">DM191*0.5+DL192+DL200</f>
        <v>1634442.354182425</v>
      </c>
      <c r="DN194" s="136">
        <f t="shared" ref="DN194" si="1904">DN191*0.5+DM192+DM200</f>
        <v>1691640.3837514203</v>
      </c>
      <c r="DO194" s="136">
        <f t="shared" ref="DO194" si="1905">DO191*0.5+DN192+DN200</f>
        <v>1784283.2730929852</v>
      </c>
      <c r="DP194" s="136">
        <f t="shared" ref="DP194" si="1906">DP191*0.5+DO192+DO200</f>
        <v>1977963.9708304936</v>
      </c>
      <c r="DQ194" s="136">
        <f t="shared" ref="DQ194" si="1907">DQ191*0.5+DP192+DP200</f>
        <v>2241953.2673482541</v>
      </c>
      <c r="DR194" s="136">
        <f t="shared" ref="DR194" si="1908">DR191*0.5+DQ192+DQ200</f>
        <v>2557036.5063147643</v>
      </c>
      <c r="DS194" s="136">
        <f t="shared" ref="DS194" si="1909">DS191*0.5+DR192+DR200</f>
        <v>2830070.5803876375</v>
      </c>
      <c r="DT194" s="136">
        <f t="shared" ref="DT194" si="1910">DT191*0.5+DS192+DS200</f>
        <v>2955621.8676089062</v>
      </c>
      <c r="DU194" s="136">
        <f t="shared" ref="DU194" si="1911">DU191*0.5+DT192+DT200</f>
        <v>3222086.6501372871</v>
      </c>
      <c r="DV194" s="136">
        <f t="shared" ref="DV194" si="1912">DV191*0.5+DU192+DU200</f>
        <v>3689566.3721185988</v>
      </c>
      <c r="DW194" s="136">
        <f t="shared" ref="DW194" si="1913">DW191*0.5+DV192+DV200</f>
        <v>4126647.3521267185</v>
      </c>
      <c r="DX194" s="136">
        <f t="shared" ref="DX194" si="1914">DX191*0.5+DW192+DW200</f>
        <v>4480611.2934132628</v>
      </c>
      <c r="DY194" s="136">
        <f t="shared" ref="DY194" si="1915">DY191*0.5+DX192+DX200</f>
        <v>4765501.606438336</v>
      </c>
      <c r="DZ194" s="136">
        <f t="shared" ref="DZ194" si="1916">DZ191*0.5+DY192+DY200</f>
        <v>4913072.762360936</v>
      </c>
      <c r="EA194" s="136">
        <f t="shared" ref="EA194" si="1917">EA191*0.5+DZ192+DZ200</f>
        <v>4975222.7141533466</v>
      </c>
      <c r="EB194" s="136">
        <f t="shared" ref="EB194" si="1918">EB191*0.5+EA192+EA200</f>
        <v>5041064.8528230693</v>
      </c>
      <c r="EC194" s="136">
        <f t="shared" ref="EC194" si="1919">EC191*0.5+EB192+EB200</f>
        <v>5105837.8347729258</v>
      </c>
      <c r="ED194" s="136">
        <f t="shared" ref="ED194" si="1920">ED191*0.5+EC192+EC200</f>
        <v>5165742.1294345967</v>
      </c>
      <c r="EE194" s="136">
        <f t="shared" ref="EE194" si="1921">EE191*0.5+ED192+ED200</f>
        <v>5225346.0087105259</v>
      </c>
      <c r="EF194" s="136">
        <f t="shared" ref="EF194" si="1922">EF191*0.5+EE192+EE200</f>
        <v>5285359.1200598413</v>
      </c>
      <c r="EG194" s="136">
        <f t="shared" ref="EG194" si="1923">EG191*0.5+EF192+EF200</f>
        <v>5352880.6212244183</v>
      </c>
      <c r="EH194" s="136">
        <f t="shared" ref="EH194" si="1924">EH191*0.5+EG192+EG200</f>
        <v>5472600.3577261996</v>
      </c>
      <c r="EI194" s="136">
        <f t="shared" ref="EI194" si="1925">EI191*0.5+EH192+EH200</f>
        <v>5627225.9350557374</v>
      </c>
      <c r="EJ194" s="136">
        <f t="shared" ref="EJ194" si="1926">EJ191*0.5+EI192+EI200</f>
        <v>5772096.1027797069</v>
      </c>
      <c r="EK194" s="136">
        <f t="shared" ref="EK194" si="1927">EK191*0.5+EJ192+EJ200</f>
        <v>5908965.3751206566</v>
      </c>
      <c r="EL194" s="136">
        <f t="shared" ref="EL194" si="1928">EL191*0.5+EK192+EK200</f>
        <v>6018392.9066453381</v>
      </c>
      <c r="EM194" s="136">
        <f t="shared" ref="EM194" si="1929">EM191*0.5+EL192+EL200</f>
        <v>6111600.630139593</v>
      </c>
      <c r="EN194" s="115"/>
      <c r="EO194" s="115"/>
      <c r="EP194" s="115"/>
      <c r="EQ194" s="115"/>
      <c r="ER194" s="115"/>
      <c r="ES194" s="115"/>
      <c r="ET194" s="115"/>
      <c r="EU194" s="105"/>
      <c r="EV194" s="105"/>
      <c r="EW194" s="105"/>
      <c r="EX194" s="105"/>
      <c r="EY194" s="105"/>
      <c r="EZ194" s="105"/>
      <c r="FA194" s="105"/>
      <c r="FB194" s="105"/>
    </row>
    <row r="195" spans="1:158">
      <c r="D195" s="109"/>
      <c r="E195" s="78"/>
      <c r="F195" s="10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  <c r="DA195" s="75"/>
      <c r="DB195" s="75"/>
      <c r="DC195" s="75"/>
      <c r="DD195" s="75"/>
      <c r="DE195" s="75"/>
      <c r="DF195" s="75"/>
      <c r="DG195" s="75"/>
      <c r="DH195" s="75"/>
      <c r="DI195" s="75"/>
      <c r="DJ195" s="75"/>
      <c r="DK195" s="75"/>
      <c r="DL195" s="75"/>
      <c r="DM195" s="75"/>
      <c r="DN195" s="75"/>
      <c r="DO195" s="75"/>
      <c r="DP195" s="75"/>
      <c r="DQ195" s="75"/>
      <c r="DR195" s="75"/>
      <c r="DS195" s="75"/>
      <c r="DT195" s="75"/>
      <c r="DU195" s="75"/>
      <c r="DV195" s="75"/>
      <c r="DW195" s="75"/>
      <c r="DX195" s="75"/>
      <c r="DY195" s="75"/>
      <c r="DZ195" s="75"/>
      <c r="EA195" s="75"/>
      <c r="EB195" s="75"/>
      <c r="EC195" s="75"/>
      <c r="ED195" s="75"/>
      <c r="EE195" s="75"/>
      <c r="EF195" s="75"/>
      <c r="EG195" s="75"/>
      <c r="EH195" s="75"/>
      <c r="EI195" s="75"/>
      <c r="EJ195" s="75"/>
      <c r="EK195" s="75"/>
      <c r="EL195" s="75"/>
      <c r="EM195" s="75"/>
      <c r="EN195" s="75"/>
      <c r="EO195" s="75"/>
      <c r="EP195" s="75"/>
      <c r="EQ195" s="75"/>
      <c r="ER195" s="75"/>
      <c r="ES195" s="75"/>
      <c r="ET195" s="75"/>
    </row>
    <row r="196" spans="1:158" s="116" customFormat="1">
      <c r="A196" s="97"/>
      <c r="B196" s="98"/>
      <c r="C196" s="67"/>
      <c r="D196" s="109">
        <v>14</v>
      </c>
      <c r="E196" s="116" t="s">
        <v>46</v>
      </c>
      <c r="F196" s="117"/>
      <c r="G196" s="118">
        <f>'Exhibit K (3)'!$F$14</f>
        <v>0.1</v>
      </c>
      <c r="H196" s="118">
        <f>'Exhibit K (3)'!$F$14</f>
        <v>0.1</v>
      </c>
      <c r="I196" s="118">
        <f>'Exhibit K (3)'!$F$14</f>
        <v>0.1</v>
      </c>
      <c r="J196" s="118">
        <f>'Exhibit K (3)'!$F$14</f>
        <v>0.1</v>
      </c>
      <c r="K196" s="118">
        <f>'Exhibit K (3)'!$F$14</f>
        <v>0.1</v>
      </c>
      <c r="L196" s="118">
        <f>'Exhibit K (3)'!$F$14</f>
        <v>0.1</v>
      </c>
      <c r="M196" s="118">
        <f>'Exhibit K (3)'!$F$14</f>
        <v>0.1</v>
      </c>
      <c r="N196" s="118">
        <f>'Exhibit K (3)'!$F$14</f>
        <v>0.1</v>
      </c>
      <c r="O196" s="118">
        <f>'Exhibit K (3)'!$F$14</f>
        <v>0.1</v>
      </c>
      <c r="P196" s="118">
        <f>'Exhibit K (3)'!$F$14</f>
        <v>0.1</v>
      </c>
      <c r="Q196" s="118">
        <f>'Exhibit K (3)'!$F$14</f>
        <v>0.1</v>
      </c>
      <c r="R196" s="118">
        <f>'Exhibit K (3)'!$F$14</f>
        <v>0.1</v>
      </c>
      <c r="S196" s="119">
        <f>'Exhibit K (3)'!$F$14</f>
        <v>0.1</v>
      </c>
      <c r="T196" s="119">
        <f>'Exhibit K (3)'!$F$14</f>
        <v>0.1</v>
      </c>
      <c r="U196" s="119">
        <f>'Exhibit K (3)'!$F$14</f>
        <v>0.1</v>
      </c>
      <c r="V196" s="119">
        <f>'Exhibit K (3)'!$F$14</f>
        <v>0.1</v>
      </c>
      <c r="W196" s="119">
        <f>'Exhibit K (3)'!$F$14</f>
        <v>0.1</v>
      </c>
      <c r="X196" s="119">
        <f>'Exhibit K (3)'!$F$14</f>
        <v>0.1</v>
      </c>
      <c r="Y196" s="119">
        <f>'Exhibit K (3)'!$F$14</f>
        <v>0.1</v>
      </c>
      <c r="Z196" s="119">
        <f>'Exhibit K (3)'!$F$14</f>
        <v>0.1</v>
      </c>
      <c r="AA196" s="119">
        <f>'Exhibit K (3)'!$F$14</f>
        <v>0.1</v>
      </c>
      <c r="AB196" s="119">
        <f>'Exhibit K (3)'!$F$14</f>
        <v>0.1</v>
      </c>
      <c r="AC196" s="119">
        <f>'Exhibit K (3)'!$F$14</f>
        <v>0.1</v>
      </c>
      <c r="AD196" s="119">
        <f>'Exhibit K (3)'!$F$14</f>
        <v>0.1</v>
      </c>
      <c r="AE196" s="119">
        <f>'Exhibit K (3)'!$F$14</f>
        <v>0.1</v>
      </c>
      <c r="AF196" s="119">
        <f>'Exhibit K (3)'!$F$14</f>
        <v>0.1</v>
      </c>
      <c r="AG196" s="119">
        <f>'Exhibit K (3)'!$F$14</f>
        <v>0.1</v>
      </c>
      <c r="AH196" s="119">
        <f>'Exhibit K (3)'!$F$14</f>
        <v>0.1</v>
      </c>
      <c r="AI196" s="119">
        <f>'Exhibit K (3)'!$F$14</f>
        <v>0.1</v>
      </c>
      <c r="AJ196" s="119">
        <f>'Exhibit K (3)'!$F$14</f>
        <v>0.1</v>
      </c>
      <c r="AK196" s="119">
        <f>'Exhibit K (3)'!$F$14</f>
        <v>0.1</v>
      </c>
      <c r="AL196" s="119">
        <f>'Exhibit K (3)'!$F$14</f>
        <v>0.1</v>
      </c>
      <c r="AM196" s="119">
        <f>'Exhibit K (3)'!$F$14</f>
        <v>0.1</v>
      </c>
      <c r="AN196" s="119">
        <f>'Exhibit K (3)'!$F$14</f>
        <v>0.1</v>
      </c>
      <c r="AO196" s="119">
        <f>'Exhibit K (3)'!$F$14</f>
        <v>0.1</v>
      </c>
      <c r="AP196" s="119">
        <f>'Exhibit K (3)'!$F$14</f>
        <v>0.1</v>
      </c>
      <c r="AQ196" s="119">
        <f>'Exhibit K (3)'!$F$14</f>
        <v>0.1</v>
      </c>
      <c r="AR196" s="119">
        <f>'Exhibit K (3)'!$F$14</f>
        <v>0.1</v>
      </c>
      <c r="AS196" s="119">
        <f>'Exhibit K (3)'!$F$14</f>
        <v>0.1</v>
      </c>
      <c r="AT196" s="119">
        <f>'Exhibit K (3)'!$F$14</f>
        <v>0.1</v>
      </c>
      <c r="AU196" s="119">
        <f>'Exhibit K (3)'!$F$14</f>
        <v>0.1</v>
      </c>
      <c r="AV196" s="119">
        <f>'Exhibit K (3)'!$F$14</f>
        <v>0.1</v>
      </c>
      <c r="AW196" s="119">
        <f>'Exhibit K (3)'!$F$14</f>
        <v>0.1</v>
      </c>
      <c r="AX196" s="119">
        <f>'Exhibit K (3)'!$F$14</f>
        <v>0.1</v>
      </c>
      <c r="AY196" s="119">
        <f>'Exhibit K (3)'!$F$14</f>
        <v>0.1</v>
      </c>
      <c r="AZ196" s="119">
        <f>'Exhibit K (3)'!$F$14</f>
        <v>0.1</v>
      </c>
      <c r="BA196" s="119">
        <f>'Exhibit K (3)'!$F$14</f>
        <v>0.1</v>
      </c>
      <c r="BB196" s="119">
        <f>'Exhibit K (3)'!$F$14</f>
        <v>0.1</v>
      </c>
      <c r="BC196" s="119">
        <f>'Exhibit K (3)'!$F$14</f>
        <v>0.1</v>
      </c>
      <c r="BD196" s="119">
        <f>'Exhibit K (3)'!$F$14</f>
        <v>0.1</v>
      </c>
      <c r="BE196" s="119">
        <f>'Exhibit K (3)'!$F$14</f>
        <v>0.1</v>
      </c>
      <c r="BF196" s="119">
        <f>'Exhibit K (3)'!$F$14</f>
        <v>0.1</v>
      </c>
      <c r="BG196" s="119">
        <f>'Exhibit K (3)'!$F$14</f>
        <v>0.1</v>
      </c>
      <c r="BH196" s="119">
        <f>'Exhibit K (3)'!$F$14</f>
        <v>0.1</v>
      </c>
      <c r="BI196" s="119">
        <f>'Exhibit K (3)'!$F$14</f>
        <v>0.1</v>
      </c>
      <c r="BJ196" s="119">
        <f>'Exhibit K (3)'!$F$14</f>
        <v>0.1</v>
      </c>
      <c r="BK196" s="119">
        <f>'Exhibit K (3)'!$F$14</f>
        <v>0.1</v>
      </c>
      <c r="BL196" s="119">
        <f>'Exhibit K (3)'!$F$14</f>
        <v>0.1</v>
      </c>
      <c r="BM196" s="119">
        <f>'Exhibit K (3)'!$F$14</f>
        <v>0.1</v>
      </c>
      <c r="BN196" s="119">
        <f>'Exhibit K (3)'!$F$14</f>
        <v>0.1</v>
      </c>
      <c r="BO196" s="119">
        <f>'Exhibit K (3)'!$F$14</f>
        <v>0.1</v>
      </c>
      <c r="BP196" s="119">
        <f>'Exhibit K (3)'!$F$14</f>
        <v>0.1</v>
      </c>
      <c r="BQ196" s="119">
        <f>'Exhibit K (3)'!$F$14</f>
        <v>0.1</v>
      </c>
      <c r="BR196" s="119">
        <f>'Exhibit K (3)'!$F$14</f>
        <v>0.1</v>
      </c>
      <c r="BS196" s="119">
        <f>'Exhibit K (3)'!$F$14</f>
        <v>0.1</v>
      </c>
      <c r="BT196" s="119">
        <f>'Exhibit K (3)'!$F$14</f>
        <v>0.1</v>
      </c>
      <c r="BU196" s="119">
        <f>'Exhibit K (3)'!$F$14</f>
        <v>0.1</v>
      </c>
      <c r="BV196" s="119">
        <f>'Exhibit K (3)'!$F$14</f>
        <v>0.1</v>
      </c>
      <c r="BW196" s="119">
        <f>'Exhibit K (3)'!$F$14</f>
        <v>0.1</v>
      </c>
      <c r="BX196" s="119">
        <f>'Exhibit K (3)'!$F$14</f>
        <v>0.1</v>
      </c>
      <c r="BY196" s="119">
        <f>'Exhibit K (3)'!$F$14</f>
        <v>0.1</v>
      </c>
      <c r="BZ196" s="119">
        <f>'Exhibit K (3)'!$F$14</f>
        <v>0.1</v>
      </c>
      <c r="CA196" s="119">
        <f>'Exhibit K (3)'!$F$14</f>
        <v>0.1</v>
      </c>
      <c r="CB196" s="119">
        <f>'Exhibit K (3)'!$F$14</f>
        <v>0.1</v>
      </c>
      <c r="CC196" s="119">
        <f>'Exhibit K (3)'!$F$14</f>
        <v>0.1</v>
      </c>
      <c r="CD196" s="119">
        <f>'Exhibit K (3)'!$F$14</f>
        <v>0.1</v>
      </c>
      <c r="CE196" s="119">
        <f>'Exhibit K (3)'!$F$14</f>
        <v>0.1</v>
      </c>
      <c r="CF196" s="119">
        <f>'Exhibit K (3)'!$F$14</f>
        <v>0.1</v>
      </c>
      <c r="CG196" s="119">
        <f>'Exhibit K (3)'!$F$14</f>
        <v>0.1</v>
      </c>
      <c r="CH196" s="119">
        <f>'Exhibit K (3)'!$F$14</f>
        <v>0.1</v>
      </c>
      <c r="CI196" s="119">
        <f>'Exhibit K (3)'!$F$14</f>
        <v>0.1</v>
      </c>
      <c r="CJ196" s="119">
        <f>'Exhibit K (3)'!$F$14</f>
        <v>0.1</v>
      </c>
      <c r="CK196" s="119">
        <f>'Exhibit K (3)'!$F$14</f>
        <v>0.1</v>
      </c>
      <c r="CL196" s="119">
        <f>'Exhibit K (3)'!$F$14</f>
        <v>0.1</v>
      </c>
      <c r="CM196" s="119">
        <f>'Exhibit K (3)'!$F$14</f>
        <v>0.1</v>
      </c>
      <c r="CN196" s="119">
        <f>'Exhibit K (3)'!$F$14</f>
        <v>0.1</v>
      </c>
      <c r="CO196" s="119">
        <f>'Exhibit K (3)'!$F$14</f>
        <v>0.1</v>
      </c>
      <c r="CP196" s="119">
        <f>'Exhibit K (3)'!$F$14</f>
        <v>0.1</v>
      </c>
      <c r="CQ196" s="119">
        <f>'Exhibit K (3)'!$F$14</f>
        <v>0.1</v>
      </c>
      <c r="CR196" s="119">
        <f>'Exhibit K (3)'!$F$14</f>
        <v>0.1</v>
      </c>
      <c r="CS196" s="119">
        <f>'Exhibit K (3)'!$F$14</f>
        <v>0.1</v>
      </c>
      <c r="CT196" s="119">
        <f>'Exhibit K (3)'!$F$14</f>
        <v>0.1</v>
      </c>
      <c r="CU196" s="119">
        <f>'Exhibit K (3)'!$F$14</f>
        <v>0.1</v>
      </c>
      <c r="CV196" s="119">
        <f>'Exhibit K (3)'!$F$14</f>
        <v>0.1</v>
      </c>
      <c r="CW196" s="119">
        <f>'Exhibit K (3)'!$F$14</f>
        <v>0.1</v>
      </c>
      <c r="CX196" s="119">
        <f>'Exhibit K (3)'!$F$14</f>
        <v>0.1</v>
      </c>
      <c r="CY196" s="119">
        <f>'Exhibit K (3)'!$F$14</f>
        <v>0.1</v>
      </c>
      <c r="CZ196" s="119">
        <f>'Exhibit K (3)'!$F$14</f>
        <v>0.1</v>
      </c>
      <c r="DA196" s="119">
        <f>'Exhibit K (3)'!$F$14</f>
        <v>0.1</v>
      </c>
      <c r="DB196" s="119">
        <f>'Exhibit K (3)'!$F$14</f>
        <v>0.1</v>
      </c>
      <c r="DC196" s="119">
        <f>'Exhibit K (3)'!$F$14</f>
        <v>0.1</v>
      </c>
      <c r="DD196" s="119">
        <f>'Exhibit K (3)'!$F$14</f>
        <v>0.1</v>
      </c>
      <c r="DE196" s="119">
        <f>'Exhibit K (3)'!$F$14</f>
        <v>0.1</v>
      </c>
      <c r="DF196" s="119">
        <f>'Exhibit K (3)'!$F$14</f>
        <v>0.1</v>
      </c>
      <c r="DG196" s="119">
        <f>'Exhibit K (3)'!$F$14</f>
        <v>0.1</v>
      </c>
      <c r="DH196" s="119">
        <f>'Exhibit K (3)'!$F$14</f>
        <v>0.1</v>
      </c>
      <c r="DI196" s="119">
        <f>'Exhibit K (3)'!$F$14</f>
        <v>0.1</v>
      </c>
      <c r="DJ196" s="119">
        <f>'Exhibit K (3)'!$F$14</f>
        <v>0.1</v>
      </c>
      <c r="DK196" s="119">
        <f>'Exhibit K (3)'!$F$14</f>
        <v>0.1</v>
      </c>
      <c r="DL196" s="119">
        <f>'Exhibit K (3)'!$F$14</f>
        <v>0.1</v>
      </c>
      <c r="DM196" s="119">
        <f>'Exhibit K (3)'!$F$14</f>
        <v>0.1</v>
      </c>
      <c r="DN196" s="119">
        <f>'Exhibit K (3)'!$F$14</f>
        <v>0.1</v>
      </c>
      <c r="DO196" s="119">
        <f>'Exhibit K (3)'!$F$14</f>
        <v>0.1</v>
      </c>
      <c r="DP196" s="119">
        <f>'Exhibit K (3)'!$F$14</f>
        <v>0.1</v>
      </c>
      <c r="DQ196" s="119">
        <f>'Exhibit K (3)'!$F$14</f>
        <v>0.1</v>
      </c>
      <c r="DR196" s="119">
        <f>'Exhibit K (3)'!$F$14</f>
        <v>0.1</v>
      </c>
      <c r="DS196" s="119">
        <f>'Exhibit K (3)'!$F$14</f>
        <v>0.1</v>
      </c>
      <c r="DT196" s="119">
        <f>'Exhibit K (3)'!$F$14</f>
        <v>0.1</v>
      </c>
      <c r="DU196" s="119">
        <f>'Exhibit K (3)'!$F$14</f>
        <v>0.1</v>
      </c>
      <c r="DV196" s="119">
        <f>'Exhibit K (3)'!$F$14</f>
        <v>0.1</v>
      </c>
      <c r="DW196" s="119">
        <f>'Exhibit K (3)'!$F$14</f>
        <v>0.1</v>
      </c>
      <c r="DX196" s="119">
        <f>'Exhibit K (3)'!$F$14</f>
        <v>0.1</v>
      </c>
      <c r="DY196" s="119">
        <f>'Exhibit K (3)'!$F$14</f>
        <v>0.1</v>
      </c>
      <c r="DZ196" s="119">
        <f>'Exhibit K (3)'!$F$14</f>
        <v>0.1</v>
      </c>
      <c r="EA196" s="119">
        <f>'Exhibit K (3)'!$F$14</f>
        <v>0.1</v>
      </c>
      <c r="EB196" s="119">
        <f>'Exhibit K (3)'!$F$14</f>
        <v>0.1</v>
      </c>
      <c r="EC196" s="119">
        <f>'Exhibit K (3)'!$F$14</f>
        <v>0.1</v>
      </c>
      <c r="ED196" s="119">
        <f>'Exhibit K (3)'!$F$14</f>
        <v>0.1</v>
      </c>
      <c r="EE196" s="119">
        <f>'Exhibit K (3)'!$F$14</f>
        <v>0.1</v>
      </c>
      <c r="EF196" s="119">
        <f>'Exhibit K (3)'!$F$14</f>
        <v>0.1</v>
      </c>
      <c r="EG196" s="119">
        <f>'Exhibit K (3)'!$F$14</f>
        <v>0.1</v>
      </c>
      <c r="EH196" s="119">
        <f>'Exhibit K (3)'!$F$14</f>
        <v>0.1</v>
      </c>
      <c r="EI196" s="119">
        <f>'Exhibit K (3)'!$F$14</f>
        <v>0.1</v>
      </c>
      <c r="EJ196" s="119">
        <f>'Exhibit K (3)'!$F$14</f>
        <v>0.1</v>
      </c>
      <c r="EK196" s="119">
        <f>'Exhibit K (3)'!$F$14</f>
        <v>0.1</v>
      </c>
      <c r="EL196" s="119">
        <f>'Exhibit K (3)'!$F$14</f>
        <v>0.1</v>
      </c>
      <c r="EM196" s="119">
        <f>'Exhibit K (3)'!$F$14</f>
        <v>0.1</v>
      </c>
      <c r="EN196" s="119">
        <f>'Exhibit K (3)'!$F$14</f>
        <v>0.1</v>
      </c>
      <c r="EO196" s="119">
        <f>'Exhibit K (3)'!$F$14</f>
        <v>0.1</v>
      </c>
      <c r="EP196" s="119">
        <f>'Exhibit K (3)'!$F$14</f>
        <v>0.1</v>
      </c>
      <c r="EQ196" s="119">
        <f>'Exhibit K (3)'!$F$14</f>
        <v>0.1</v>
      </c>
      <c r="ER196" s="119">
        <f>'Exhibit K (3)'!$F$14</f>
        <v>0.1</v>
      </c>
      <c r="ES196" s="119">
        <f>'Exhibit K (3)'!$F$14</f>
        <v>0.1</v>
      </c>
      <c r="ET196" s="119">
        <f>'Exhibit K (3)'!$F$14</f>
        <v>0.1</v>
      </c>
    </row>
    <row r="197" spans="1:158" s="120" customFormat="1">
      <c r="A197" s="97"/>
      <c r="B197" s="98"/>
      <c r="C197" s="67"/>
      <c r="D197" s="109">
        <v>15</v>
      </c>
      <c r="E197" s="120" t="s">
        <v>47</v>
      </c>
      <c r="F197" s="121"/>
      <c r="G197" s="122">
        <f>'Exhibit K (3)'!$F$17</f>
        <v>8.1648460519010424E-3</v>
      </c>
      <c r="H197" s="122">
        <f>'Exhibit K (3)'!$F$17</f>
        <v>8.1648460519010424E-3</v>
      </c>
      <c r="I197" s="122">
        <f>'Exhibit K (3)'!$F$17</f>
        <v>8.1648460519010424E-3</v>
      </c>
      <c r="J197" s="122">
        <f>'Exhibit K (3)'!$F$17</f>
        <v>8.1648460519010424E-3</v>
      </c>
      <c r="K197" s="122">
        <f>'Exhibit K (3)'!$F$17</f>
        <v>8.1648460519010424E-3</v>
      </c>
      <c r="L197" s="122">
        <f>'Exhibit K (3)'!$F$17</f>
        <v>8.1648460519010424E-3</v>
      </c>
      <c r="M197" s="122">
        <f>'Exhibit K (3)'!$F$17</f>
        <v>8.1648460519010424E-3</v>
      </c>
      <c r="N197" s="122">
        <f>'Exhibit K (3)'!$F$17</f>
        <v>8.1648460519010424E-3</v>
      </c>
      <c r="O197" s="122">
        <f>'Exhibit K (3)'!$F$17</f>
        <v>8.1648460519010424E-3</v>
      </c>
      <c r="P197" s="122">
        <f>'Exhibit K (3)'!$F$17</f>
        <v>8.1648460519010424E-3</v>
      </c>
      <c r="Q197" s="122">
        <f>'Exhibit K (3)'!$F$17</f>
        <v>8.1648460519010424E-3</v>
      </c>
      <c r="R197" s="122">
        <f>'Exhibit K (3)'!$F$17</f>
        <v>8.1648460519010424E-3</v>
      </c>
      <c r="S197" s="123">
        <f>'Exhibit K (3)'!$F$17</f>
        <v>8.1648460519010424E-3</v>
      </c>
      <c r="T197" s="123">
        <f>'Exhibit K (3)'!$F$17</f>
        <v>8.1648460519010424E-3</v>
      </c>
      <c r="U197" s="123">
        <f>'Exhibit K (3)'!$F$17</f>
        <v>8.1648460519010424E-3</v>
      </c>
      <c r="V197" s="123">
        <f>'Exhibit K (3)'!$F$17</f>
        <v>8.1648460519010424E-3</v>
      </c>
      <c r="W197" s="123">
        <f>'Exhibit K (3)'!$F$17</f>
        <v>8.1648460519010424E-3</v>
      </c>
      <c r="X197" s="123">
        <f>'Exhibit K (3)'!$F$17</f>
        <v>8.1648460519010424E-3</v>
      </c>
      <c r="Y197" s="123">
        <f>'Exhibit K (3)'!$F$17</f>
        <v>8.1648460519010424E-3</v>
      </c>
      <c r="Z197" s="123">
        <f>'Exhibit K (3)'!$F$17</f>
        <v>8.1648460519010424E-3</v>
      </c>
      <c r="AA197" s="123">
        <f>'Exhibit K (3)'!$F$17</f>
        <v>8.1648460519010424E-3</v>
      </c>
      <c r="AB197" s="123">
        <f>'Exhibit K (3)'!$F$17</f>
        <v>8.1648460519010424E-3</v>
      </c>
      <c r="AC197" s="123">
        <f>'Exhibit K (3)'!$F$17</f>
        <v>8.1648460519010424E-3</v>
      </c>
      <c r="AD197" s="123">
        <f>'Exhibit K (3)'!$F$17</f>
        <v>8.1648460519010424E-3</v>
      </c>
      <c r="AE197" s="123">
        <f>'Exhibit K (3)'!$F$17</f>
        <v>8.1648460519010424E-3</v>
      </c>
      <c r="AF197" s="123">
        <f>'Exhibit K (3)'!$F$17</f>
        <v>8.1648460519010424E-3</v>
      </c>
      <c r="AG197" s="123">
        <f>'Exhibit K (3)'!$F$17</f>
        <v>8.1648460519010424E-3</v>
      </c>
      <c r="AH197" s="123">
        <f>'Exhibit K (3)'!$F$17</f>
        <v>8.1648460519010424E-3</v>
      </c>
      <c r="AI197" s="123">
        <f>'Exhibit K (3)'!$F$17</f>
        <v>8.1648460519010424E-3</v>
      </c>
      <c r="AJ197" s="123">
        <f>'Exhibit K (3)'!$F$17</f>
        <v>8.1648460519010424E-3</v>
      </c>
      <c r="AK197" s="123">
        <f>'Exhibit K (3)'!$F$17</f>
        <v>8.1648460519010424E-3</v>
      </c>
      <c r="AL197" s="123">
        <f>'Exhibit K (3)'!$F$17</f>
        <v>8.1648460519010424E-3</v>
      </c>
      <c r="AM197" s="123">
        <f>'Exhibit K (3)'!$F$17</f>
        <v>8.1648460519010424E-3</v>
      </c>
      <c r="AN197" s="123">
        <f>'Exhibit K (3)'!$F$17</f>
        <v>8.1648460519010424E-3</v>
      </c>
      <c r="AO197" s="123">
        <f>'Exhibit K (3)'!$F$17</f>
        <v>8.1648460519010424E-3</v>
      </c>
      <c r="AP197" s="123">
        <f>'Exhibit K (3)'!$F$17</f>
        <v>8.1648460519010424E-3</v>
      </c>
      <c r="AQ197" s="123">
        <f>'Exhibit K (3)'!$F$17</f>
        <v>8.1648460519010424E-3</v>
      </c>
      <c r="AR197" s="123">
        <f>'Exhibit K (3)'!$F$17</f>
        <v>8.1648460519010424E-3</v>
      </c>
      <c r="AS197" s="123">
        <f>'Exhibit K (3)'!$F$17</f>
        <v>8.1648460519010424E-3</v>
      </c>
      <c r="AT197" s="123">
        <f>'Exhibit K (3)'!$F$17</f>
        <v>8.1648460519010424E-3</v>
      </c>
      <c r="AU197" s="123">
        <f>'Exhibit K (3)'!$F$17</f>
        <v>8.1648460519010424E-3</v>
      </c>
      <c r="AV197" s="123">
        <f>'Exhibit K (3)'!$F$17</f>
        <v>8.1648460519010424E-3</v>
      </c>
      <c r="AW197" s="123">
        <f>'Exhibit K (3)'!$F$17</f>
        <v>8.1648460519010424E-3</v>
      </c>
      <c r="AX197" s="123">
        <f>'Exhibit K (3)'!$F$17</f>
        <v>8.1648460519010424E-3</v>
      </c>
      <c r="AY197" s="123">
        <f>'Exhibit K (3)'!$F$17</f>
        <v>8.1648460519010424E-3</v>
      </c>
      <c r="AZ197" s="123">
        <f>'Exhibit K (3)'!$F$17</f>
        <v>8.1648460519010424E-3</v>
      </c>
      <c r="BA197" s="123">
        <f>'Exhibit K (3)'!$F$17</f>
        <v>8.1648460519010424E-3</v>
      </c>
      <c r="BB197" s="123">
        <f>'Exhibit K (3)'!$F$17</f>
        <v>8.1648460519010424E-3</v>
      </c>
      <c r="BC197" s="123">
        <f>'Exhibit K (3)'!$F$17</f>
        <v>8.1648460519010424E-3</v>
      </c>
      <c r="BD197" s="123">
        <f>'Exhibit K (3)'!$F$17</f>
        <v>8.1648460519010424E-3</v>
      </c>
      <c r="BE197" s="123">
        <f>'Exhibit K (3)'!$F$17</f>
        <v>8.1648460519010424E-3</v>
      </c>
      <c r="BF197" s="123">
        <f>'Exhibit K (3)'!$F$17</f>
        <v>8.1648460519010424E-3</v>
      </c>
      <c r="BG197" s="123">
        <f>'Exhibit K (3)'!$F$17</f>
        <v>8.1648460519010424E-3</v>
      </c>
      <c r="BH197" s="123">
        <f>'Exhibit K (3)'!$F$17</f>
        <v>8.1648460519010424E-3</v>
      </c>
      <c r="BI197" s="123">
        <f>'Exhibit K (3)'!$F$17</f>
        <v>8.1648460519010424E-3</v>
      </c>
      <c r="BJ197" s="123">
        <f>'Exhibit K (3)'!$F$17</f>
        <v>8.1648460519010424E-3</v>
      </c>
      <c r="BK197" s="123">
        <f>'Exhibit K (3)'!$F$17</f>
        <v>8.1648460519010424E-3</v>
      </c>
      <c r="BL197" s="123">
        <f>'Exhibit K (3)'!$F$17</f>
        <v>8.1648460519010424E-3</v>
      </c>
      <c r="BM197" s="123">
        <f>'Exhibit K (3)'!$F$17</f>
        <v>8.1648460519010424E-3</v>
      </c>
      <c r="BN197" s="123">
        <f>'Exhibit K (3)'!$F$17</f>
        <v>8.1648460519010424E-3</v>
      </c>
      <c r="BO197" s="123">
        <f>'Exhibit K (3)'!$F$17</f>
        <v>8.1648460519010424E-3</v>
      </c>
      <c r="BP197" s="123">
        <f>'Exhibit K (3)'!$F$17</f>
        <v>8.1648460519010424E-3</v>
      </c>
      <c r="BQ197" s="123">
        <f>'Exhibit K (3)'!$F$17</f>
        <v>8.1648460519010424E-3</v>
      </c>
      <c r="BR197" s="123">
        <f>'Exhibit K (3)'!$F$17</f>
        <v>8.1648460519010424E-3</v>
      </c>
      <c r="BS197" s="123">
        <f>'Exhibit K (3)'!$F$17</f>
        <v>8.1648460519010424E-3</v>
      </c>
      <c r="BT197" s="123">
        <f>'Exhibit K (3)'!$F$17</f>
        <v>8.1648460519010424E-3</v>
      </c>
      <c r="BU197" s="123">
        <f>'Exhibit K (3)'!$F$17</f>
        <v>8.1648460519010424E-3</v>
      </c>
      <c r="BV197" s="123">
        <f>'Exhibit K (3)'!$F$17</f>
        <v>8.1648460519010424E-3</v>
      </c>
      <c r="BW197" s="123">
        <f>'Exhibit K (3)'!$F$17</f>
        <v>8.1648460519010424E-3</v>
      </c>
      <c r="BX197" s="123">
        <f>'Exhibit K (3)'!$F$17</f>
        <v>8.1648460519010424E-3</v>
      </c>
      <c r="BY197" s="123">
        <f>'Exhibit K (3)'!$F$17</f>
        <v>8.1648460519010424E-3</v>
      </c>
      <c r="BZ197" s="123">
        <f>'Exhibit K (3)'!$F$17</f>
        <v>8.1648460519010424E-3</v>
      </c>
      <c r="CA197" s="123">
        <f>'Exhibit K (3)'!$F$17</f>
        <v>8.1648460519010424E-3</v>
      </c>
      <c r="CB197" s="123">
        <f>'Exhibit K (3)'!$F$17</f>
        <v>8.1648460519010424E-3</v>
      </c>
      <c r="CC197" s="123">
        <f>'Exhibit K (3)'!$F$17</f>
        <v>8.1648460519010424E-3</v>
      </c>
      <c r="CD197" s="123">
        <f>'Exhibit K (3)'!$F$17</f>
        <v>8.1648460519010424E-3</v>
      </c>
      <c r="CE197" s="123">
        <f>'Exhibit K (3)'!$F$17</f>
        <v>8.1648460519010424E-3</v>
      </c>
      <c r="CF197" s="123">
        <f>'Exhibit K (3)'!$F$17</f>
        <v>8.1648460519010424E-3</v>
      </c>
      <c r="CG197" s="123">
        <f>'Exhibit K (3)'!$F$17</f>
        <v>8.1648460519010424E-3</v>
      </c>
      <c r="CH197" s="123">
        <f>'Exhibit K (3)'!$F$17</f>
        <v>8.1648460519010424E-3</v>
      </c>
      <c r="CI197" s="123">
        <f>'Exhibit K (3)'!$F$17</f>
        <v>8.1648460519010424E-3</v>
      </c>
      <c r="CJ197" s="123">
        <f>'Exhibit K (3)'!$F$17</f>
        <v>8.1648460519010424E-3</v>
      </c>
      <c r="CK197" s="123">
        <f>'Exhibit K (3)'!$F$17</f>
        <v>8.1648460519010424E-3</v>
      </c>
      <c r="CL197" s="123">
        <f>'Exhibit K (3)'!$F$17</f>
        <v>8.1648460519010424E-3</v>
      </c>
      <c r="CM197" s="123">
        <f>'Exhibit K (3)'!$F$17</f>
        <v>8.1648460519010424E-3</v>
      </c>
      <c r="CN197" s="123">
        <f>'Exhibit K (3)'!$F$17</f>
        <v>8.1648460519010424E-3</v>
      </c>
      <c r="CO197" s="123">
        <f>'Exhibit K (3)'!$F$17</f>
        <v>8.1648460519010424E-3</v>
      </c>
      <c r="CP197" s="123">
        <f>'Exhibit K (3)'!$F$17</f>
        <v>8.1648460519010424E-3</v>
      </c>
      <c r="CQ197" s="123">
        <f>'Exhibit K (3)'!$F$17</f>
        <v>8.1648460519010424E-3</v>
      </c>
      <c r="CR197" s="123">
        <f>'Exhibit K (3)'!$F$17</f>
        <v>8.1648460519010424E-3</v>
      </c>
      <c r="CS197" s="123">
        <f>'Exhibit K (3)'!$F$17</f>
        <v>8.1648460519010424E-3</v>
      </c>
      <c r="CT197" s="123">
        <f>'Exhibit K (3)'!$F$17</f>
        <v>8.1648460519010424E-3</v>
      </c>
      <c r="CU197" s="123">
        <f>'Exhibit K (3)'!$F$17</f>
        <v>8.1648460519010424E-3</v>
      </c>
      <c r="CV197" s="123">
        <f>'Exhibit K (3)'!$F$17</f>
        <v>8.1648460519010424E-3</v>
      </c>
      <c r="CW197" s="123">
        <f>'Exhibit K (3)'!$F$17</f>
        <v>8.1648460519010424E-3</v>
      </c>
      <c r="CX197" s="123">
        <f>'Exhibit K (3)'!$F$17</f>
        <v>8.1648460519010424E-3</v>
      </c>
      <c r="CY197" s="123">
        <f>'Exhibit K (3)'!$F$17</f>
        <v>8.1648460519010424E-3</v>
      </c>
      <c r="CZ197" s="123">
        <f>'Exhibit K (3)'!$F$17</f>
        <v>8.1648460519010424E-3</v>
      </c>
      <c r="DA197" s="123">
        <f>'Exhibit K (3)'!$F$17</f>
        <v>8.1648460519010424E-3</v>
      </c>
      <c r="DB197" s="123">
        <f>'Exhibit K (3)'!$F$17</f>
        <v>8.1648460519010424E-3</v>
      </c>
      <c r="DC197" s="123">
        <f>'Exhibit K (3)'!$F$17</f>
        <v>8.1648460519010424E-3</v>
      </c>
      <c r="DD197" s="123">
        <f>'Exhibit K (3)'!$F$17</f>
        <v>8.1648460519010424E-3</v>
      </c>
      <c r="DE197" s="123">
        <f>'Exhibit K (3)'!$F$17</f>
        <v>8.1648460519010424E-3</v>
      </c>
      <c r="DF197" s="123">
        <f>'Exhibit K (3)'!$F$17</f>
        <v>8.1648460519010424E-3</v>
      </c>
      <c r="DG197" s="123">
        <f>'Exhibit K (3)'!$F$17</f>
        <v>8.1648460519010424E-3</v>
      </c>
      <c r="DH197" s="123">
        <f>'Exhibit K (3)'!$F$17</f>
        <v>8.1648460519010424E-3</v>
      </c>
      <c r="DI197" s="123">
        <f>'Exhibit K (3)'!$F$17</f>
        <v>8.1648460519010424E-3</v>
      </c>
      <c r="DJ197" s="123">
        <f>'Exhibit K (3)'!$F$17</f>
        <v>8.1648460519010424E-3</v>
      </c>
      <c r="DK197" s="123">
        <f>'Exhibit K (3)'!$F$17</f>
        <v>8.1648460519010424E-3</v>
      </c>
      <c r="DL197" s="123">
        <f>'Exhibit K (3)'!$F$17</f>
        <v>8.1648460519010424E-3</v>
      </c>
      <c r="DM197" s="123">
        <f>'Exhibit K (3)'!$F$17</f>
        <v>8.1648460519010424E-3</v>
      </c>
      <c r="DN197" s="123">
        <f>'Exhibit K (3)'!$F$17</f>
        <v>8.1648460519010424E-3</v>
      </c>
      <c r="DO197" s="123">
        <f>'Exhibit K (3)'!$F$17</f>
        <v>8.1648460519010424E-3</v>
      </c>
      <c r="DP197" s="123">
        <f>'Exhibit K (3)'!$F$17</f>
        <v>8.1648460519010424E-3</v>
      </c>
      <c r="DQ197" s="123">
        <f>'Exhibit K (3)'!$F$17</f>
        <v>8.1648460519010424E-3</v>
      </c>
      <c r="DR197" s="123">
        <f>'Exhibit K (3)'!$F$17</f>
        <v>8.1648460519010424E-3</v>
      </c>
      <c r="DS197" s="123">
        <f>'Exhibit K (3)'!$F$17</f>
        <v>8.1648460519010424E-3</v>
      </c>
      <c r="DT197" s="123">
        <f>'Exhibit K (3)'!$F$17</f>
        <v>8.1648460519010424E-3</v>
      </c>
      <c r="DU197" s="123">
        <f>'Exhibit K (3)'!$F$17</f>
        <v>8.1648460519010424E-3</v>
      </c>
      <c r="DV197" s="123">
        <f>'Exhibit K (3)'!$F$17</f>
        <v>8.1648460519010424E-3</v>
      </c>
      <c r="DW197" s="123">
        <f>'Exhibit K (3)'!$F$17</f>
        <v>8.1648460519010424E-3</v>
      </c>
      <c r="DX197" s="123">
        <f>'Exhibit K (3)'!$F$17</f>
        <v>8.1648460519010424E-3</v>
      </c>
      <c r="DY197" s="123">
        <f>'Exhibit K (3)'!$F$17</f>
        <v>8.1648460519010424E-3</v>
      </c>
      <c r="DZ197" s="123">
        <f>'Exhibit K (3)'!$F$17</f>
        <v>8.1648460519010424E-3</v>
      </c>
      <c r="EA197" s="123">
        <f>'Exhibit K (3)'!$F$17</f>
        <v>8.1648460519010424E-3</v>
      </c>
      <c r="EB197" s="123">
        <f>'Exhibit K (3)'!$F$17</f>
        <v>8.1648460519010424E-3</v>
      </c>
      <c r="EC197" s="123">
        <f>'Exhibit K (3)'!$F$17</f>
        <v>8.1648460519010424E-3</v>
      </c>
      <c r="ED197" s="123">
        <f>'Exhibit K (3)'!$F$17</f>
        <v>8.1648460519010424E-3</v>
      </c>
      <c r="EE197" s="123">
        <f>'Exhibit K (3)'!$F$17</f>
        <v>8.1648460519010424E-3</v>
      </c>
      <c r="EF197" s="123">
        <f>'Exhibit K (3)'!$F$17</f>
        <v>8.1648460519010424E-3</v>
      </c>
      <c r="EG197" s="123">
        <f>'Exhibit K (3)'!$F$17</f>
        <v>8.1648460519010424E-3</v>
      </c>
      <c r="EH197" s="123">
        <f>'Exhibit K (3)'!$F$17</f>
        <v>8.1648460519010424E-3</v>
      </c>
      <c r="EI197" s="123">
        <f>'Exhibit K (3)'!$F$17</f>
        <v>8.1648460519010424E-3</v>
      </c>
      <c r="EJ197" s="123">
        <f>'Exhibit K (3)'!$F$17</f>
        <v>8.1648460519010424E-3</v>
      </c>
      <c r="EK197" s="123">
        <f>'Exhibit K (3)'!$F$17</f>
        <v>8.1648460519010424E-3</v>
      </c>
      <c r="EL197" s="123">
        <f>'Exhibit K (3)'!$F$17</f>
        <v>8.1648460519010424E-3</v>
      </c>
      <c r="EM197" s="123">
        <f>'Exhibit K (3)'!$F$17</f>
        <v>8.1648460519010424E-3</v>
      </c>
      <c r="EN197" s="123">
        <f>'Exhibit K (3)'!$F$17</f>
        <v>8.1648460519010424E-3</v>
      </c>
      <c r="EO197" s="123">
        <f>'Exhibit K (3)'!$F$17</f>
        <v>8.1648460519010424E-3</v>
      </c>
      <c r="EP197" s="123">
        <f>'Exhibit K (3)'!$F$17</f>
        <v>8.1648460519010424E-3</v>
      </c>
      <c r="EQ197" s="123">
        <f>'Exhibit K (3)'!$F$17</f>
        <v>8.1648460519010424E-3</v>
      </c>
      <c r="ER197" s="123">
        <f>'Exhibit K (3)'!$F$17</f>
        <v>8.1648460519010424E-3</v>
      </c>
      <c r="ES197" s="123">
        <f>'Exhibit K (3)'!$F$17</f>
        <v>8.1648460519010424E-3</v>
      </c>
      <c r="ET197" s="123">
        <f>'Exhibit K (3)'!$F$17</f>
        <v>8.1648460519010424E-3</v>
      </c>
    </row>
    <row r="198" spans="1:158">
      <c r="D198" s="109"/>
      <c r="E198" s="78"/>
      <c r="F198" s="10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124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5"/>
      <c r="CP198" s="75"/>
      <c r="CQ198" s="75"/>
      <c r="CR198" s="75"/>
      <c r="CS198" s="75"/>
      <c r="CT198" s="75"/>
      <c r="CU198" s="75"/>
      <c r="CV198" s="75"/>
      <c r="CW198" s="75"/>
      <c r="CX198" s="75"/>
      <c r="CY198" s="75"/>
      <c r="CZ198" s="75"/>
      <c r="DA198" s="75"/>
      <c r="DB198" s="75"/>
      <c r="DC198" s="75"/>
      <c r="DD198" s="75"/>
      <c r="DE198" s="75"/>
      <c r="DF198" s="75"/>
      <c r="DG198" s="75"/>
      <c r="DH198" s="75"/>
      <c r="DI198" s="75"/>
      <c r="DJ198" s="75"/>
      <c r="DK198" s="75"/>
      <c r="DL198" s="75"/>
      <c r="DM198" s="75"/>
      <c r="DN198" s="75"/>
      <c r="DO198" s="75"/>
      <c r="DP198" s="75"/>
      <c r="DQ198" s="75"/>
      <c r="DR198" s="75"/>
      <c r="DS198" s="75"/>
      <c r="DT198" s="75"/>
      <c r="DU198" s="75"/>
      <c r="DV198" s="75"/>
      <c r="DW198" s="75"/>
      <c r="DX198" s="75"/>
      <c r="DY198" s="75"/>
      <c r="DZ198" s="75"/>
      <c r="EA198" s="75"/>
      <c r="EB198" s="75"/>
      <c r="EC198" s="75"/>
      <c r="ED198" s="75"/>
      <c r="EE198" s="75"/>
      <c r="EF198" s="75"/>
      <c r="EG198" s="75"/>
      <c r="EH198" s="75"/>
      <c r="EI198" s="75"/>
      <c r="EJ198" s="75"/>
      <c r="EK198" s="75"/>
      <c r="EL198" s="75"/>
      <c r="EM198" s="75"/>
      <c r="EN198" s="75"/>
      <c r="EO198" s="75"/>
      <c r="EP198" s="75"/>
      <c r="EQ198" s="75"/>
      <c r="ER198" s="75"/>
      <c r="ES198" s="75"/>
      <c r="ET198" s="75"/>
    </row>
    <row r="199" spans="1:158">
      <c r="A199" s="97">
        <v>124500106</v>
      </c>
      <c r="B199" s="98">
        <v>11</v>
      </c>
      <c r="D199" s="109">
        <v>16</v>
      </c>
      <c r="E199" s="78" t="s">
        <v>48</v>
      </c>
      <c r="F199" s="109"/>
      <c r="G199" s="104">
        <f t="shared" ref="G199:Q199" si="1930">SUMIF($S$7:$ET$7,G178,$S199:$ET199)</f>
        <v>4246.6591096558241</v>
      </c>
      <c r="H199" s="104">
        <f t="shared" si="1930"/>
        <v>84674.685179991779</v>
      </c>
      <c r="I199" s="104">
        <f t="shared" si="1930"/>
        <v>148115.43199910739</v>
      </c>
      <c r="J199" s="104">
        <f t="shared" si="1930"/>
        <v>0</v>
      </c>
      <c r="K199" s="104">
        <f t="shared" si="1930"/>
        <v>0</v>
      </c>
      <c r="L199" s="104">
        <f t="shared" si="1930"/>
        <v>0</v>
      </c>
      <c r="M199" s="104">
        <f t="shared" si="1930"/>
        <v>0</v>
      </c>
      <c r="N199" s="104">
        <f t="shared" si="1930"/>
        <v>140798.64573511633</v>
      </c>
      <c r="O199" s="104">
        <f t="shared" si="1930"/>
        <v>226856.38101179924</v>
      </c>
      <c r="P199" s="104">
        <f t="shared" si="1930"/>
        <v>489155.00151057972</v>
      </c>
      <c r="Q199" s="104">
        <f t="shared" si="1930"/>
        <v>240359.03198724674</v>
      </c>
      <c r="R199" s="104">
        <f>SUM(G199:Q199)</f>
        <v>1334205.8365334971</v>
      </c>
      <c r="S199" s="105">
        <f t="shared" ref="S199:T199" si="1931">+S194*S197</f>
        <v>0</v>
      </c>
      <c r="T199" s="105">
        <f t="shared" si="1931"/>
        <v>0</v>
      </c>
      <c r="U199" s="105">
        <f>+U194*U197</f>
        <v>0</v>
      </c>
      <c r="V199" s="105">
        <f t="shared" ref="V199:W199" si="1932">+V194*V197</f>
        <v>0</v>
      </c>
      <c r="W199" s="105">
        <f t="shared" si="1932"/>
        <v>0</v>
      </c>
      <c r="X199" s="105">
        <f>+X194*X197</f>
        <v>30.994011948358157</v>
      </c>
      <c r="Y199" s="105">
        <f t="shared" ref="Y199:BB199" si="1933">+Y194*Y197</f>
        <v>65.734510308107019</v>
      </c>
      <c r="Z199" s="105">
        <f t="shared" si="1933"/>
        <v>89.721578789662004</v>
      </c>
      <c r="AA199" s="105">
        <f t="shared" si="1933"/>
        <v>466.59250812296767</v>
      </c>
      <c r="AB199" s="105">
        <f t="shared" si="1933"/>
        <v>909.3456220476312</v>
      </c>
      <c r="AC199" s="105">
        <f t="shared" si="1933"/>
        <v>1193.8268532617415</v>
      </c>
      <c r="AD199" s="105">
        <f t="shared" si="1933"/>
        <v>1490.4440251773565</v>
      </c>
      <c r="AE199" s="105">
        <f t="shared" si="1933"/>
        <v>1659.9651702710871</v>
      </c>
      <c r="AF199" s="105">
        <f t="shared" si="1933"/>
        <v>1788.4782631255944</v>
      </c>
      <c r="AG199" s="105">
        <f t="shared" si="1933"/>
        <v>1938.5664025913939</v>
      </c>
      <c r="AH199" s="105">
        <f t="shared" si="1933"/>
        <v>2121.6458268033784</v>
      </c>
      <c r="AI199" s="105">
        <f t="shared" si="1933"/>
        <v>5803.076847777601</v>
      </c>
      <c r="AJ199" s="105">
        <f t="shared" si="1933"/>
        <v>9506.4279526136179</v>
      </c>
      <c r="AK199" s="105">
        <f t="shared" si="1933"/>
        <v>9737.1159556634575</v>
      </c>
      <c r="AL199" s="105">
        <f t="shared" si="1933"/>
        <v>9971.1781444425833</v>
      </c>
      <c r="AM199" s="105">
        <f t="shared" si="1933"/>
        <v>10206.410428563051</v>
      </c>
      <c r="AN199" s="105">
        <f t="shared" si="1933"/>
        <v>10433.843787508955</v>
      </c>
      <c r="AO199" s="105">
        <f t="shared" si="1933"/>
        <v>10642.396804404307</v>
      </c>
      <c r="AP199" s="105">
        <f t="shared" si="1933"/>
        <v>10865.579596226757</v>
      </c>
      <c r="AQ199" s="105">
        <f t="shared" si="1933"/>
        <v>11085.47666858915</v>
      </c>
      <c r="AR199" s="105">
        <f t="shared" si="1933"/>
        <v>11287.987599436374</v>
      </c>
      <c r="AS199" s="105">
        <f t="shared" si="1933"/>
        <v>11500.548797816286</v>
      </c>
      <c r="AT199" s="105">
        <f t="shared" si="1933"/>
        <v>11718.155877166679</v>
      </c>
      <c r="AU199" s="105">
        <f t="shared" si="1933"/>
        <v>11950.437885773614</v>
      </c>
      <c r="AV199" s="105">
        <f t="shared" si="1933"/>
        <v>12209.12462322624</v>
      </c>
      <c r="AW199" s="105">
        <f t="shared" si="1933"/>
        <v>12462.735474665271</v>
      </c>
      <c r="AX199" s="105">
        <f t="shared" si="1933"/>
        <v>12714.639265714124</v>
      </c>
      <c r="AY199" s="105">
        <f t="shared" si="1933"/>
        <v>12970.20324607532</v>
      </c>
      <c r="AZ199" s="105">
        <f t="shared" si="1933"/>
        <v>13190.962429229012</v>
      </c>
      <c r="BA199" s="105">
        <f t="shared" si="1933"/>
        <v>13400.013856273186</v>
      </c>
      <c r="BB199" s="105">
        <f t="shared" si="1933"/>
        <v>13625.146275142155</v>
      </c>
      <c r="BC199" s="115"/>
      <c r="BD199" s="115"/>
      <c r="BE199" s="115"/>
      <c r="BF199" s="115"/>
      <c r="BG199" s="115"/>
      <c r="BH199" s="115"/>
      <c r="BI199" s="115"/>
      <c r="BJ199" s="115"/>
      <c r="BK199" s="115"/>
      <c r="BL199" s="115"/>
      <c r="BM199" s="115"/>
      <c r="BN199" s="115"/>
      <c r="BO199" s="115"/>
      <c r="BP199" s="115"/>
      <c r="BQ199" s="115"/>
      <c r="BR199" s="115"/>
      <c r="BS199" s="115"/>
      <c r="BT199" s="115"/>
      <c r="BU199" s="115"/>
      <c r="BV199" s="115"/>
      <c r="BW199" s="115"/>
      <c r="BX199" s="115"/>
      <c r="BY199" s="115"/>
      <c r="BZ199" s="115"/>
      <c r="CA199" s="115"/>
      <c r="CB199" s="115"/>
      <c r="CC199" s="115"/>
      <c r="CD199" s="115"/>
      <c r="CE199" s="115"/>
      <c r="CF199" s="115"/>
      <c r="CG199" s="115"/>
      <c r="CH199" s="115"/>
      <c r="CI199" s="115"/>
      <c r="CJ199" s="115"/>
      <c r="CK199" s="115"/>
      <c r="CL199" s="115"/>
      <c r="CM199" s="115"/>
      <c r="CN199" s="115"/>
      <c r="CO199" s="115"/>
      <c r="CP199" s="115"/>
      <c r="CQ199" s="115"/>
      <c r="CR199" s="115"/>
      <c r="CS199" s="115"/>
      <c r="CT199" s="115"/>
      <c r="CU199" s="115"/>
      <c r="CV199" s="115"/>
      <c r="CW199" s="115"/>
      <c r="CX199" s="115"/>
      <c r="CY199" s="105">
        <f t="shared" ref="CY199:DW199" si="1934">+CY194*CY197</f>
        <v>10720.098304142268</v>
      </c>
      <c r="CZ199" s="105">
        <f t="shared" si="1934"/>
        <v>10899.239567012082</v>
      </c>
      <c r="DA199" s="105">
        <f t="shared" si="1934"/>
        <v>11078.980972707535</v>
      </c>
      <c r="DB199" s="105">
        <f t="shared" si="1934"/>
        <v>11273.426395816379</v>
      </c>
      <c r="DC199" s="105">
        <f t="shared" si="1934"/>
        <v>11471.162553355638</v>
      </c>
      <c r="DD199" s="105">
        <f t="shared" si="1934"/>
        <v>11654.429029161924</v>
      </c>
      <c r="DE199" s="105">
        <f t="shared" si="1934"/>
        <v>11835.084170267433</v>
      </c>
      <c r="DF199" s="105">
        <f t="shared" si="1934"/>
        <v>12014.989260822344</v>
      </c>
      <c r="DG199" s="105">
        <f t="shared" si="1934"/>
        <v>12190.613429435878</v>
      </c>
      <c r="DH199" s="105">
        <f t="shared" si="1934"/>
        <v>12366.444263926958</v>
      </c>
      <c r="DI199" s="105">
        <f t="shared" si="1934"/>
        <v>12544.107970285377</v>
      </c>
      <c r="DJ199" s="105">
        <f t="shared" si="1934"/>
        <v>12750.069818182506</v>
      </c>
      <c r="DK199" s="105">
        <f t="shared" si="1934"/>
        <v>12967.039740702539</v>
      </c>
      <c r="DL199" s="105">
        <f t="shared" si="1934"/>
        <v>13159.334465137053</v>
      </c>
      <c r="DM199" s="105">
        <f t="shared" si="1934"/>
        <v>13344.970202606217</v>
      </c>
      <c r="DN199" s="105">
        <f t="shared" si="1934"/>
        <v>13811.983308509149</v>
      </c>
      <c r="DO199" s="105">
        <f t="shared" si="1934"/>
        <v>14568.398237786329</v>
      </c>
      <c r="DP199" s="105">
        <f t="shared" si="1934"/>
        <v>16149.771318037865</v>
      </c>
      <c r="DQ199" s="105">
        <f t="shared" si="1934"/>
        <v>18305.203283455034</v>
      </c>
      <c r="DR199" s="105">
        <f t="shared" si="1934"/>
        <v>20877.809423150939</v>
      </c>
      <c r="DS199" s="105">
        <f t="shared" si="1934"/>
        <v>23107.090604879293</v>
      </c>
      <c r="DT199" s="105">
        <f t="shared" si="1934"/>
        <v>24132.197536658965</v>
      </c>
      <c r="DU199" s="105">
        <f t="shared" si="1934"/>
        <v>26307.841464256482</v>
      </c>
      <c r="DV199" s="105">
        <f t="shared" si="1934"/>
        <v>30124.741426619392</v>
      </c>
      <c r="DW199" s="105">
        <f t="shared" si="1934"/>
        <v>33693.440340599729</v>
      </c>
      <c r="DX199" s="105">
        <f t="shared" ref="DX199:EM199" si="1935">+DX194*DX197</f>
        <v>36583.501429128504</v>
      </c>
      <c r="DY199" s="105">
        <f t="shared" si="1935"/>
        <v>38909.586976656123</v>
      </c>
      <c r="DZ199" s="105">
        <f t="shared" si="1935"/>
        <v>40114.482746465234</v>
      </c>
      <c r="EA199" s="105">
        <f t="shared" si="1935"/>
        <v>40621.927534983341</v>
      </c>
      <c r="EB199" s="105">
        <f t="shared" si="1935"/>
        <v>41159.518460949548</v>
      </c>
      <c r="EC199" s="105">
        <f t="shared" si="1935"/>
        <v>41688.37988689269</v>
      </c>
      <c r="ED199" s="105">
        <f t="shared" si="1935"/>
        <v>42177.489230652951</v>
      </c>
      <c r="EE199" s="105">
        <f t="shared" si="1935"/>
        <v>42664.145729037009</v>
      </c>
      <c r="EF199" s="105">
        <f t="shared" si="1935"/>
        <v>43154.143544299761</v>
      </c>
      <c r="EG199" s="105">
        <f t="shared" si="1935"/>
        <v>43705.446206501794</v>
      </c>
      <c r="EH199" s="105">
        <f t="shared" si="1935"/>
        <v>44682.939424412994</v>
      </c>
      <c r="EI199" s="105">
        <f t="shared" si="1935"/>
        <v>45945.433458994987</v>
      </c>
      <c r="EJ199" s="105">
        <f t="shared" si="1935"/>
        <v>47128.276075974281</v>
      </c>
      <c r="EK199" s="105">
        <f t="shared" si="1935"/>
        <v>48245.792613873855</v>
      </c>
      <c r="EL199" s="105">
        <f t="shared" si="1935"/>
        <v>49139.25156261243</v>
      </c>
      <c r="EM199" s="105">
        <f t="shared" si="1935"/>
        <v>49900.278275791177</v>
      </c>
      <c r="EN199" s="115"/>
      <c r="EO199" s="115"/>
      <c r="EP199" s="115"/>
      <c r="EQ199" s="115"/>
      <c r="ER199" s="115"/>
      <c r="ES199" s="115"/>
      <c r="ET199" s="115"/>
    </row>
    <row r="200" spans="1:158">
      <c r="D200" s="109">
        <v>17</v>
      </c>
      <c r="E200" s="78" t="s">
        <v>49</v>
      </c>
      <c r="F200" s="109"/>
      <c r="G200" s="104">
        <f>+G199+F200</f>
        <v>4246.6591096558241</v>
      </c>
      <c r="H200" s="104">
        <f>+H199+G200</f>
        <v>88921.344289647604</v>
      </c>
      <c r="I200" s="104">
        <f>I199+H200</f>
        <v>237036.77628875501</v>
      </c>
      <c r="J200" s="104">
        <f>J199+I200</f>
        <v>237036.77628875501</v>
      </c>
      <c r="K200" s="104">
        <f>+K199+J200</f>
        <v>237036.77628875501</v>
      </c>
      <c r="L200" s="104">
        <f>+L199+K200</f>
        <v>237036.77628875501</v>
      </c>
      <c r="M200" s="104">
        <f>M199+L200</f>
        <v>237036.77628875501</v>
      </c>
      <c r="N200" s="104">
        <f>N199+M200</f>
        <v>377835.42202387133</v>
      </c>
      <c r="O200" s="104">
        <f>O199+N200</f>
        <v>604691.80303567054</v>
      </c>
      <c r="P200" s="104">
        <f>P199+O200</f>
        <v>1093846.8045462503</v>
      </c>
      <c r="Q200" s="104">
        <f>Q199+P200</f>
        <v>1334205.8365334971</v>
      </c>
      <c r="R200" s="104"/>
      <c r="S200" s="105">
        <v>0</v>
      </c>
      <c r="T200" s="105">
        <f>+T199+S200</f>
        <v>0</v>
      </c>
      <c r="U200" s="105">
        <f t="shared" ref="U200:W200" si="1936">+U199+T200</f>
        <v>0</v>
      </c>
      <c r="V200" s="105">
        <f t="shared" si="1936"/>
        <v>0</v>
      </c>
      <c r="W200" s="105">
        <f t="shared" si="1936"/>
        <v>0</v>
      </c>
      <c r="X200" s="105">
        <f>+X199+W200</f>
        <v>30.994011948358157</v>
      </c>
      <c r="Y200" s="105">
        <f t="shared" ref="Y200:BB200" si="1937">+Y199+X200</f>
        <v>96.728522256465169</v>
      </c>
      <c r="Z200" s="105">
        <f t="shared" si="1937"/>
        <v>186.45010104612717</v>
      </c>
      <c r="AA200" s="105">
        <f t="shared" si="1937"/>
        <v>653.04260916909482</v>
      </c>
      <c r="AB200" s="105">
        <f t="shared" si="1937"/>
        <v>1562.3882312167261</v>
      </c>
      <c r="AC200" s="105">
        <f t="shared" si="1937"/>
        <v>2756.2150844784674</v>
      </c>
      <c r="AD200" s="105">
        <f t="shared" si="1937"/>
        <v>4246.6591096558241</v>
      </c>
      <c r="AE200" s="105">
        <f t="shared" si="1937"/>
        <v>5906.6242799269112</v>
      </c>
      <c r="AF200" s="105">
        <f t="shared" si="1937"/>
        <v>7695.102543052506</v>
      </c>
      <c r="AG200" s="105">
        <f t="shared" si="1937"/>
        <v>9633.6689456438999</v>
      </c>
      <c r="AH200" s="105">
        <f t="shared" si="1937"/>
        <v>11755.314772447278</v>
      </c>
      <c r="AI200" s="105">
        <f t="shared" si="1937"/>
        <v>17558.39162022488</v>
      </c>
      <c r="AJ200" s="105">
        <f t="shared" si="1937"/>
        <v>27064.819572838496</v>
      </c>
      <c r="AK200" s="105">
        <f t="shared" si="1937"/>
        <v>36801.935528501956</v>
      </c>
      <c r="AL200" s="105">
        <f t="shared" si="1937"/>
        <v>46773.113672944542</v>
      </c>
      <c r="AM200" s="105">
        <f t="shared" si="1937"/>
        <v>56979.524101507595</v>
      </c>
      <c r="AN200" s="105">
        <f t="shared" si="1937"/>
        <v>67413.367889016547</v>
      </c>
      <c r="AO200" s="105">
        <f t="shared" si="1937"/>
        <v>78055.764693420846</v>
      </c>
      <c r="AP200" s="105">
        <f t="shared" si="1937"/>
        <v>88921.344289647604</v>
      </c>
      <c r="AQ200" s="105">
        <f t="shared" si="1937"/>
        <v>100006.82095823676</v>
      </c>
      <c r="AR200" s="105">
        <f t="shared" si="1937"/>
        <v>111294.80855767312</v>
      </c>
      <c r="AS200" s="105">
        <f t="shared" si="1937"/>
        <v>122795.35735548941</v>
      </c>
      <c r="AT200" s="105">
        <f t="shared" si="1937"/>
        <v>134513.51323265609</v>
      </c>
      <c r="AU200" s="105">
        <f t="shared" si="1937"/>
        <v>146463.95111842969</v>
      </c>
      <c r="AV200" s="105">
        <f t="shared" si="1937"/>
        <v>158673.07574165592</v>
      </c>
      <c r="AW200" s="105">
        <f t="shared" si="1937"/>
        <v>171135.81121632119</v>
      </c>
      <c r="AX200" s="105">
        <f t="shared" si="1937"/>
        <v>183850.45048203532</v>
      </c>
      <c r="AY200" s="105">
        <f t="shared" si="1937"/>
        <v>196820.65372811063</v>
      </c>
      <c r="AZ200" s="105">
        <f t="shared" si="1937"/>
        <v>210011.61615733965</v>
      </c>
      <c r="BA200" s="105">
        <f t="shared" si="1937"/>
        <v>223411.63001361283</v>
      </c>
      <c r="BB200" s="105">
        <f t="shared" si="1937"/>
        <v>237036.77628875498</v>
      </c>
      <c r="BC200" s="105">
        <f t="shared" ref="BC200" si="1938">+BC199+BB200</f>
        <v>237036.77628875498</v>
      </c>
      <c r="BD200" s="105">
        <f t="shared" ref="BD200" si="1939">+BD199+BC200</f>
        <v>237036.77628875498</v>
      </c>
      <c r="BE200" s="105">
        <f t="shared" ref="BE200" si="1940">+BE199+BD200</f>
        <v>237036.77628875498</v>
      </c>
      <c r="BF200" s="105">
        <f t="shared" ref="BF200" si="1941">+BF199+BE200</f>
        <v>237036.77628875498</v>
      </c>
      <c r="BG200" s="105">
        <f t="shared" ref="BG200" si="1942">+BG199+BF200</f>
        <v>237036.77628875498</v>
      </c>
      <c r="BH200" s="105">
        <f t="shared" ref="BH200" si="1943">+BH199+BG200</f>
        <v>237036.77628875498</v>
      </c>
      <c r="BI200" s="105">
        <f t="shared" ref="BI200" si="1944">+BI199+BH200</f>
        <v>237036.77628875498</v>
      </c>
      <c r="BJ200" s="105">
        <f t="shared" ref="BJ200" si="1945">+BJ199+BI200</f>
        <v>237036.77628875498</v>
      </c>
      <c r="BK200" s="105">
        <f t="shared" ref="BK200" si="1946">+BK199+BJ200</f>
        <v>237036.77628875498</v>
      </c>
      <c r="BL200" s="105">
        <f t="shared" ref="BL200" si="1947">+BL199+BK200</f>
        <v>237036.77628875498</v>
      </c>
      <c r="BM200" s="105">
        <f t="shared" ref="BM200" si="1948">+BM199+BL200</f>
        <v>237036.77628875498</v>
      </c>
      <c r="BN200" s="105">
        <f t="shared" ref="BN200" si="1949">+BN199+BM200</f>
        <v>237036.77628875498</v>
      </c>
      <c r="BO200" s="105">
        <f t="shared" ref="BO200" si="1950">+BO199+BN200</f>
        <v>237036.77628875498</v>
      </c>
      <c r="BP200" s="105">
        <f t="shared" ref="BP200" si="1951">+BP199+BO200</f>
        <v>237036.77628875498</v>
      </c>
      <c r="BQ200" s="105">
        <f t="shared" ref="BQ200" si="1952">+BQ199+BP200</f>
        <v>237036.77628875498</v>
      </c>
      <c r="BR200" s="105">
        <f t="shared" ref="BR200" si="1953">+BR199+BQ200</f>
        <v>237036.77628875498</v>
      </c>
      <c r="BS200" s="105">
        <f t="shared" ref="BS200" si="1954">+BS199+BR200</f>
        <v>237036.77628875498</v>
      </c>
      <c r="BT200" s="105">
        <f t="shared" ref="BT200" si="1955">+BT199+BS200</f>
        <v>237036.77628875498</v>
      </c>
      <c r="BU200" s="105">
        <f t="shared" ref="BU200" si="1956">+BU199+BT200</f>
        <v>237036.77628875498</v>
      </c>
      <c r="BV200" s="105">
        <f t="shared" ref="BV200" si="1957">+BV199+BU200</f>
        <v>237036.77628875498</v>
      </c>
      <c r="BW200" s="105">
        <f t="shared" ref="BW200" si="1958">+BW199+BV200</f>
        <v>237036.77628875498</v>
      </c>
      <c r="BX200" s="105">
        <f t="shared" ref="BX200" si="1959">+BX199+BW200</f>
        <v>237036.77628875498</v>
      </c>
      <c r="BY200" s="105">
        <f t="shared" ref="BY200" si="1960">+BY199+BX200</f>
        <v>237036.77628875498</v>
      </c>
      <c r="BZ200" s="105">
        <f t="shared" ref="BZ200" si="1961">+BZ199+BY200</f>
        <v>237036.77628875498</v>
      </c>
      <c r="CA200" s="105">
        <f t="shared" ref="CA200" si="1962">+CA199+BZ200</f>
        <v>237036.77628875498</v>
      </c>
      <c r="CB200" s="105">
        <f t="shared" ref="CB200" si="1963">+CB199+CA200</f>
        <v>237036.77628875498</v>
      </c>
      <c r="CC200" s="105">
        <f t="shared" ref="CC200" si="1964">+CC199+CB200</f>
        <v>237036.77628875498</v>
      </c>
      <c r="CD200" s="105">
        <f t="shared" ref="CD200" si="1965">+CD199+CC200</f>
        <v>237036.77628875498</v>
      </c>
      <c r="CE200" s="105">
        <f t="shared" ref="CE200" si="1966">+CE199+CD200</f>
        <v>237036.77628875498</v>
      </c>
      <c r="CF200" s="105">
        <f t="shared" ref="CF200" si="1967">+CF199+CE200</f>
        <v>237036.77628875498</v>
      </c>
      <c r="CG200" s="105">
        <f t="shared" ref="CG200" si="1968">+CG199+CF200</f>
        <v>237036.77628875498</v>
      </c>
      <c r="CH200" s="105">
        <f t="shared" ref="CH200" si="1969">+CH199+CG200</f>
        <v>237036.77628875498</v>
      </c>
      <c r="CI200" s="105">
        <f t="shared" ref="CI200" si="1970">+CI199+CH200</f>
        <v>237036.77628875498</v>
      </c>
      <c r="CJ200" s="105">
        <f t="shared" ref="CJ200" si="1971">+CJ199+CI200</f>
        <v>237036.77628875498</v>
      </c>
      <c r="CK200" s="105">
        <f t="shared" ref="CK200" si="1972">+CK199+CJ200</f>
        <v>237036.77628875498</v>
      </c>
      <c r="CL200" s="105">
        <f t="shared" ref="CL200" si="1973">+CL199+CK200</f>
        <v>237036.77628875498</v>
      </c>
      <c r="CM200" s="105">
        <f t="shared" ref="CM200" si="1974">+CM199+CL200</f>
        <v>237036.77628875498</v>
      </c>
      <c r="CN200" s="105">
        <f t="shared" ref="CN200" si="1975">+CN199+CM200</f>
        <v>237036.77628875498</v>
      </c>
      <c r="CO200" s="105">
        <f t="shared" ref="CO200" si="1976">+CO199+CN200</f>
        <v>237036.77628875498</v>
      </c>
      <c r="CP200" s="105">
        <f t="shared" ref="CP200" si="1977">+CP199+CO200</f>
        <v>237036.77628875498</v>
      </c>
      <c r="CQ200" s="105">
        <f t="shared" ref="CQ200" si="1978">+CQ199+CP200</f>
        <v>237036.77628875498</v>
      </c>
      <c r="CR200" s="105">
        <f t="shared" ref="CR200" si="1979">+CR199+CQ200</f>
        <v>237036.77628875498</v>
      </c>
      <c r="CS200" s="105">
        <f t="shared" ref="CS200" si="1980">+CS199+CR200</f>
        <v>237036.77628875498</v>
      </c>
      <c r="CT200" s="105">
        <f t="shared" ref="CT200" si="1981">+CT199+CS200</f>
        <v>237036.77628875498</v>
      </c>
      <c r="CU200" s="105">
        <f t="shared" ref="CU200" si="1982">+CU199+CT200</f>
        <v>237036.77628875498</v>
      </c>
      <c r="CV200" s="105">
        <f t="shared" ref="CV200" si="1983">+CV199+CU200</f>
        <v>237036.77628875498</v>
      </c>
      <c r="CW200" s="105">
        <f t="shared" ref="CW200" si="1984">+CW199+CV200</f>
        <v>237036.77628875498</v>
      </c>
      <c r="CX200" s="105">
        <f t="shared" ref="CX200" si="1985">+CX199+CW200</f>
        <v>237036.77628875498</v>
      </c>
      <c r="CY200" s="105">
        <f t="shared" ref="CY200" si="1986">+CY199+CX200</f>
        <v>247756.87459289725</v>
      </c>
      <c r="CZ200" s="105">
        <f t="shared" ref="CZ200" si="1987">+CZ199+CY200</f>
        <v>258656.11415990934</v>
      </c>
      <c r="DA200" s="105">
        <f t="shared" ref="DA200" si="1988">+DA199+CZ200</f>
        <v>269735.09513261687</v>
      </c>
      <c r="DB200" s="105">
        <f t="shared" ref="DB200" si="1989">+DB199+DA200</f>
        <v>281008.52152843325</v>
      </c>
      <c r="DC200" s="105">
        <f t="shared" ref="DC200" si="1990">+DC199+DB200</f>
        <v>292479.68408178887</v>
      </c>
      <c r="DD200" s="105">
        <f t="shared" ref="DD200" si="1991">+DD199+DC200</f>
        <v>304134.1131109508</v>
      </c>
      <c r="DE200" s="105">
        <f t="shared" ref="DE200" si="1992">+DE199+DD200</f>
        <v>315969.19728121825</v>
      </c>
      <c r="DF200" s="105">
        <f t="shared" ref="DF200" si="1993">+DF199+DE200</f>
        <v>327984.18654204061</v>
      </c>
      <c r="DG200" s="105">
        <f t="shared" ref="DG200" si="1994">+DG199+DF200</f>
        <v>340174.79997147649</v>
      </c>
      <c r="DH200" s="105">
        <f t="shared" ref="DH200" si="1995">+DH199+DG200</f>
        <v>352541.24423540343</v>
      </c>
      <c r="DI200" s="105">
        <f t="shared" ref="DI200" si="1996">+DI199+DH200</f>
        <v>365085.35220568883</v>
      </c>
      <c r="DJ200" s="105">
        <f t="shared" ref="DJ200" si="1997">+DJ199+DI200</f>
        <v>377835.42202387133</v>
      </c>
      <c r="DK200" s="105">
        <f t="shared" ref="DK200" si="1998">+DK199+DJ200</f>
        <v>390802.46176457388</v>
      </c>
      <c r="DL200" s="105">
        <f t="shared" ref="DL200" si="1999">+DL199+DK200</f>
        <v>403961.79622971092</v>
      </c>
      <c r="DM200" s="105">
        <f t="shared" ref="DM200" si="2000">+DM199+DL200</f>
        <v>417306.76643231715</v>
      </c>
      <c r="DN200" s="105">
        <f t="shared" ref="DN200" si="2001">+DN199+DM200</f>
        <v>431118.74974082632</v>
      </c>
      <c r="DO200" s="105">
        <f t="shared" ref="DO200" si="2002">+DO199+DN200</f>
        <v>445687.14797861263</v>
      </c>
      <c r="DP200" s="105">
        <f t="shared" ref="DP200" si="2003">+DP199+DO200</f>
        <v>461836.91929665051</v>
      </c>
      <c r="DQ200" s="105">
        <f t="shared" ref="DQ200" si="2004">+DQ199+DP200</f>
        <v>480142.12258010556</v>
      </c>
      <c r="DR200" s="105">
        <f t="shared" ref="DR200" si="2005">+DR199+DQ200</f>
        <v>501019.93200325652</v>
      </c>
      <c r="DS200" s="105">
        <f t="shared" ref="DS200" si="2006">+DS199+DR200</f>
        <v>524127.02260813583</v>
      </c>
      <c r="DT200" s="105">
        <f t="shared" ref="DT200" si="2007">+DT199+DS200</f>
        <v>548259.22014479479</v>
      </c>
      <c r="DU200" s="105">
        <f t="shared" ref="DU200" si="2008">+DU199+DT200</f>
        <v>574567.06160905131</v>
      </c>
      <c r="DV200" s="105">
        <f t="shared" ref="DV200" si="2009">+DV199+DU200</f>
        <v>604691.80303567066</v>
      </c>
      <c r="DW200" s="105">
        <f t="shared" ref="DW200" si="2010">+DW199+DV200</f>
        <v>638385.2433762704</v>
      </c>
      <c r="DX200" s="105">
        <f t="shared" ref="DX200" si="2011">+DX199+DW200</f>
        <v>674968.74480539886</v>
      </c>
      <c r="DY200" s="105">
        <f t="shared" ref="DY200" si="2012">+DY199+DX200</f>
        <v>713878.33178205497</v>
      </c>
      <c r="DZ200" s="105">
        <f t="shared" ref="DZ200" si="2013">+DZ199+DY200</f>
        <v>753992.81452852022</v>
      </c>
      <c r="EA200" s="105">
        <f t="shared" ref="EA200" si="2014">+EA199+DZ200</f>
        <v>794614.7420635036</v>
      </c>
      <c r="EB200" s="105">
        <f t="shared" ref="EB200" si="2015">+EB199+EA200</f>
        <v>835774.26052445313</v>
      </c>
      <c r="EC200" s="105">
        <f t="shared" ref="EC200" si="2016">+EC199+EB200</f>
        <v>877462.64041134587</v>
      </c>
      <c r="ED200" s="105">
        <f t="shared" ref="ED200" si="2017">+ED199+EC200</f>
        <v>919640.12964199879</v>
      </c>
      <c r="EE200" s="105">
        <f t="shared" ref="EE200" si="2018">+EE199+ED200</f>
        <v>962304.27537103579</v>
      </c>
      <c r="EF200" s="105">
        <f t="shared" ref="EF200" si="2019">+EF199+EE200</f>
        <v>1005458.4189153356</v>
      </c>
      <c r="EG200" s="105">
        <f t="shared" ref="EG200" si="2020">+EG199+EF200</f>
        <v>1049163.8651218372</v>
      </c>
      <c r="EH200" s="105">
        <f t="shared" ref="EH200" si="2021">+EH199+EG200</f>
        <v>1093846.8045462503</v>
      </c>
      <c r="EI200" s="105">
        <f t="shared" ref="EI200" si="2022">+EI199+EH200</f>
        <v>1139792.2380052453</v>
      </c>
      <c r="EJ200" s="105">
        <f t="shared" ref="EJ200" si="2023">+EJ199+EI200</f>
        <v>1186920.5140812197</v>
      </c>
      <c r="EK200" s="105">
        <f t="shared" ref="EK200" si="2024">+EK199+EJ200</f>
        <v>1235166.3066950936</v>
      </c>
      <c r="EL200" s="105">
        <f t="shared" ref="EL200" si="2025">+EL199+EK200</f>
        <v>1284305.558257706</v>
      </c>
      <c r="EM200" s="105">
        <f t="shared" ref="EM200" si="2026">+EM199+EL200</f>
        <v>1334205.8365334971</v>
      </c>
      <c r="EN200" s="105">
        <f t="shared" ref="EN200" si="2027">+EN199+EM200</f>
        <v>1334205.8365334971</v>
      </c>
      <c r="EO200" s="105">
        <f t="shared" ref="EO200" si="2028">+EO199+EN200</f>
        <v>1334205.8365334971</v>
      </c>
      <c r="EP200" s="105">
        <f t="shared" ref="EP200" si="2029">+EP199+EO200</f>
        <v>1334205.8365334971</v>
      </c>
      <c r="EQ200" s="105">
        <f t="shared" ref="EQ200" si="2030">+EQ199+EP200</f>
        <v>1334205.8365334971</v>
      </c>
      <c r="ER200" s="105">
        <f t="shared" ref="ER200" si="2031">+ER199+EQ200</f>
        <v>1334205.8365334971</v>
      </c>
      <c r="ES200" s="105">
        <f t="shared" ref="ES200" si="2032">+ES199+ER200</f>
        <v>1334205.8365334971</v>
      </c>
      <c r="ET200" s="105">
        <f t="shared" ref="ET200" si="2033">+ET199+ES200</f>
        <v>1334205.8365334971</v>
      </c>
    </row>
    <row r="201" spans="1:158">
      <c r="D201" s="109"/>
      <c r="E201" s="78"/>
      <c r="F201" s="10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  <c r="CG201" s="75"/>
      <c r="CH201" s="75"/>
      <c r="CI201" s="75"/>
      <c r="CJ201" s="75"/>
      <c r="CK201" s="75"/>
      <c r="CL201" s="75"/>
      <c r="CM201" s="75"/>
      <c r="CN201" s="75"/>
      <c r="CO201" s="75"/>
      <c r="CP201" s="75"/>
      <c r="CQ201" s="75"/>
      <c r="CR201" s="75"/>
      <c r="CS201" s="75"/>
      <c r="CT201" s="75"/>
      <c r="CU201" s="75"/>
      <c r="CV201" s="75"/>
      <c r="CW201" s="75"/>
      <c r="CX201" s="75"/>
      <c r="CY201" s="75"/>
      <c r="CZ201" s="75"/>
      <c r="DA201" s="75"/>
      <c r="DB201" s="75"/>
      <c r="DC201" s="75"/>
      <c r="DD201" s="75"/>
      <c r="DE201" s="75"/>
      <c r="DF201" s="75"/>
      <c r="DG201" s="75"/>
      <c r="DH201" s="75"/>
      <c r="DI201" s="75"/>
      <c r="DJ201" s="75"/>
      <c r="DK201" s="75"/>
      <c r="DL201" s="75"/>
      <c r="DM201" s="75"/>
      <c r="DN201" s="75"/>
      <c r="DO201" s="75"/>
      <c r="DP201" s="75"/>
      <c r="DQ201" s="75"/>
      <c r="DR201" s="75"/>
      <c r="DS201" s="75"/>
      <c r="DT201" s="75"/>
      <c r="DU201" s="75"/>
      <c r="DV201" s="75"/>
      <c r="DW201" s="75"/>
      <c r="DX201" s="75"/>
      <c r="DY201" s="75"/>
      <c r="DZ201" s="75"/>
      <c r="EA201" s="75"/>
      <c r="EB201" s="75"/>
      <c r="EC201" s="75"/>
      <c r="ED201" s="75"/>
      <c r="EE201" s="75"/>
      <c r="EF201" s="75"/>
      <c r="EG201" s="75"/>
      <c r="EH201" s="75"/>
      <c r="EI201" s="75"/>
      <c r="EJ201" s="75"/>
      <c r="EK201" s="75"/>
      <c r="EL201" s="75"/>
      <c r="EM201" s="75"/>
      <c r="EN201" s="75"/>
      <c r="EO201" s="75"/>
      <c r="EP201" s="75"/>
      <c r="EQ201" s="75"/>
      <c r="ER201" s="75"/>
      <c r="ES201" s="75"/>
      <c r="ET201" s="75"/>
    </row>
    <row r="202" spans="1:158">
      <c r="C202" s="125"/>
      <c r="D202" s="109">
        <v>18</v>
      </c>
      <c r="E202" s="78" t="s">
        <v>50</v>
      </c>
      <c r="F202" s="126"/>
      <c r="G202" s="127">
        <f>'Exhibit K (3)'!$I$12</f>
        <v>2.4494538155703125E-3</v>
      </c>
      <c r="H202" s="127">
        <f>'Exhibit K (3)'!$I$12</f>
        <v>2.4494538155703125E-3</v>
      </c>
      <c r="I202" s="127">
        <f>'Exhibit K (3)'!$I$12</f>
        <v>2.4494538155703125E-3</v>
      </c>
      <c r="J202" s="127">
        <f>'Exhibit K (3)'!$I$12</f>
        <v>2.4494538155703125E-3</v>
      </c>
      <c r="K202" s="127">
        <f>'Exhibit K (3)'!$I$12</f>
        <v>2.4494538155703125E-3</v>
      </c>
      <c r="L202" s="127">
        <f>'Exhibit K (3)'!$I$12</f>
        <v>2.4494538155703125E-3</v>
      </c>
      <c r="M202" s="127">
        <f>'Exhibit K (3)'!$I$12</f>
        <v>2.4494538155703125E-3</v>
      </c>
      <c r="N202" s="127">
        <f>'Exhibit K (3)'!$I$12</f>
        <v>2.4494538155703125E-3</v>
      </c>
      <c r="O202" s="127">
        <f>'Exhibit K (3)'!$I$12</f>
        <v>2.4494538155703125E-3</v>
      </c>
      <c r="P202" s="127">
        <f>'Exhibit K (3)'!$I$12</f>
        <v>2.4494538155703125E-3</v>
      </c>
      <c r="Q202" s="127">
        <f>'Exhibit K (3)'!$I$12</f>
        <v>2.4494538155703125E-3</v>
      </c>
      <c r="R202" s="127">
        <f>'Exhibit K (3)'!$I$12</f>
        <v>2.4494538155703125E-3</v>
      </c>
      <c r="S202" s="128">
        <f>'Exhibit K (3)'!$I$12</f>
        <v>2.4494538155703125E-3</v>
      </c>
      <c r="T202" s="128">
        <f>'Exhibit K (3)'!$I$12</f>
        <v>2.4494538155703125E-3</v>
      </c>
      <c r="U202" s="128">
        <f>'Exhibit K (3)'!$I$12</f>
        <v>2.4494538155703125E-3</v>
      </c>
      <c r="V202" s="128">
        <f>'Exhibit K (3)'!$I$12</f>
        <v>2.4494538155703125E-3</v>
      </c>
      <c r="W202" s="128">
        <f>'Exhibit K (3)'!$I$12</f>
        <v>2.4494538155703125E-3</v>
      </c>
      <c r="X202" s="128">
        <f>'Exhibit K (3)'!$I$12</f>
        <v>2.4494538155703125E-3</v>
      </c>
      <c r="Y202" s="128">
        <f>'Exhibit K (3)'!$I$12</f>
        <v>2.4494538155703125E-3</v>
      </c>
      <c r="Z202" s="128">
        <f>'Exhibit K (3)'!$I$12</f>
        <v>2.4494538155703125E-3</v>
      </c>
      <c r="AA202" s="128">
        <f>'Exhibit K (3)'!$I$12</f>
        <v>2.4494538155703125E-3</v>
      </c>
      <c r="AB202" s="128">
        <f>'Exhibit K (3)'!$I$12</f>
        <v>2.4494538155703125E-3</v>
      </c>
      <c r="AC202" s="128">
        <f>'Exhibit K (3)'!$I$12</f>
        <v>2.4494538155703125E-3</v>
      </c>
      <c r="AD202" s="128">
        <f>'Exhibit K (3)'!$I$12</f>
        <v>2.4494538155703125E-3</v>
      </c>
      <c r="AE202" s="128">
        <f>'Exhibit K (3)'!$I$12</f>
        <v>2.4494538155703125E-3</v>
      </c>
      <c r="AF202" s="128">
        <f>'Exhibit K (3)'!$I$12</f>
        <v>2.4494538155703125E-3</v>
      </c>
      <c r="AG202" s="128">
        <f>'Exhibit K (3)'!$I$12</f>
        <v>2.4494538155703125E-3</v>
      </c>
      <c r="AH202" s="128">
        <f>'Exhibit K (3)'!$I$12</f>
        <v>2.4494538155703125E-3</v>
      </c>
      <c r="AI202" s="128">
        <f>'Exhibit K (3)'!$I$12</f>
        <v>2.4494538155703125E-3</v>
      </c>
      <c r="AJ202" s="128">
        <f>'Exhibit K (3)'!$I$12</f>
        <v>2.4494538155703125E-3</v>
      </c>
      <c r="AK202" s="128">
        <f>'Exhibit K (3)'!$I$12</f>
        <v>2.4494538155703125E-3</v>
      </c>
      <c r="AL202" s="128">
        <f>'Exhibit K (3)'!$I$12</f>
        <v>2.4494538155703125E-3</v>
      </c>
      <c r="AM202" s="128">
        <f>'Exhibit K (3)'!$I$12</f>
        <v>2.4494538155703125E-3</v>
      </c>
      <c r="AN202" s="128">
        <f>'Exhibit K (3)'!$I$12</f>
        <v>2.4494538155703125E-3</v>
      </c>
      <c r="AO202" s="128">
        <f>'Exhibit K (3)'!$I$12</f>
        <v>2.4494538155703125E-3</v>
      </c>
      <c r="AP202" s="128">
        <f>'Exhibit K (3)'!$I$12</f>
        <v>2.4494538155703125E-3</v>
      </c>
      <c r="AQ202" s="128">
        <f>'Exhibit K (3)'!$I$12</f>
        <v>2.4494538155703125E-3</v>
      </c>
      <c r="AR202" s="128">
        <f>'Exhibit K (3)'!$I$12</f>
        <v>2.4494538155703125E-3</v>
      </c>
      <c r="AS202" s="128">
        <f>'Exhibit K (3)'!$I$12</f>
        <v>2.4494538155703125E-3</v>
      </c>
      <c r="AT202" s="128">
        <f>'Exhibit K (3)'!$I$12</f>
        <v>2.4494538155703125E-3</v>
      </c>
      <c r="AU202" s="128">
        <f>'Exhibit K (3)'!$I$12</f>
        <v>2.4494538155703125E-3</v>
      </c>
      <c r="AV202" s="128">
        <f>'Exhibit K (3)'!$I$12</f>
        <v>2.4494538155703125E-3</v>
      </c>
      <c r="AW202" s="128">
        <f>'Exhibit K (3)'!$I$12</f>
        <v>2.4494538155703125E-3</v>
      </c>
      <c r="AX202" s="128">
        <f>'Exhibit K (3)'!$I$12</f>
        <v>2.4494538155703125E-3</v>
      </c>
      <c r="AY202" s="128">
        <f>'Exhibit K (3)'!$I$12</f>
        <v>2.4494538155703125E-3</v>
      </c>
      <c r="AZ202" s="128">
        <f>'Exhibit K (3)'!$I$12</f>
        <v>2.4494538155703125E-3</v>
      </c>
      <c r="BA202" s="128">
        <f>'Exhibit K (3)'!$I$12</f>
        <v>2.4494538155703125E-3</v>
      </c>
      <c r="BB202" s="128">
        <f>'Exhibit K (3)'!$I$12</f>
        <v>2.4494538155703125E-3</v>
      </c>
      <c r="BC202" s="128">
        <f>'Exhibit K (3)'!$I$12</f>
        <v>2.4494538155703125E-3</v>
      </c>
      <c r="BD202" s="128">
        <f>'Exhibit K (3)'!$I$12</f>
        <v>2.4494538155703125E-3</v>
      </c>
      <c r="BE202" s="128">
        <f>'Exhibit K (3)'!$I$12</f>
        <v>2.4494538155703125E-3</v>
      </c>
      <c r="BF202" s="128">
        <f>'Exhibit K (3)'!$I$12</f>
        <v>2.4494538155703125E-3</v>
      </c>
      <c r="BG202" s="128">
        <f>'Exhibit K (3)'!$I$12</f>
        <v>2.4494538155703125E-3</v>
      </c>
      <c r="BH202" s="128">
        <f>'Exhibit K (3)'!$I$12</f>
        <v>2.4494538155703125E-3</v>
      </c>
      <c r="BI202" s="128">
        <f>'Exhibit K (3)'!$I$12</f>
        <v>2.4494538155703125E-3</v>
      </c>
      <c r="BJ202" s="128">
        <f>'Exhibit K (3)'!$I$12</f>
        <v>2.4494538155703125E-3</v>
      </c>
      <c r="BK202" s="128">
        <f>'Exhibit K (3)'!$I$12</f>
        <v>2.4494538155703125E-3</v>
      </c>
      <c r="BL202" s="128">
        <f>'Exhibit K (3)'!$I$12</f>
        <v>2.4494538155703125E-3</v>
      </c>
      <c r="BM202" s="128">
        <f>'Exhibit K (3)'!$I$12</f>
        <v>2.4494538155703125E-3</v>
      </c>
      <c r="BN202" s="128">
        <f>'Exhibit K (3)'!$I$12</f>
        <v>2.4494538155703125E-3</v>
      </c>
      <c r="BO202" s="128">
        <f>'Exhibit K (3)'!$I$12</f>
        <v>2.4494538155703125E-3</v>
      </c>
      <c r="BP202" s="128">
        <f>'Exhibit K (3)'!$I$12</f>
        <v>2.4494538155703125E-3</v>
      </c>
      <c r="BQ202" s="128">
        <f>'Exhibit K (3)'!$I$12</f>
        <v>2.4494538155703125E-3</v>
      </c>
      <c r="BR202" s="128">
        <f>'Exhibit K (3)'!$I$12</f>
        <v>2.4494538155703125E-3</v>
      </c>
      <c r="BS202" s="128">
        <f>'Exhibit K (3)'!$I$12</f>
        <v>2.4494538155703125E-3</v>
      </c>
      <c r="BT202" s="128">
        <f>'Exhibit K (3)'!$I$12</f>
        <v>2.4494538155703125E-3</v>
      </c>
      <c r="BU202" s="128">
        <f>'Exhibit K (3)'!$I$12</f>
        <v>2.4494538155703125E-3</v>
      </c>
      <c r="BV202" s="128">
        <f>'Exhibit K (3)'!$I$12</f>
        <v>2.4494538155703125E-3</v>
      </c>
      <c r="BW202" s="128">
        <f>'Exhibit K (3)'!$I$12</f>
        <v>2.4494538155703125E-3</v>
      </c>
      <c r="BX202" s="128">
        <f>'Exhibit K (3)'!$I$12</f>
        <v>2.4494538155703125E-3</v>
      </c>
      <c r="BY202" s="128">
        <f>'Exhibit K (3)'!$I$12</f>
        <v>2.4494538155703125E-3</v>
      </c>
      <c r="BZ202" s="128">
        <f>'Exhibit K (3)'!$I$12</f>
        <v>2.4494538155703125E-3</v>
      </c>
      <c r="CA202" s="128">
        <f>'Exhibit K (3)'!$I$12</f>
        <v>2.4494538155703125E-3</v>
      </c>
      <c r="CB202" s="128">
        <f>'Exhibit K (3)'!$I$12</f>
        <v>2.4494538155703125E-3</v>
      </c>
      <c r="CC202" s="128">
        <f>'Exhibit K (3)'!$I$12</f>
        <v>2.4494538155703125E-3</v>
      </c>
      <c r="CD202" s="128">
        <f>'Exhibit K (3)'!$I$12</f>
        <v>2.4494538155703125E-3</v>
      </c>
      <c r="CE202" s="128">
        <f>'Exhibit K (3)'!$I$12</f>
        <v>2.4494538155703125E-3</v>
      </c>
      <c r="CF202" s="128">
        <f>'Exhibit K (3)'!$I$12</f>
        <v>2.4494538155703125E-3</v>
      </c>
      <c r="CG202" s="128">
        <f>'Exhibit K (3)'!$I$12</f>
        <v>2.4494538155703125E-3</v>
      </c>
      <c r="CH202" s="128">
        <f>'Exhibit K (3)'!$I$12</f>
        <v>2.4494538155703125E-3</v>
      </c>
      <c r="CI202" s="128">
        <f>'Exhibit K (3)'!$I$12</f>
        <v>2.4494538155703125E-3</v>
      </c>
      <c r="CJ202" s="128">
        <f>'Exhibit K (3)'!$I$12</f>
        <v>2.4494538155703125E-3</v>
      </c>
      <c r="CK202" s="128">
        <f>'Exhibit K (3)'!$I$12</f>
        <v>2.4494538155703125E-3</v>
      </c>
      <c r="CL202" s="128">
        <f>'Exhibit K (3)'!$I$12</f>
        <v>2.4494538155703125E-3</v>
      </c>
      <c r="CM202" s="128">
        <f>'Exhibit K (3)'!$I$12</f>
        <v>2.4494538155703125E-3</v>
      </c>
      <c r="CN202" s="128">
        <f>'Exhibit K (3)'!$I$12</f>
        <v>2.4494538155703125E-3</v>
      </c>
      <c r="CO202" s="128">
        <f>'Exhibit K (3)'!$I$12</f>
        <v>2.4494538155703125E-3</v>
      </c>
      <c r="CP202" s="128">
        <f>'Exhibit K (3)'!$I$12</f>
        <v>2.4494538155703125E-3</v>
      </c>
      <c r="CQ202" s="128">
        <f>'Exhibit K (3)'!$I$12</f>
        <v>2.4494538155703125E-3</v>
      </c>
      <c r="CR202" s="128">
        <f>'Exhibit K (3)'!$I$12</f>
        <v>2.4494538155703125E-3</v>
      </c>
      <c r="CS202" s="128">
        <f>'Exhibit K (3)'!$I$12</f>
        <v>2.4494538155703125E-3</v>
      </c>
      <c r="CT202" s="128">
        <f>'Exhibit K (3)'!$I$12</f>
        <v>2.4494538155703125E-3</v>
      </c>
      <c r="CU202" s="128">
        <f>'Exhibit K (3)'!$I$12</f>
        <v>2.4494538155703125E-3</v>
      </c>
      <c r="CV202" s="128">
        <f>'Exhibit K (3)'!$I$12</f>
        <v>2.4494538155703125E-3</v>
      </c>
      <c r="CW202" s="128">
        <f>'Exhibit K (3)'!$I$12</f>
        <v>2.4494538155703125E-3</v>
      </c>
      <c r="CX202" s="128">
        <f>'Exhibit K (3)'!$I$12</f>
        <v>2.4494538155703125E-3</v>
      </c>
      <c r="CY202" s="128">
        <f>'Exhibit K (3)'!$I$12</f>
        <v>2.4494538155703125E-3</v>
      </c>
      <c r="CZ202" s="128">
        <f>'Exhibit K (3)'!$I$12</f>
        <v>2.4494538155703125E-3</v>
      </c>
      <c r="DA202" s="128">
        <f>'Exhibit K (3)'!$I$12</f>
        <v>2.4494538155703125E-3</v>
      </c>
      <c r="DB202" s="128">
        <f>'Exhibit K (3)'!$I$12</f>
        <v>2.4494538155703125E-3</v>
      </c>
      <c r="DC202" s="128">
        <f>'Exhibit K (3)'!$I$12</f>
        <v>2.4494538155703125E-3</v>
      </c>
      <c r="DD202" s="128">
        <f>'Exhibit K (3)'!$I$12</f>
        <v>2.4494538155703125E-3</v>
      </c>
      <c r="DE202" s="128">
        <f>'Exhibit K (3)'!$I$12</f>
        <v>2.4494538155703125E-3</v>
      </c>
      <c r="DF202" s="128">
        <f>'Exhibit K (3)'!$I$12</f>
        <v>2.4494538155703125E-3</v>
      </c>
      <c r="DG202" s="128">
        <f>'Exhibit K (3)'!$I$12</f>
        <v>2.4494538155703125E-3</v>
      </c>
      <c r="DH202" s="128">
        <f>'Exhibit K (3)'!$I$12</f>
        <v>2.4494538155703125E-3</v>
      </c>
      <c r="DI202" s="128">
        <f>'Exhibit K (3)'!$I$12</f>
        <v>2.4494538155703125E-3</v>
      </c>
      <c r="DJ202" s="128">
        <f>'Exhibit K (3)'!$I$12</f>
        <v>2.4494538155703125E-3</v>
      </c>
      <c r="DK202" s="128">
        <f>'Exhibit K (3)'!$I$12</f>
        <v>2.4494538155703125E-3</v>
      </c>
      <c r="DL202" s="128">
        <f>'Exhibit K (3)'!$I$12</f>
        <v>2.4494538155703125E-3</v>
      </c>
      <c r="DM202" s="128">
        <f>'Exhibit K (3)'!$I$12</f>
        <v>2.4494538155703125E-3</v>
      </c>
      <c r="DN202" s="128">
        <f>'Exhibit K (3)'!$I$12</f>
        <v>2.4494538155703125E-3</v>
      </c>
      <c r="DO202" s="128">
        <f>'Exhibit K (3)'!$I$12</f>
        <v>2.4494538155703125E-3</v>
      </c>
      <c r="DP202" s="128">
        <f>'Exhibit K (3)'!$I$12</f>
        <v>2.4494538155703125E-3</v>
      </c>
      <c r="DQ202" s="128">
        <f>'Exhibit K (3)'!$I$12</f>
        <v>2.4494538155703125E-3</v>
      </c>
      <c r="DR202" s="128">
        <f>'Exhibit K (3)'!$I$12</f>
        <v>2.4494538155703125E-3</v>
      </c>
      <c r="DS202" s="128">
        <f>'Exhibit K (3)'!$I$12</f>
        <v>2.4494538155703125E-3</v>
      </c>
      <c r="DT202" s="128">
        <f>'Exhibit K (3)'!$I$12</f>
        <v>2.4494538155703125E-3</v>
      </c>
      <c r="DU202" s="128">
        <f>'Exhibit K (3)'!$I$12</f>
        <v>2.4494538155703125E-3</v>
      </c>
      <c r="DV202" s="128">
        <f>'Exhibit K (3)'!$I$12</f>
        <v>2.4494538155703125E-3</v>
      </c>
      <c r="DW202" s="128">
        <f>'Exhibit K (3)'!$I$12</f>
        <v>2.4494538155703125E-3</v>
      </c>
      <c r="DX202" s="128">
        <f>'Exhibit K (3)'!$I$12</f>
        <v>2.4494538155703125E-3</v>
      </c>
      <c r="DY202" s="128">
        <f>'Exhibit K (3)'!$I$12</f>
        <v>2.4494538155703125E-3</v>
      </c>
      <c r="DZ202" s="128">
        <f>'Exhibit K (3)'!$I$12</f>
        <v>2.4494538155703125E-3</v>
      </c>
      <c r="EA202" s="128">
        <f>'Exhibit K (3)'!$I$12</f>
        <v>2.4494538155703125E-3</v>
      </c>
      <c r="EB202" s="128">
        <f>'Exhibit K (3)'!$I$12</f>
        <v>2.4494538155703125E-3</v>
      </c>
      <c r="EC202" s="128">
        <f>'Exhibit K (3)'!$I$12</f>
        <v>2.4494538155703125E-3</v>
      </c>
      <c r="ED202" s="128">
        <f>'Exhibit K (3)'!$I$12</f>
        <v>2.4494538155703125E-3</v>
      </c>
      <c r="EE202" s="128">
        <f>'Exhibit K (3)'!$I$12</f>
        <v>2.4494538155703125E-3</v>
      </c>
      <c r="EF202" s="128">
        <f>'Exhibit K (3)'!$I$12</f>
        <v>2.4494538155703125E-3</v>
      </c>
      <c r="EG202" s="128">
        <f>'Exhibit K (3)'!$I$12</f>
        <v>2.4494538155703125E-3</v>
      </c>
      <c r="EH202" s="128">
        <f>'Exhibit K (3)'!$I$12</f>
        <v>2.4494538155703125E-3</v>
      </c>
      <c r="EI202" s="128">
        <f>'Exhibit K (3)'!$I$12</f>
        <v>2.4494538155703125E-3</v>
      </c>
      <c r="EJ202" s="128">
        <f>'Exhibit K (3)'!$I$12</f>
        <v>2.4494538155703125E-3</v>
      </c>
      <c r="EK202" s="128">
        <f>'Exhibit K (3)'!$I$12</f>
        <v>2.4494538155703125E-3</v>
      </c>
      <c r="EL202" s="128">
        <f>'Exhibit K (3)'!$I$12</f>
        <v>2.4494538155703125E-3</v>
      </c>
      <c r="EM202" s="128">
        <f>'Exhibit K (3)'!$I$12</f>
        <v>2.4494538155703125E-3</v>
      </c>
      <c r="EN202" s="128">
        <f>'Exhibit K (3)'!$I$12</f>
        <v>2.4494538155703125E-3</v>
      </c>
      <c r="EO202" s="128">
        <f>'Exhibit K (3)'!$I$12</f>
        <v>2.4494538155703125E-3</v>
      </c>
      <c r="EP202" s="128">
        <f>'Exhibit K (3)'!$I$12</f>
        <v>2.4494538155703125E-3</v>
      </c>
      <c r="EQ202" s="128">
        <f>'Exhibit K (3)'!$I$12</f>
        <v>2.4494538155703125E-3</v>
      </c>
      <c r="ER202" s="128">
        <f>'Exhibit K (3)'!$I$12</f>
        <v>2.4494538155703125E-3</v>
      </c>
      <c r="ES202" s="128">
        <f>'Exhibit K (3)'!$I$12</f>
        <v>2.4494538155703125E-3</v>
      </c>
      <c r="ET202" s="128">
        <f>'Exhibit K (3)'!$I$12</f>
        <v>2.4494538155703125E-3</v>
      </c>
    </row>
    <row r="203" spans="1:158">
      <c r="C203" s="125"/>
      <c r="D203" s="109">
        <v>19</v>
      </c>
      <c r="E203" s="78" t="s">
        <v>51</v>
      </c>
      <c r="F203" s="126"/>
      <c r="G203" s="127">
        <f>'Exhibit K (3)'!$I$13</f>
        <v>5.7153922363307299E-3</v>
      </c>
      <c r="H203" s="127">
        <f>'Exhibit K (3)'!$I$13</f>
        <v>5.7153922363307299E-3</v>
      </c>
      <c r="I203" s="127">
        <f>'Exhibit K (3)'!$I$13</f>
        <v>5.7153922363307299E-3</v>
      </c>
      <c r="J203" s="127">
        <f>'Exhibit K (3)'!$I$13</f>
        <v>5.7153922363307299E-3</v>
      </c>
      <c r="K203" s="127">
        <f>'Exhibit K (3)'!$I$13</f>
        <v>5.7153922363307299E-3</v>
      </c>
      <c r="L203" s="127">
        <f>'Exhibit K (3)'!$I$13</f>
        <v>5.7153922363307299E-3</v>
      </c>
      <c r="M203" s="127">
        <f>'Exhibit K (3)'!$I$13</f>
        <v>5.7153922363307299E-3</v>
      </c>
      <c r="N203" s="127">
        <f>'Exhibit K (3)'!$I$13</f>
        <v>5.7153922363307299E-3</v>
      </c>
      <c r="O203" s="127">
        <f>'Exhibit K (3)'!$I$13</f>
        <v>5.7153922363307299E-3</v>
      </c>
      <c r="P203" s="127">
        <f>'Exhibit K (3)'!$I$13</f>
        <v>5.7153922363307299E-3</v>
      </c>
      <c r="Q203" s="127">
        <f>'Exhibit K (3)'!$I$13</f>
        <v>5.7153922363307299E-3</v>
      </c>
      <c r="R203" s="127">
        <f>'Exhibit K (3)'!$I$13</f>
        <v>5.7153922363307299E-3</v>
      </c>
      <c r="S203" s="128">
        <f>'Exhibit K (3)'!$I$13</f>
        <v>5.7153922363307299E-3</v>
      </c>
      <c r="T203" s="128">
        <f>'Exhibit K (3)'!$I$13</f>
        <v>5.7153922363307299E-3</v>
      </c>
      <c r="U203" s="128">
        <f>'Exhibit K (3)'!$I$13</f>
        <v>5.7153922363307299E-3</v>
      </c>
      <c r="V203" s="128">
        <f>'Exhibit K (3)'!$I$13</f>
        <v>5.7153922363307299E-3</v>
      </c>
      <c r="W203" s="128">
        <f>'Exhibit K (3)'!$I$13</f>
        <v>5.7153922363307299E-3</v>
      </c>
      <c r="X203" s="128">
        <f>'Exhibit K (3)'!$I$13</f>
        <v>5.7153922363307299E-3</v>
      </c>
      <c r="Y203" s="128">
        <f>'Exhibit K (3)'!$I$13</f>
        <v>5.7153922363307299E-3</v>
      </c>
      <c r="Z203" s="128">
        <f>'Exhibit K (3)'!$I$13</f>
        <v>5.7153922363307299E-3</v>
      </c>
      <c r="AA203" s="128">
        <f>'Exhibit K (3)'!$I$13</f>
        <v>5.7153922363307299E-3</v>
      </c>
      <c r="AB203" s="128">
        <f>'Exhibit K (3)'!$I$13</f>
        <v>5.7153922363307299E-3</v>
      </c>
      <c r="AC203" s="128">
        <f>'Exhibit K (3)'!$I$13</f>
        <v>5.7153922363307299E-3</v>
      </c>
      <c r="AD203" s="128">
        <f>'Exhibit K (3)'!$I$13</f>
        <v>5.7153922363307299E-3</v>
      </c>
      <c r="AE203" s="128">
        <f>'Exhibit K (3)'!$I$13</f>
        <v>5.7153922363307299E-3</v>
      </c>
      <c r="AF203" s="128">
        <f>'Exhibit K (3)'!$I$13</f>
        <v>5.7153922363307299E-3</v>
      </c>
      <c r="AG203" s="128">
        <f>'Exhibit K (3)'!$I$13</f>
        <v>5.7153922363307299E-3</v>
      </c>
      <c r="AH203" s="128">
        <f>'Exhibit K (3)'!$I$13</f>
        <v>5.7153922363307299E-3</v>
      </c>
      <c r="AI203" s="128">
        <f>'Exhibit K (3)'!$I$13</f>
        <v>5.7153922363307299E-3</v>
      </c>
      <c r="AJ203" s="128">
        <f>'Exhibit K (3)'!$I$13</f>
        <v>5.7153922363307299E-3</v>
      </c>
      <c r="AK203" s="128">
        <f>'Exhibit K (3)'!$I$13</f>
        <v>5.7153922363307299E-3</v>
      </c>
      <c r="AL203" s="128">
        <f>'Exhibit K (3)'!$I$13</f>
        <v>5.7153922363307299E-3</v>
      </c>
      <c r="AM203" s="128">
        <f>'Exhibit K (3)'!$I$13</f>
        <v>5.7153922363307299E-3</v>
      </c>
      <c r="AN203" s="128">
        <f>'Exhibit K (3)'!$I$13</f>
        <v>5.7153922363307299E-3</v>
      </c>
      <c r="AO203" s="128">
        <f>'Exhibit K (3)'!$I$13</f>
        <v>5.7153922363307299E-3</v>
      </c>
      <c r="AP203" s="128">
        <f>'Exhibit K (3)'!$I$13</f>
        <v>5.7153922363307299E-3</v>
      </c>
      <c r="AQ203" s="128">
        <f>'Exhibit K (3)'!$I$13</f>
        <v>5.7153922363307299E-3</v>
      </c>
      <c r="AR203" s="128">
        <f>'Exhibit K (3)'!$I$13</f>
        <v>5.7153922363307299E-3</v>
      </c>
      <c r="AS203" s="128">
        <f>'Exhibit K (3)'!$I$13</f>
        <v>5.7153922363307299E-3</v>
      </c>
      <c r="AT203" s="128">
        <f>'Exhibit K (3)'!$I$13</f>
        <v>5.7153922363307299E-3</v>
      </c>
      <c r="AU203" s="128">
        <f>'Exhibit K (3)'!$I$13</f>
        <v>5.7153922363307299E-3</v>
      </c>
      <c r="AV203" s="128">
        <f>'Exhibit K (3)'!$I$13</f>
        <v>5.7153922363307299E-3</v>
      </c>
      <c r="AW203" s="128">
        <f>'Exhibit K (3)'!$I$13</f>
        <v>5.7153922363307299E-3</v>
      </c>
      <c r="AX203" s="128">
        <f>'Exhibit K (3)'!$I$13</f>
        <v>5.7153922363307299E-3</v>
      </c>
      <c r="AY203" s="128">
        <f>'Exhibit K (3)'!$I$13</f>
        <v>5.7153922363307299E-3</v>
      </c>
      <c r="AZ203" s="128">
        <f>'Exhibit K (3)'!$I$13</f>
        <v>5.7153922363307299E-3</v>
      </c>
      <c r="BA203" s="128">
        <f>'Exhibit K (3)'!$I$13</f>
        <v>5.7153922363307299E-3</v>
      </c>
      <c r="BB203" s="128">
        <f>'Exhibit K (3)'!$I$13</f>
        <v>5.7153922363307299E-3</v>
      </c>
      <c r="BC203" s="128">
        <f>'Exhibit K (3)'!$I$13</f>
        <v>5.7153922363307299E-3</v>
      </c>
      <c r="BD203" s="128">
        <f>'Exhibit K (3)'!$I$13</f>
        <v>5.7153922363307299E-3</v>
      </c>
      <c r="BE203" s="128">
        <f>'Exhibit K (3)'!$I$13</f>
        <v>5.7153922363307299E-3</v>
      </c>
      <c r="BF203" s="128">
        <f>'Exhibit K (3)'!$I$13</f>
        <v>5.7153922363307299E-3</v>
      </c>
      <c r="BG203" s="128">
        <f>'Exhibit K (3)'!$I$13</f>
        <v>5.7153922363307299E-3</v>
      </c>
      <c r="BH203" s="128">
        <f>'Exhibit K (3)'!$I$13</f>
        <v>5.7153922363307299E-3</v>
      </c>
      <c r="BI203" s="128">
        <f>'Exhibit K (3)'!$I$13</f>
        <v>5.7153922363307299E-3</v>
      </c>
      <c r="BJ203" s="128">
        <f>'Exhibit K (3)'!$I$13</f>
        <v>5.7153922363307299E-3</v>
      </c>
      <c r="BK203" s="128">
        <f>'Exhibit K (3)'!$I$13</f>
        <v>5.7153922363307299E-3</v>
      </c>
      <c r="BL203" s="128">
        <f>'Exhibit K (3)'!$I$13</f>
        <v>5.7153922363307299E-3</v>
      </c>
      <c r="BM203" s="128">
        <f>'Exhibit K (3)'!$I$13</f>
        <v>5.7153922363307299E-3</v>
      </c>
      <c r="BN203" s="128">
        <f>'Exhibit K (3)'!$I$13</f>
        <v>5.7153922363307299E-3</v>
      </c>
      <c r="BO203" s="128">
        <f>'Exhibit K (3)'!$I$13</f>
        <v>5.7153922363307299E-3</v>
      </c>
      <c r="BP203" s="128">
        <f>'Exhibit K (3)'!$I$13</f>
        <v>5.7153922363307299E-3</v>
      </c>
      <c r="BQ203" s="128">
        <f>'Exhibit K (3)'!$I$13</f>
        <v>5.7153922363307299E-3</v>
      </c>
      <c r="BR203" s="128">
        <f>'Exhibit K (3)'!$I$13</f>
        <v>5.7153922363307299E-3</v>
      </c>
      <c r="BS203" s="128">
        <f>'Exhibit K (3)'!$I$13</f>
        <v>5.7153922363307299E-3</v>
      </c>
      <c r="BT203" s="128">
        <f>'Exhibit K (3)'!$I$13</f>
        <v>5.7153922363307299E-3</v>
      </c>
      <c r="BU203" s="128">
        <f>'Exhibit K (3)'!$I$13</f>
        <v>5.7153922363307299E-3</v>
      </c>
      <c r="BV203" s="128">
        <f>'Exhibit K (3)'!$I$13</f>
        <v>5.7153922363307299E-3</v>
      </c>
      <c r="BW203" s="128">
        <f>'Exhibit K (3)'!$I$13</f>
        <v>5.7153922363307299E-3</v>
      </c>
      <c r="BX203" s="128">
        <f>'Exhibit K (3)'!$I$13</f>
        <v>5.7153922363307299E-3</v>
      </c>
      <c r="BY203" s="128">
        <f>'Exhibit K (3)'!$I$13</f>
        <v>5.7153922363307299E-3</v>
      </c>
      <c r="BZ203" s="128">
        <f>'Exhibit K (3)'!$I$13</f>
        <v>5.7153922363307299E-3</v>
      </c>
      <c r="CA203" s="128">
        <f>'Exhibit K (3)'!$I$13</f>
        <v>5.7153922363307299E-3</v>
      </c>
      <c r="CB203" s="128">
        <f>'Exhibit K (3)'!$I$13</f>
        <v>5.7153922363307299E-3</v>
      </c>
      <c r="CC203" s="128">
        <f>'Exhibit K (3)'!$I$13</f>
        <v>5.7153922363307299E-3</v>
      </c>
      <c r="CD203" s="128">
        <f>'Exhibit K (3)'!$I$13</f>
        <v>5.7153922363307299E-3</v>
      </c>
      <c r="CE203" s="128">
        <f>'Exhibit K (3)'!$I$13</f>
        <v>5.7153922363307299E-3</v>
      </c>
      <c r="CF203" s="128">
        <f>'Exhibit K (3)'!$I$13</f>
        <v>5.7153922363307299E-3</v>
      </c>
      <c r="CG203" s="128">
        <f>'Exhibit K (3)'!$I$13</f>
        <v>5.7153922363307299E-3</v>
      </c>
      <c r="CH203" s="128">
        <f>'Exhibit K (3)'!$I$13</f>
        <v>5.7153922363307299E-3</v>
      </c>
      <c r="CI203" s="128">
        <f>'Exhibit K (3)'!$I$13</f>
        <v>5.7153922363307299E-3</v>
      </c>
      <c r="CJ203" s="128">
        <f>'Exhibit K (3)'!$I$13</f>
        <v>5.7153922363307299E-3</v>
      </c>
      <c r="CK203" s="128">
        <f>'Exhibit K (3)'!$I$13</f>
        <v>5.7153922363307299E-3</v>
      </c>
      <c r="CL203" s="128">
        <f>'Exhibit K (3)'!$I$13</f>
        <v>5.7153922363307299E-3</v>
      </c>
      <c r="CM203" s="128">
        <f>'Exhibit K (3)'!$I$13</f>
        <v>5.7153922363307299E-3</v>
      </c>
      <c r="CN203" s="128">
        <f>'Exhibit K (3)'!$I$13</f>
        <v>5.7153922363307299E-3</v>
      </c>
      <c r="CO203" s="128">
        <f>'Exhibit K (3)'!$I$13</f>
        <v>5.7153922363307299E-3</v>
      </c>
      <c r="CP203" s="128">
        <f>'Exhibit K (3)'!$I$13</f>
        <v>5.7153922363307299E-3</v>
      </c>
      <c r="CQ203" s="128">
        <f>'Exhibit K (3)'!$I$13</f>
        <v>5.7153922363307299E-3</v>
      </c>
      <c r="CR203" s="128">
        <f>'Exhibit K (3)'!$I$13</f>
        <v>5.7153922363307299E-3</v>
      </c>
      <c r="CS203" s="128">
        <f>'Exhibit K (3)'!$I$13</f>
        <v>5.7153922363307299E-3</v>
      </c>
      <c r="CT203" s="128">
        <f>'Exhibit K (3)'!$I$13</f>
        <v>5.7153922363307299E-3</v>
      </c>
      <c r="CU203" s="128">
        <f>'Exhibit K (3)'!$I$13</f>
        <v>5.7153922363307299E-3</v>
      </c>
      <c r="CV203" s="128">
        <f>'Exhibit K (3)'!$I$13</f>
        <v>5.7153922363307299E-3</v>
      </c>
      <c r="CW203" s="128">
        <f>'Exhibit K (3)'!$I$13</f>
        <v>5.7153922363307299E-3</v>
      </c>
      <c r="CX203" s="128">
        <f>'Exhibit K (3)'!$I$13</f>
        <v>5.7153922363307299E-3</v>
      </c>
      <c r="CY203" s="128">
        <f>'Exhibit K (3)'!$I$13</f>
        <v>5.7153922363307299E-3</v>
      </c>
      <c r="CZ203" s="128">
        <f>'Exhibit K (3)'!$I$13</f>
        <v>5.7153922363307299E-3</v>
      </c>
      <c r="DA203" s="128">
        <f>'Exhibit K (3)'!$I$13</f>
        <v>5.7153922363307299E-3</v>
      </c>
      <c r="DB203" s="128">
        <f>'Exhibit K (3)'!$I$13</f>
        <v>5.7153922363307299E-3</v>
      </c>
      <c r="DC203" s="128">
        <f>'Exhibit K (3)'!$I$13</f>
        <v>5.7153922363307299E-3</v>
      </c>
      <c r="DD203" s="128">
        <f>'Exhibit K (3)'!$I$13</f>
        <v>5.7153922363307299E-3</v>
      </c>
      <c r="DE203" s="128">
        <f>'Exhibit K (3)'!$I$13</f>
        <v>5.7153922363307299E-3</v>
      </c>
      <c r="DF203" s="128">
        <f>'Exhibit K (3)'!$I$13</f>
        <v>5.7153922363307299E-3</v>
      </c>
      <c r="DG203" s="128">
        <f>'Exhibit K (3)'!$I$13</f>
        <v>5.7153922363307299E-3</v>
      </c>
      <c r="DH203" s="128">
        <f>'Exhibit K (3)'!$I$13</f>
        <v>5.7153922363307299E-3</v>
      </c>
      <c r="DI203" s="128">
        <f>'Exhibit K (3)'!$I$13</f>
        <v>5.7153922363307299E-3</v>
      </c>
      <c r="DJ203" s="128">
        <f>'Exhibit K (3)'!$I$13</f>
        <v>5.7153922363307299E-3</v>
      </c>
      <c r="DK203" s="128">
        <f>'Exhibit K (3)'!$I$13</f>
        <v>5.7153922363307299E-3</v>
      </c>
      <c r="DL203" s="128">
        <f>'Exhibit K (3)'!$I$13</f>
        <v>5.7153922363307299E-3</v>
      </c>
      <c r="DM203" s="128">
        <f>'Exhibit K (3)'!$I$13</f>
        <v>5.7153922363307299E-3</v>
      </c>
      <c r="DN203" s="128">
        <f>'Exhibit K (3)'!$I$13</f>
        <v>5.7153922363307299E-3</v>
      </c>
      <c r="DO203" s="128">
        <f>'Exhibit K (3)'!$I$13</f>
        <v>5.7153922363307299E-3</v>
      </c>
      <c r="DP203" s="128">
        <f>'Exhibit K (3)'!$I$13</f>
        <v>5.7153922363307299E-3</v>
      </c>
      <c r="DQ203" s="128">
        <f>'Exhibit K (3)'!$I$13</f>
        <v>5.7153922363307299E-3</v>
      </c>
      <c r="DR203" s="128">
        <f>'Exhibit K (3)'!$I$13</f>
        <v>5.7153922363307299E-3</v>
      </c>
      <c r="DS203" s="128">
        <f>'Exhibit K (3)'!$I$13</f>
        <v>5.7153922363307299E-3</v>
      </c>
      <c r="DT203" s="128">
        <f>'Exhibit K (3)'!$I$13</f>
        <v>5.7153922363307299E-3</v>
      </c>
      <c r="DU203" s="128">
        <f>'Exhibit K (3)'!$I$13</f>
        <v>5.7153922363307299E-3</v>
      </c>
      <c r="DV203" s="128">
        <f>'Exhibit K (3)'!$I$13</f>
        <v>5.7153922363307299E-3</v>
      </c>
      <c r="DW203" s="128">
        <f>'Exhibit K (3)'!$I$13</f>
        <v>5.7153922363307299E-3</v>
      </c>
      <c r="DX203" s="128">
        <f>'Exhibit K (3)'!$I$13</f>
        <v>5.7153922363307299E-3</v>
      </c>
      <c r="DY203" s="128">
        <f>'Exhibit K (3)'!$I$13</f>
        <v>5.7153922363307299E-3</v>
      </c>
      <c r="DZ203" s="128">
        <f>'Exhibit K (3)'!$I$13</f>
        <v>5.7153922363307299E-3</v>
      </c>
      <c r="EA203" s="128">
        <f>'Exhibit K (3)'!$I$13</f>
        <v>5.7153922363307299E-3</v>
      </c>
      <c r="EB203" s="128">
        <f>'Exhibit K (3)'!$I$13</f>
        <v>5.7153922363307299E-3</v>
      </c>
      <c r="EC203" s="128">
        <f>'Exhibit K (3)'!$I$13</f>
        <v>5.7153922363307299E-3</v>
      </c>
      <c r="ED203" s="128">
        <f>'Exhibit K (3)'!$I$13</f>
        <v>5.7153922363307299E-3</v>
      </c>
      <c r="EE203" s="128">
        <f>'Exhibit K (3)'!$I$13</f>
        <v>5.7153922363307299E-3</v>
      </c>
      <c r="EF203" s="128">
        <f>'Exhibit K (3)'!$I$13</f>
        <v>5.7153922363307299E-3</v>
      </c>
      <c r="EG203" s="128">
        <f>'Exhibit K (3)'!$I$13</f>
        <v>5.7153922363307299E-3</v>
      </c>
      <c r="EH203" s="128">
        <f>'Exhibit K (3)'!$I$13</f>
        <v>5.7153922363307299E-3</v>
      </c>
      <c r="EI203" s="128">
        <f>'Exhibit K (3)'!$I$13</f>
        <v>5.7153922363307299E-3</v>
      </c>
      <c r="EJ203" s="128">
        <f>'Exhibit K (3)'!$I$13</f>
        <v>5.7153922363307299E-3</v>
      </c>
      <c r="EK203" s="128">
        <f>'Exhibit K (3)'!$I$13</f>
        <v>5.7153922363307299E-3</v>
      </c>
      <c r="EL203" s="128">
        <f>'Exhibit K (3)'!$I$13</f>
        <v>5.7153922363307299E-3</v>
      </c>
      <c r="EM203" s="128">
        <f>'Exhibit K (3)'!$I$13</f>
        <v>5.7153922363307299E-3</v>
      </c>
      <c r="EN203" s="128">
        <f>'Exhibit K (3)'!$I$13</f>
        <v>5.7153922363307299E-3</v>
      </c>
      <c r="EO203" s="128">
        <f>'Exhibit K (3)'!$I$13</f>
        <v>5.7153922363307299E-3</v>
      </c>
      <c r="EP203" s="128">
        <f>'Exhibit K (3)'!$I$13</f>
        <v>5.7153922363307299E-3</v>
      </c>
      <c r="EQ203" s="128">
        <f>'Exhibit K (3)'!$I$13</f>
        <v>5.7153922363307299E-3</v>
      </c>
      <c r="ER203" s="128">
        <f>'Exhibit K (3)'!$I$13</f>
        <v>5.7153922363307299E-3</v>
      </c>
      <c r="ES203" s="128">
        <f>'Exhibit K (3)'!$I$13</f>
        <v>5.7153922363307299E-3</v>
      </c>
      <c r="ET203" s="128">
        <f>'Exhibit K (3)'!$I$13</f>
        <v>5.7153922363307299E-3</v>
      </c>
    </row>
    <row r="204" spans="1:158">
      <c r="D204" s="109"/>
      <c r="E204" s="78"/>
      <c r="F204" s="10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129"/>
      <c r="AD204" s="129"/>
      <c r="AE204" s="130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130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  <c r="CL204" s="75"/>
      <c r="CM204" s="75"/>
      <c r="CN204" s="75"/>
      <c r="CO204" s="75"/>
      <c r="CP204" s="75"/>
      <c r="CQ204" s="75"/>
      <c r="CR204" s="75"/>
      <c r="CS204" s="75"/>
      <c r="CT204" s="75"/>
      <c r="CU204" s="75"/>
      <c r="CV204" s="75"/>
      <c r="CW204" s="75"/>
      <c r="CX204" s="75"/>
      <c r="CY204" s="130"/>
      <c r="CZ204" s="75"/>
      <c r="DA204" s="75"/>
      <c r="DB204" s="75"/>
      <c r="DC204" s="75"/>
      <c r="DD204" s="75"/>
      <c r="DE204" s="75"/>
      <c r="DF204" s="75"/>
      <c r="DG204" s="75"/>
      <c r="DH204" s="75"/>
      <c r="DI204" s="75"/>
      <c r="DJ204" s="75"/>
      <c r="DK204" s="75"/>
      <c r="DL204" s="75"/>
      <c r="DM204" s="75"/>
      <c r="DN204" s="75"/>
      <c r="DO204" s="75"/>
      <c r="DP204" s="75"/>
      <c r="DQ204" s="75"/>
      <c r="DR204" s="75"/>
      <c r="DS204" s="75"/>
      <c r="DT204" s="75"/>
      <c r="DU204" s="75"/>
      <c r="DV204" s="75"/>
      <c r="DW204" s="75"/>
      <c r="DX204" s="75"/>
      <c r="DY204" s="75"/>
      <c r="DZ204" s="75"/>
      <c r="EA204" s="75"/>
      <c r="EB204" s="75"/>
      <c r="EC204" s="75"/>
      <c r="ED204" s="75"/>
      <c r="EE204" s="75"/>
      <c r="EF204" s="75"/>
      <c r="EG204" s="75"/>
      <c r="EH204" s="75"/>
      <c r="EI204" s="75"/>
      <c r="EJ204" s="75"/>
      <c r="EK204" s="75"/>
      <c r="EL204" s="75"/>
      <c r="EM204" s="75"/>
      <c r="EN204" s="75"/>
      <c r="EO204" s="75"/>
      <c r="EP204" s="75"/>
      <c r="EQ204" s="75"/>
      <c r="ER204" s="75"/>
      <c r="ES204" s="75"/>
      <c r="ET204" s="75"/>
    </row>
    <row r="205" spans="1:158">
      <c r="D205" s="109">
        <v>20</v>
      </c>
      <c r="E205" s="78" t="s">
        <v>52</v>
      </c>
      <c r="F205" s="109"/>
      <c r="G205" s="104">
        <f t="shared" ref="G205:Q206" si="2034">SUMIF($S$7:$ET$7,G$10,$S205:$ET205)</f>
        <v>1273.997732896747</v>
      </c>
      <c r="H205" s="104">
        <f t="shared" si="2034"/>
        <v>25402.405553997534</v>
      </c>
      <c r="I205" s="104">
        <f t="shared" si="2034"/>
        <v>44434.629599732223</v>
      </c>
      <c r="J205" s="104">
        <f t="shared" si="2034"/>
        <v>0</v>
      </c>
      <c r="K205" s="104">
        <f t="shared" si="2034"/>
        <v>0</v>
      </c>
      <c r="L205" s="104">
        <f t="shared" si="2034"/>
        <v>0</v>
      </c>
      <c r="M205" s="104">
        <f t="shared" si="2034"/>
        <v>0</v>
      </c>
      <c r="N205" s="104">
        <f t="shared" si="2034"/>
        <v>42239.593720534904</v>
      </c>
      <c r="O205" s="104">
        <f t="shared" si="2034"/>
        <v>68056.914303539772</v>
      </c>
      <c r="P205" s="104">
        <f t="shared" si="2034"/>
        <v>146746.50045317391</v>
      </c>
      <c r="Q205" s="104">
        <f t="shared" si="2034"/>
        <v>72107.709596174012</v>
      </c>
      <c r="R205" s="104">
        <f>SUM(G205:Q205)</f>
        <v>400261.7509600491</v>
      </c>
      <c r="S205" s="105">
        <f t="shared" ref="S205:W205" si="2035">S194*S202</f>
        <v>0</v>
      </c>
      <c r="T205" s="105">
        <f t="shared" si="2035"/>
        <v>0</v>
      </c>
      <c r="U205" s="105">
        <f t="shared" si="2035"/>
        <v>0</v>
      </c>
      <c r="V205" s="105">
        <f t="shared" si="2035"/>
        <v>0</v>
      </c>
      <c r="W205" s="105">
        <f t="shared" si="2035"/>
        <v>0</v>
      </c>
      <c r="X205" s="105">
        <f>X194*X202</f>
        <v>9.298203584507446</v>
      </c>
      <c r="Y205" s="105">
        <f t="shared" ref="Y205:BA205" si="2036">Y194*Y202</f>
        <v>19.720353092432106</v>
      </c>
      <c r="Z205" s="105">
        <f t="shared" si="2036"/>
        <v>26.916473636898601</v>
      </c>
      <c r="AA205" s="105">
        <f t="shared" si="2036"/>
        <v>139.97775243689028</v>
      </c>
      <c r="AB205" s="105">
        <f t="shared" si="2036"/>
        <v>272.80368661428935</v>
      </c>
      <c r="AC205" s="105">
        <f t="shared" si="2036"/>
        <v>358.14805597852239</v>
      </c>
      <c r="AD205" s="105">
        <f t="shared" si="2036"/>
        <v>447.13320755320694</v>
      </c>
      <c r="AE205" s="105">
        <f t="shared" si="2036"/>
        <v>497.98955108132611</v>
      </c>
      <c r="AF205" s="105">
        <f t="shared" si="2036"/>
        <v>536.54347893767829</v>
      </c>
      <c r="AG205" s="105">
        <f t="shared" si="2036"/>
        <v>581.56992077741813</v>
      </c>
      <c r="AH205" s="105">
        <f t="shared" si="2036"/>
        <v>636.49374804101353</v>
      </c>
      <c r="AI205" s="105">
        <f t="shared" si="2036"/>
        <v>1740.9230543332801</v>
      </c>
      <c r="AJ205" s="105">
        <f t="shared" si="2036"/>
        <v>2851.9283857840851</v>
      </c>
      <c r="AK205" s="105">
        <f t="shared" si="2036"/>
        <v>2921.1347866990368</v>
      </c>
      <c r="AL205" s="105">
        <f t="shared" si="2036"/>
        <v>2991.353443332775</v>
      </c>
      <c r="AM205" s="105">
        <f t="shared" si="2036"/>
        <v>3061.9231285689152</v>
      </c>
      <c r="AN205" s="105">
        <f t="shared" si="2036"/>
        <v>3130.1531362526862</v>
      </c>
      <c r="AO205" s="105">
        <f t="shared" si="2036"/>
        <v>3192.7190413212916</v>
      </c>
      <c r="AP205" s="105">
        <f t="shared" si="2036"/>
        <v>3259.6738788680268</v>
      </c>
      <c r="AQ205" s="105">
        <f t="shared" si="2036"/>
        <v>3325.6430005767447</v>
      </c>
      <c r="AR205" s="105">
        <f t="shared" si="2036"/>
        <v>3386.3962798309117</v>
      </c>
      <c r="AS205" s="105">
        <f t="shared" si="2036"/>
        <v>3450.164639344885</v>
      </c>
      <c r="AT205" s="105">
        <f t="shared" si="2036"/>
        <v>3515.4467631500033</v>
      </c>
      <c r="AU205" s="105">
        <f t="shared" si="2036"/>
        <v>3585.1313657320839</v>
      </c>
      <c r="AV205" s="105">
        <f t="shared" si="2036"/>
        <v>3662.7373869678718</v>
      </c>
      <c r="AW205" s="105">
        <f t="shared" si="2036"/>
        <v>3738.8206423995807</v>
      </c>
      <c r="AX205" s="105">
        <f t="shared" si="2036"/>
        <v>3814.3917797142371</v>
      </c>
      <c r="AY205" s="105">
        <f t="shared" si="2036"/>
        <v>3891.0609738225958</v>
      </c>
      <c r="AZ205" s="105">
        <f t="shared" si="2036"/>
        <v>3957.2887287687035</v>
      </c>
      <c r="BA205" s="105">
        <f t="shared" si="2036"/>
        <v>4020.0041568819556</v>
      </c>
      <c r="BB205" s="105">
        <f t="shared" ref="BB205" si="2037">BB194*BB202</f>
        <v>4087.5438825426463</v>
      </c>
      <c r="BC205" s="115"/>
      <c r="BD205" s="115"/>
      <c r="BE205" s="115"/>
      <c r="BF205" s="115"/>
      <c r="BG205" s="115"/>
      <c r="BH205" s="115"/>
      <c r="BI205" s="115"/>
      <c r="BJ205" s="115"/>
      <c r="BK205" s="115"/>
      <c r="BL205" s="115"/>
      <c r="BM205" s="115"/>
      <c r="BN205" s="115"/>
      <c r="BO205" s="115"/>
      <c r="BP205" s="115"/>
      <c r="BQ205" s="115"/>
      <c r="BR205" s="115"/>
      <c r="BS205" s="115"/>
      <c r="BT205" s="115"/>
      <c r="BU205" s="115"/>
      <c r="BV205" s="115"/>
      <c r="BW205" s="115"/>
      <c r="BX205" s="115"/>
      <c r="BY205" s="115"/>
      <c r="BZ205" s="115"/>
      <c r="CA205" s="115"/>
      <c r="CB205" s="115"/>
      <c r="CC205" s="115"/>
      <c r="CD205" s="115"/>
      <c r="CE205" s="115"/>
      <c r="CF205" s="115"/>
      <c r="CG205" s="115"/>
      <c r="CH205" s="115"/>
      <c r="CI205" s="115"/>
      <c r="CJ205" s="115"/>
      <c r="CK205" s="115"/>
      <c r="CL205" s="115"/>
      <c r="CM205" s="115"/>
      <c r="CN205" s="115"/>
      <c r="CO205" s="115"/>
      <c r="CP205" s="115"/>
      <c r="CQ205" s="115"/>
      <c r="CR205" s="115"/>
      <c r="CS205" s="115"/>
      <c r="CT205" s="115"/>
      <c r="CU205" s="115"/>
      <c r="CV205" s="115"/>
      <c r="CW205" s="115"/>
      <c r="CX205" s="115"/>
      <c r="CY205" s="105">
        <f t="shared" ref="CY205:DU205" si="2038">CY194*CY202</f>
        <v>3216.0294912426803</v>
      </c>
      <c r="CZ205" s="105">
        <f t="shared" si="2038"/>
        <v>3269.7718701036242</v>
      </c>
      <c r="DA205" s="105">
        <f t="shared" si="2038"/>
        <v>3323.6942918122604</v>
      </c>
      <c r="DB205" s="105">
        <f t="shared" si="2038"/>
        <v>3382.0279187449137</v>
      </c>
      <c r="DC205" s="105">
        <f t="shared" si="2038"/>
        <v>3441.3487660066912</v>
      </c>
      <c r="DD205" s="105">
        <f t="shared" si="2038"/>
        <v>3496.3287087485769</v>
      </c>
      <c r="DE205" s="105">
        <f t="shared" si="2038"/>
        <v>3550.5252510802297</v>
      </c>
      <c r="DF205" s="105">
        <f t="shared" si="2038"/>
        <v>3604.4967782467029</v>
      </c>
      <c r="DG205" s="105">
        <f t="shared" si="2038"/>
        <v>3657.1840288307631</v>
      </c>
      <c r="DH205" s="105">
        <f t="shared" si="2038"/>
        <v>3709.9332791780871</v>
      </c>
      <c r="DI205" s="105">
        <f t="shared" si="2038"/>
        <v>3763.2323910856126</v>
      </c>
      <c r="DJ205" s="105">
        <f t="shared" si="2038"/>
        <v>3825.0209454547517</v>
      </c>
      <c r="DK205" s="105">
        <f t="shared" si="2038"/>
        <v>3890.1119222107613</v>
      </c>
      <c r="DL205" s="105">
        <f t="shared" si="2038"/>
        <v>3947.800339541116</v>
      </c>
      <c r="DM205" s="105">
        <f t="shared" si="2038"/>
        <v>4003.4910607818651</v>
      </c>
      <c r="DN205" s="105">
        <f t="shared" si="2038"/>
        <v>4143.5949925527439</v>
      </c>
      <c r="DO205" s="105">
        <f t="shared" si="2038"/>
        <v>4370.5194713358987</v>
      </c>
      <c r="DP205" s="105">
        <f t="shared" si="2038"/>
        <v>4844.9313954113586</v>
      </c>
      <c r="DQ205" s="105">
        <f t="shared" si="2038"/>
        <v>5491.5609850365099</v>
      </c>
      <c r="DR205" s="105">
        <f t="shared" si="2038"/>
        <v>6263.3428269452806</v>
      </c>
      <c r="DS205" s="105">
        <f t="shared" si="2038"/>
        <v>6932.1271814637876</v>
      </c>
      <c r="DT205" s="105">
        <f t="shared" si="2038"/>
        <v>7239.6592609976888</v>
      </c>
      <c r="DU205" s="105">
        <f t="shared" si="2038"/>
        <v>7892.352439276945</v>
      </c>
      <c r="DV205" s="105">
        <f t="shared" ref="DV205" si="2039">DV194*DV202</f>
        <v>9037.4224279858172</v>
      </c>
      <c r="DW205" s="105">
        <f t="shared" ref="DW205:EG205" si="2040">DW194*DW202</f>
        <v>10108.032102179917</v>
      </c>
      <c r="DX205" s="105">
        <f t="shared" si="2040"/>
        <v>10975.05042873855</v>
      </c>
      <c r="DY205" s="105">
        <f t="shared" si="2040"/>
        <v>11672.876092996836</v>
      </c>
      <c r="DZ205" s="105">
        <f t="shared" si="2040"/>
        <v>12034.344823939569</v>
      </c>
      <c r="EA205" s="105">
        <f t="shared" si="2040"/>
        <v>12186.578260495002</v>
      </c>
      <c r="EB205" s="105">
        <f t="shared" si="2040"/>
        <v>12347.855538284863</v>
      </c>
      <c r="EC205" s="105">
        <f t="shared" si="2040"/>
        <v>12506.513966067807</v>
      </c>
      <c r="ED205" s="105">
        <f t="shared" si="2040"/>
        <v>12653.246769195885</v>
      </c>
      <c r="EE205" s="105">
        <f t="shared" si="2040"/>
        <v>12799.243718711101</v>
      </c>
      <c r="EF205" s="105">
        <f t="shared" si="2040"/>
        <v>12946.243063289929</v>
      </c>
      <c r="EG205" s="105">
        <f t="shared" si="2040"/>
        <v>13111.633861950537</v>
      </c>
      <c r="EH205" s="105">
        <f t="shared" ref="EH205" si="2041">EH194*EH202</f>
        <v>13404.881827323898</v>
      </c>
      <c r="EI205" s="105">
        <f t="shared" ref="EI205:ET205" si="2042">EI194*EI202</f>
        <v>13783.630037698496</v>
      </c>
      <c r="EJ205" s="105">
        <f t="shared" si="2042"/>
        <v>14138.482822792284</v>
      </c>
      <c r="EK205" s="105">
        <f t="shared" si="2042"/>
        <v>14473.737784162155</v>
      </c>
      <c r="EL205" s="105">
        <f t="shared" si="2042"/>
        <v>14741.775468783728</v>
      </c>
      <c r="EM205" s="105">
        <f t="shared" si="2042"/>
        <v>14970.083482737353</v>
      </c>
      <c r="EN205" s="105">
        <f t="shared" si="2042"/>
        <v>0</v>
      </c>
      <c r="EO205" s="105">
        <f t="shared" si="2042"/>
        <v>0</v>
      </c>
      <c r="EP205" s="105">
        <f t="shared" si="2042"/>
        <v>0</v>
      </c>
      <c r="EQ205" s="105">
        <f t="shared" si="2042"/>
        <v>0</v>
      </c>
      <c r="ER205" s="105">
        <f t="shared" si="2042"/>
        <v>0</v>
      </c>
      <c r="ES205" s="105">
        <f t="shared" si="2042"/>
        <v>0</v>
      </c>
      <c r="ET205" s="105">
        <f t="shared" si="2042"/>
        <v>0</v>
      </c>
    </row>
    <row r="206" spans="1:158">
      <c r="D206" s="109">
        <v>21</v>
      </c>
      <c r="E206" s="78" t="s">
        <v>53</v>
      </c>
      <c r="F206" s="109"/>
      <c r="G206" s="104">
        <f t="shared" si="2034"/>
        <v>2972.661376759077</v>
      </c>
      <c r="H206" s="104">
        <f t="shared" si="2034"/>
        <v>59272.279625994248</v>
      </c>
      <c r="I206" s="104">
        <f t="shared" si="2034"/>
        <v>103680.80239937518</v>
      </c>
      <c r="J206" s="104">
        <f t="shared" si="2034"/>
        <v>0</v>
      </c>
      <c r="K206" s="104">
        <f t="shared" si="2034"/>
        <v>0</v>
      </c>
      <c r="L206" s="104">
        <f t="shared" si="2034"/>
        <v>0</v>
      </c>
      <c r="M206" s="104">
        <f t="shared" si="2034"/>
        <v>0</v>
      </c>
      <c r="N206" s="104">
        <f t="shared" si="2034"/>
        <v>98559.052014581437</v>
      </c>
      <c r="O206" s="104">
        <f t="shared" si="2034"/>
        <v>158799.46670825945</v>
      </c>
      <c r="P206" s="104">
        <f t="shared" si="2034"/>
        <v>342408.50105740578</v>
      </c>
      <c r="Q206" s="104">
        <f t="shared" si="2034"/>
        <v>168251.3223910727</v>
      </c>
      <c r="R206" s="104">
        <f>SUM(G206:Q206)</f>
        <v>933944.08557344787</v>
      </c>
      <c r="S206" s="105">
        <f t="shared" ref="S206:W206" si="2043">S194*S203</f>
        <v>0</v>
      </c>
      <c r="T206" s="105">
        <f t="shared" si="2043"/>
        <v>0</v>
      </c>
      <c r="U206" s="105">
        <f t="shared" si="2043"/>
        <v>0</v>
      </c>
      <c r="V206" s="105">
        <f t="shared" si="2043"/>
        <v>0</v>
      </c>
      <c r="W206" s="105">
        <f t="shared" si="2043"/>
        <v>0</v>
      </c>
      <c r="X206" s="105">
        <f>X194*X203</f>
        <v>21.695808363850709</v>
      </c>
      <c r="Y206" s="105">
        <f t="shared" ref="Y206:BA206" si="2044">Y194*Y203</f>
        <v>46.014157215674921</v>
      </c>
      <c r="Z206" s="105">
        <f t="shared" si="2044"/>
        <v>62.805105152763403</v>
      </c>
      <c r="AA206" s="105">
        <f t="shared" si="2044"/>
        <v>326.61475568607739</v>
      </c>
      <c r="AB206" s="105">
        <f t="shared" si="2044"/>
        <v>636.54193543334191</v>
      </c>
      <c r="AC206" s="105">
        <f t="shared" si="2044"/>
        <v>835.67879728321907</v>
      </c>
      <c r="AD206" s="105">
        <f t="shared" si="2044"/>
        <v>1043.3108176241496</v>
      </c>
      <c r="AE206" s="105">
        <f t="shared" si="2044"/>
        <v>1161.9756191897609</v>
      </c>
      <c r="AF206" s="105">
        <f t="shared" si="2044"/>
        <v>1251.934784187916</v>
      </c>
      <c r="AG206" s="105">
        <f t="shared" si="2044"/>
        <v>1356.9964818139756</v>
      </c>
      <c r="AH206" s="105">
        <f t="shared" si="2044"/>
        <v>1485.1520787623651</v>
      </c>
      <c r="AI206" s="105">
        <f t="shared" si="2044"/>
        <v>4062.1537934443204</v>
      </c>
      <c r="AJ206" s="105">
        <f t="shared" si="2044"/>
        <v>6654.4995668295323</v>
      </c>
      <c r="AK206" s="105">
        <f t="shared" si="2044"/>
        <v>6815.9811689644202</v>
      </c>
      <c r="AL206" s="105">
        <f t="shared" si="2044"/>
        <v>6979.8247011098083</v>
      </c>
      <c r="AM206" s="105">
        <f t="shared" si="2044"/>
        <v>7144.4872999941363</v>
      </c>
      <c r="AN206" s="105">
        <f t="shared" si="2044"/>
        <v>7303.6906512562682</v>
      </c>
      <c r="AO206" s="105">
        <f t="shared" si="2044"/>
        <v>7449.6777630830147</v>
      </c>
      <c r="AP206" s="105">
        <f t="shared" si="2044"/>
        <v>7605.9057173587298</v>
      </c>
      <c r="AQ206" s="105">
        <f t="shared" si="2044"/>
        <v>7759.8336680124048</v>
      </c>
      <c r="AR206" s="105">
        <f t="shared" si="2044"/>
        <v>7901.5913196054616</v>
      </c>
      <c r="AS206" s="105">
        <f t="shared" si="2044"/>
        <v>8050.3841584713991</v>
      </c>
      <c r="AT206" s="105">
        <f t="shared" si="2044"/>
        <v>8202.7091140166758</v>
      </c>
      <c r="AU206" s="105">
        <f t="shared" si="2044"/>
        <v>8365.3065200415313</v>
      </c>
      <c r="AV206" s="105">
        <f t="shared" si="2044"/>
        <v>8546.3872362583679</v>
      </c>
      <c r="AW206" s="105">
        <f t="shared" si="2044"/>
        <v>8723.9148322656893</v>
      </c>
      <c r="AX206" s="105">
        <f t="shared" si="2044"/>
        <v>8900.2474859998874</v>
      </c>
      <c r="AY206" s="105">
        <f t="shared" si="2044"/>
        <v>9079.1422722527241</v>
      </c>
      <c r="AZ206" s="105">
        <f t="shared" si="2044"/>
        <v>9233.6737004603092</v>
      </c>
      <c r="BA206" s="105">
        <f t="shared" si="2044"/>
        <v>9380.0096993912302</v>
      </c>
      <c r="BB206" s="105">
        <f t="shared" ref="BB206" si="2045">BB194*BB203</f>
        <v>9537.6023925995087</v>
      </c>
      <c r="BC206" s="115"/>
      <c r="BD206" s="115"/>
      <c r="BE206" s="115"/>
      <c r="BF206" s="115"/>
      <c r="BG206" s="115"/>
      <c r="BH206" s="115"/>
      <c r="BI206" s="115"/>
      <c r="BJ206" s="115"/>
      <c r="BK206" s="115"/>
      <c r="BL206" s="115"/>
      <c r="BM206" s="115"/>
      <c r="BN206" s="115"/>
      <c r="BO206" s="115"/>
      <c r="BP206" s="115"/>
      <c r="BQ206" s="115"/>
      <c r="BR206" s="115"/>
      <c r="BS206" s="115"/>
      <c r="BT206" s="115"/>
      <c r="BU206" s="115"/>
      <c r="BV206" s="115"/>
      <c r="BW206" s="115"/>
      <c r="BX206" s="115"/>
      <c r="BY206" s="115"/>
      <c r="BZ206" s="115"/>
      <c r="CA206" s="115"/>
      <c r="CB206" s="115"/>
      <c r="CC206" s="115"/>
      <c r="CD206" s="115"/>
      <c r="CE206" s="115"/>
      <c r="CF206" s="115"/>
      <c r="CG206" s="115"/>
      <c r="CH206" s="115"/>
      <c r="CI206" s="115"/>
      <c r="CJ206" s="115"/>
      <c r="CK206" s="115"/>
      <c r="CL206" s="115"/>
      <c r="CM206" s="115"/>
      <c r="CN206" s="115"/>
      <c r="CO206" s="115"/>
      <c r="CP206" s="115"/>
      <c r="CQ206" s="115"/>
      <c r="CR206" s="115"/>
      <c r="CS206" s="115"/>
      <c r="CT206" s="115"/>
      <c r="CU206" s="115"/>
      <c r="CV206" s="115"/>
      <c r="CW206" s="115"/>
      <c r="CX206" s="115"/>
      <c r="CY206" s="105">
        <f t="shared" ref="CY206:DU206" si="2046">CY194*CY203</f>
        <v>7504.068812899588</v>
      </c>
      <c r="CZ206" s="105">
        <f t="shared" si="2046"/>
        <v>7629.4676969084576</v>
      </c>
      <c r="DA206" s="105">
        <f t="shared" si="2046"/>
        <v>7755.2866808952749</v>
      </c>
      <c r="DB206" s="105">
        <f t="shared" si="2046"/>
        <v>7891.398477071466</v>
      </c>
      <c r="DC206" s="105">
        <f t="shared" si="2046"/>
        <v>8029.8137873489468</v>
      </c>
      <c r="DD206" s="105">
        <f t="shared" si="2046"/>
        <v>8158.1003204133467</v>
      </c>
      <c r="DE206" s="105">
        <f t="shared" si="2046"/>
        <v>8284.5589191872041</v>
      </c>
      <c r="DF206" s="105">
        <f t="shared" si="2046"/>
        <v>8410.4924825756407</v>
      </c>
      <c r="DG206" s="105">
        <f t="shared" si="2046"/>
        <v>8533.429400605115</v>
      </c>
      <c r="DH206" s="105">
        <f t="shared" si="2046"/>
        <v>8656.5109847488711</v>
      </c>
      <c r="DI206" s="105">
        <f t="shared" si="2046"/>
        <v>8780.8755791997628</v>
      </c>
      <c r="DJ206" s="105">
        <f t="shared" si="2046"/>
        <v>8925.0488727277552</v>
      </c>
      <c r="DK206" s="105">
        <f t="shared" si="2046"/>
        <v>9076.9278184917785</v>
      </c>
      <c r="DL206" s="105">
        <f t="shared" si="2046"/>
        <v>9211.5341255959374</v>
      </c>
      <c r="DM206" s="105">
        <f t="shared" si="2046"/>
        <v>9341.4791418243531</v>
      </c>
      <c r="DN206" s="105">
        <f t="shared" si="2046"/>
        <v>9668.3883159564048</v>
      </c>
      <c r="DO206" s="105">
        <f t="shared" si="2046"/>
        <v>10197.878766450431</v>
      </c>
      <c r="DP206" s="105">
        <f t="shared" si="2046"/>
        <v>11304.839922626505</v>
      </c>
      <c r="DQ206" s="105">
        <f t="shared" si="2046"/>
        <v>12813.642298418525</v>
      </c>
      <c r="DR206" s="105">
        <f t="shared" si="2046"/>
        <v>14614.466596205657</v>
      </c>
      <c r="DS206" s="105">
        <f t="shared" si="2046"/>
        <v>16174.963423415506</v>
      </c>
      <c r="DT206" s="105">
        <f t="shared" si="2046"/>
        <v>16892.538275661274</v>
      </c>
      <c r="DU206" s="105">
        <f t="shared" si="2046"/>
        <v>18415.489024979539</v>
      </c>
      <c r="DV206" s="105">
        <f t="shared" ref="DV206" si="2047">DV194*DV203</f>
        <v>21087.318998633575</v>
      </c>
      <c r="DW206" s="105">
        <f t="shared" ref="DW206:EG206" si="2048">DW194*DW203</f>
        <v>23585.408238419812</v>
      </c>
      <c r="DX206" s="105">
        <f t="shared" si="2048"/>
        <v>25608.451000389952</v>
      </c>
      <c r="DY206" s="105">
        <f t="shared" si="2048"/>
        <v>27236.710883659285</v>
      </c>
      <c r="DZ206" s="105">
        <f t="shared" si="2048"/>
        <v>28080.137922525668</v>
      </c>
      <c r="EA206" s="105">
        <f t="shared" si="2048"/>
        <v>28435.349274488341</v>
      </c>
      <c r="EB206" s="105">
        <f t="shared" si="2048"/>
        <v>28811.662922664684</v>
      </c>
      <c r="EC206" s="105">
        <f t="shared" si="2048"/>
        <v>29181.865920824883</v>
      </c>
      <c r="ED206" s="105">
        <f t="shared" si="2048"/>
        <v>29524.242461457066</v>
      </c>
      <c r="EE206" s="105">
        <f t="shared" si="2048"/>
        <v>29864.902010325906</v>
      </c>
      <c r="EF206" s="105">
        <f t="shared" si="2048"/>
        <v>30207.900481009834</v>
      </c>
      <c r="EG206" s="105">
        <f t="shared" si="2048"/>
        <v>30593.812344551254</v>
      </c>
      <c r="EH206" s="105">
        <f t="shared" ref="EH206" si="2049">EH194*EH203</f>
        <v>31278.057597089097</v>
      </c>
      <c r="EI206" s="105">
        <f t="shared" ref="EI206:ET206" si="2050">EI194*EI203</f>
        <v>32161.803421296492</v>
      </c>
      <c r="EJ206" s="105">
        <f t="shared" si="2050"/>
        <v>32989.793253181997</v>
      </c>
      <c r="EK206" s="105">
        <f t="shared" si="2050"/>
        <v>33772.054829711698</v>
      </c>
      <c r="EL206" s="105">
        <f t="shared" si="2050"/>
        <v>34397.4760938287</v>
      </c>
      <c r="EM206" s="105">
        <f t="shared" si="2050"/>
        <v>34930.19479305383</v>
      </c>
      <c r="EN206" s="105">
        <f t="shared" si="2050"/>
        <v>0</v>
      </c>
      <c r="EO206" s="105">
        <f t="shared" si="2050"/>
        <v>0</v>
      </c>
      <c r="EP206" s="105">
        <f t="shared" si="2050"/>
        <v>0</v>
      </c>
      <c r="EQ206" s="105">
        <f t="shared" si="2050"/>
        <v>0</v>
      </c>
      <c r="ER206" s="105">
        <f t="shared" si="2050"/>
        <v>0</v>
      </c>
      <c r="ES206" s="105">
        <f t="shared" si="2050"/>
        <v>0</v>
      </c>
      <c r="ET206" s="105">
        <f t="shared" si="2050"/>
        <v>0</v>
      </c>
    </row>
    <row r="207" spans="1:158">
      <c r="D207" s="109">
        <v>22</v>
      </c>
      <c r="E207" s="131" t="s">
        <v>54</v>
      </c>
      <c r="F207" s="109"/>
      <c r="G207" s="104">
        <f t="shared" ref="G207:Q207" si="2051">SUM(G205:G206)</f>
        <v>4246.6591096558241</v>
      </c>
      <c r="H207" s="104">
        <f t="shared" si="2051"/>
        <v>84674.685179991779</v>
      </c>
      <c r="I207" s="104">
        <f t="shared" si="2051"/>
        <v>148115.43199910742</v>
      </c>
      <c r="J207" s="104">
        <f t="shared" si="2051"/>
        <v>0</v>
      </c>
      <c r="K207" s="104">
        <f t="shared" si="2051"/>
        <v>0</v>
      </c>
      <c r="L207" s="104">
        <f t="shared" si="2051"/>
        <v>0</v>
      </c>
      <c r="M207" s="104">
        <f t="shared" si="2051"/>
        <v>0</v>
      </c>
      <c r="N207" s="104">
        <f t="shared" si="2051"/>
        <v>140798.64573511633</v>
      </c>
      <c r="O207" s="104">
        <f t="shared" si="2051"/>
        <v>226856.38101179921</v>
      </c>
      <c r="P207" s="104">
        <f t="shared" si="2051"/>
        <v>489155.00151057972</v>
      </c>
      <c r="Q207" s="104">
        <f t="shared" si="2051"/>
        <v>240359.03198724671</v>
      </c>
      <c r="R207" s="104">
        <f>SUM(G207:Q207)</f>
        <v>1334205.8365334971</v>
      </c>
      <c r="S207" s="105">
        <f>SUM(S205:S206)</f>
        <v>0</v>
      </c>
      <c r="T207" s="105">
        <f t="shared" ref="T207:ET207" si="2052">SUM(T205:T206)</f>
        <v>0</v>
      </c>
      <c r="U207" s="105">
        <f t="shared" si="2052"/>
        <v>0</v>
      </c>
      <c r="V207" s="105">
        <f t="shared" si="2052"/>
        <v>0</v>
      </c>
      <c r="W207" s="105">
        <f t="shared" si="2052"/>
        <v>0</v>
      </c>
      <c r="X207" s="105">
        <f t="shared" si="2052"/>
        <v>30.994011948358157</v>
      </c>
      <c r="Y207" s="105">
        <f t="shared" si="2052"/>
        <v>65.734510308107019</v>
      </c>
      <c r="Z207" s="105">
        <f t="shared" si="2052"/>
        <v>89.721578789662004</v>
      </c>
      <c r="AA207" s="105">
        <f t="shared" si="2052"/>
        <v>466.59250812296767</v>
      </c>
      <c r="AB207" s="105">
        <f t="shared" si="2052"/>
        <v>909.3456220476312</v>
      </c>
      <c r="AC207" s="105">
        <f t="shared" si="2052"/>
        <v>1193.8268532617415</v>
      </c>
      <c r="AD207" s="105">
        <f t="shared" si="2052"/>
        <v>1490.4440251773567</v>
      </c>
      <c r="AE207" s="105">
        <f t="shared" si="2052"/>
        <v>1659.9651702710871</v>
      </c>
      <c r="AF207" s="105">
        <f t="shared" si="2052"/>
        <v>1788.4782631255944</v>
      </c>
      <c r="AG207" s="105">
        <f t="shared" si="2052"/>
        <v>1938.5664025913939</v>
      </c>
      <c r="AH207" s="105">
        <f t="shared" si="2052"/>
        <v>2121.6458268033784</v>
      </c>
      <c r="AI207" s="105">
        <f t="shared" si="2052"/>
        <v>5803.0768477776001</v>
      </c>
      <c r="AJ207" s="105">
        <f t="shared" si="2052"/>
        <v>9506.4279526136179</v>
      </c>
      <c r="AK207" s="105">
        <f t="shared" si="2052"/>
        <v>9737.1159556634575</v>
      </c>
      <c r="AL207" s="105">
        <f t="shared" si="2052"/>
        <v>9971.1781444425833</v>
      </c>
      <c r="AM207" s="105">
        <f t="shared" si="2052"/>
        <v>10206.410428563051</v>
      </c>
      <c r="AN207" s="105">
        <f t="shared" si="2052"/>
        <v>10433.843787508955</v>
      </c>
      <c r="AO207" s="105">
        <f t="shared" si="2052"/>
        <v>10642.396804404307</v>
      </c>
      <c r="AP207" s="105">
        <f t="shared" si="2052"/>
        <v>10865.579596226757</v>
      </c>
      <c r="AQ207" s="105">
        <f t="shared" si="2052"/>
        <v>11085.47666858915</v>
      </c>
      <c r="AR207" s="105">
        <f t="shared" si="2052"/>
        <v>11287.987599436374</v>
      </c>
      <c r="AS207" s="105">
        <f t="shared" si="2052"/>
        <v>11500.548797816284</v>
      </c>
      <c r="AT207" s="105">
        <f t="shared" si="2052"/>
        <v>11718.155877166679</v>
      </c>
      <c r="AU207" s="105">
        <f t="shared" si="2052"/>
        <v>11950.437885773616</v>
      </c>
      <c r="AV207" s="105">
        <f t="shared" si="2052"/>
        <v>12209.12462322624</v>
      </c>
      <c r="AW207" s="105">
        <f t="shared" si="2052"/>
        <v>12462.735474665271</v>
      </c>
      <c r="AX207" s="105">
        <f t="shared" si="2052"/>
        <v>12714.639265714124</v>
      </c>
      <c r="AY207" s="105">
        <f t="shared" si="2052"/>
        <v>12970.20324607532</v>
      </c>
      <c r="AZ207" s="105">
        <f t="shared" si="2052"/>
        <v>13190.962429229014</v>
      </c>
      <c r="BA207" s="105">
        <f t="shared" si="2052"/>
        <v>13400.013856273186</v>
      </c>
      <c r="BB207" s="105">
        <f t="shared" si="2052"/>
        <v>13625.146275142155</v>
      </c>
      <c r="BC207" s="105">
        <f t="shared" ref="BC207:CL207" si="2053">SUM(BC205:BC206)</f>
        <v>0</v>
      </c>
      <c r="BD207" s="105">
        <f t="shared" si="2053"/>
        <v>0</v>
      </c>
      <c r="BE207" s="105">
        <f t="shared" si="2053"/>
        <v>0</v>
      </c>
      <c r="BF207" s="105">
        <f t="shared" si="2053"/>
        <v>0</v>
      </c>
      <c r="BG207" s="105">
        <f t="shared" si="2053"/>
        <v>0</v>
      </c>
      <c r="BH207" s="105">
        <f t="shared" si="2053"/>
        <v>0</v>
      </c>
      <c r="BI207" s="105">
        <f t="shared" si="2053"/>
        <v>0</v>
      </c>
      <c r="BJ207" s="105">
        <f t="shared" si="2053"/>
        <v>0</v>
      </c>
      <c r="BK207" s="105">
        <f t="shared" si="2053"/>
        <v>0</v>
      </c>
      <c r="BL207" s="105">
        <f t="shared" si="2053"/>
        <v>0</v>
      </c>
      <c r="BM207" s="105">
        <f t="shared" si="2053"/>
        <v>0</v>
      </c>
      <c r="BN207" s="105">
        <f t="shared" si="2053"/>
        <v>0</v>
      </c>
      <c r="BO207" s="105">
        <f t="shared" si="2053"/>
        <v>0</v>
      </c>
      <c r="BP207" s="105">
        <f t="shared" si="2053"/>
        <v>0</v>
      </c>
      <c r="BQ207" s="105">
        <f t="shared" si="2053"/>
        <v>0</v>
      </c>
      <c r="BR207" s="105">
        <f t="shared" si="2053"/>
        <v>0</v>
      </c>
      <c r="BS207" s="105">
        <f t="shared" si="2053"/>
        <v>0</v>
      </c>
      <c r="BT207" s="105">
        <f t="shared" si="2053"/>
        <v>0</v>
      </c>
      <c r="BU207" s="105">
        <f t="shared" si="2053"/>
        <v>0</v>
      </c>
      <c r="BV207" s="105">
        <f t="shared" si="2053"/>
        <v>0</v>
      </c>
      <c r="BW207" s="105">
        <f t="shared" si="2053"/>
        <v>0</v>
      </c>
      <c r="BX207" s="105">
        <f t="shared" si="2053"/>
        <v>0</v>
      </c>
      <c r="BY207" s="105">
        <f t="shared" si="2053"/>
        <v>0</v>
      </c>
      <c r="BZ207" s="105">
        <f t="shared" si="2053"/>
        <v>0</v>
      </c>
      <c r="CA207" s="105">
        <f t="shared" si="2053"/>
        <v>0</v>
      </c>
      <c r="CB207" s="105">
        <f t="shared" si="2053"/>
        <v>0</v>
      </c>
      <c r="CC207" s="105">
        <f t="shared" si="2053"/>
        <v>0</v>
      </c>
      <c r="CD207" s="105">
        <f t="shared" si="2053"/>
        <v>0</v>
      </c>
      <c r="CE207" s="105">
        <f t="shared" si="2053"/>
        <v>0</v>
      </c>
      <c r="CF207" s="105">
        <f t="shared" si="2053"/>
        <v>0</v>
      </c>
      <c r="CG207" s="105">
        <f t="shared" si="2053"/>
        <v>0</v>
      </c>
      <c r="CH207" s="105">
        <f t="shared" si="2053"/>
        <v>0</v>
      </c>
      <c r="CI207" s="105">
        <f t="shared" si="2053"/>
        <v>0</v>
      </c>
      <c r="CJ207" s="105">
        <f t="shared" si="2053"/>
        <v>0</v>
      </c>
      <c r="CK207" s="105">
        <f t="shared" si="2053"/>
        <v>0</v>
      </c>
      <c r="CL207" s="105">
        <f t="shared" si="2053"/>
        <v>0</v>
      </c>
      <c r="CM207" s="105">
        <f t="shared" ref="CM207:DV207" si="2054">SUM(CM205:CM206)</f>
        <v>0</v>
      </c>
      <c r="CN207" s="105">
        <f t="shared" si="2054"/>
        <v>0</v>
      </c>
      <c r="CO207" s="105">
        <f t="shared" si="2054"/>
        <v>0</v>
      </c>
      <c r="CP207" s="105">
        <f t="shared" si="2054"/>
        <v>0</v>
      </c>
      <c r="CQ207" s="105">
        <f t="shared" si="2054"/>
        <v>0</v>
      </c>
      <c r="CR207" s="105">
        <f t="shared" si="2054"/>
        <v>0</v>
      </c>
      <c r="CS207" s="105">
        <f t="shared" si="2054"/>
        <v>0</v>
      </c>
      <c r="CT207" s="105">
        <f t="shared" si="2054"/>
        <v>0</v>
      </c>
      <c r="CU207" s="105">
        <f t="shared" si="2054"/>
        <v>0</v>
      </c>
      <c r="CV207" s="105">
        <f t="shared" si="2054"/>
        <v>0</v>
      </c>
      <c r="CW207" s="105">
        <f t="shared" si="2054"/>
        <v>0</v>
      </c>
      <c r="CX207" s="105">
        <f t="shared" si="2054"/>
        <v>0</v>
      </c>
      <c r="CY207" s="105">
        <f t="shared" si="2054"/>
        <v>10720.098304142268</v>
      </c>
      <c r="CZ207" s="105">
        <f t="shared" si="2054"/>
        <v>10899.239567012082</v>
      </c>
      <c r="DA207" s="105">
        <f t="shared" si="2054"/>
        <v>11078.980972707535</v>
      </c>
      <c r="DB207" s="105">
        <f t="shared" si="2054"/>
        <v>11273.426395816379</v>
      </c>
      <c r="DC207" s="105">
        <f t="shared" si="2054"/>
        <v>11471.162553355638</v>
      </c>
      <c r="DD207" s="105">
        <f t="shared" si="2054"/>
        <v>11654.429029161924</v>
      </c>
      <c r="DE207" s="105">
        <f t="shared" si="2054"/>
        <v>11835.084170267433</v>
      </c>
      <c r="DF207" s="105">
        <f t="shared" si="2054"/>
        <v>12014.989260822344</v>
      </c>
      <c r="DG207" s="105">
        <f t="shared" si="2054"/>
        <v>12190.613429435878</v>
      </c>
      <c r="DH207" s="105">
        <f t="shared" si="2054"/>
        <v>12366.444263926958</v>
      </c>
      <c r="DI207" s="105">
        <f t="shared" si="2054"/>
        <v>12544.107970285375</v>
      </c>
      <c r="DJ207" s="105">
        <f t="shared" si="2054"/>
        <v>12750.069818182506</v>
      </c>
      <c r="DK207" s="105">
        <f t="shared" si="2054"/>
        <v>12967.039740702539</v>
      </c>
      <c r="DL207" s="105">
        <f t="shared" si="2054"/>
        <v>13159.334465137053</v>
      </c>
      <c r="DM207" s="105">
        <f t="shared" si="2054"/>
        <v>13344.970202606219</v>
      </c>
      <c r="DN207" s="105">
        <f t="shared" si="2054"/>
        <v>13811.983308509149</v>
      </c>
      <c r="DO207" s="105">
        <f t="shared" si="2054"/>
        <v>14568.398237786329</v>
      </c>
      <c r="DP207" s="105">
        <f t="shared" si="2054"/>
        <v>16149.771318037863</v>
      </c>
      <c r="DQ207" s="105">
        <f t="shared" si="2054"/>
        <v>18305.203283455034</v>
      </c>
      <c r="DR207" s="105">
        <f t="shared" si="2054"/>
        <v>20877.809423150939</v>
      </c>
      <c r="DS207" s="105">
        <f t="shared" si="2054"/>
        <v>23107.090604879293</v>
      </c>
      <c r="DT207" s="105">
        <f t="shared" si="2054"/>
        <v>24132.197536658961</v>
      </c>
      <c r="DU207" s="105">
        <f t="shared" si="2054"/>
        <v>26307.841464256482</v>
      </c>
      <c r="DV207" s="105">
        <f t="shared" si="2054"/>
        <v>30124.741426619392</v>
      </c>
      <c r="DW207" s="105">
        <f t="shared" ref="DW207:EH207" si="2055">SUM(DW205:DW206)</f>
        <v>33693.440340599729</v>
      </c>
      <c r="DX207" s="105">
        <f t="shared" si="2055"/>
        <v>36583.501429128504</v>
      </c>
      <c r="DY207" s="105">
        <f t="shared" si="2055"/>
        <v>38909.586976656123</v>
      </c>
      <c r="DZ207" s="105">
        <f t="shared" si="2055"/>
        <v>40114.482746465234</v>
      </c>
      <c r="EA207" s="105">
        <f t="shared" si="2055"/>
        <v>40621.927534983341</v>
      </c>
      <c r="EB207" s="105">
        <f t="shared" si="2055"/>
        <v>41159.518460949548</v>
      </c>
      <c r="EC207" s="105">
        <f t="shared" si="2055"/>
        <v>41688.37988689269</v>
      </c>
      <c r="ED207" s="105">
        <f t="shared" si="2055"/>
        <v>42177.489230652951</v>
      </c>
      <c r="EE207" s="105">
        <f t="shared" si="2055"/>
        <v>42664.145729037009</v>
      </c>
      <c r="EF207" s="105">
        <f t="shared" si="2055"/>
        <v>43154.143544299761</v>
      </c>
      <c r="EG207" s="105">
        <f t="shared" si="2055"/>
        <v>43705.446206501787</v>
      </c>
      <c r="EH207" s="105">
        <f t="shared" si="2055"/>
        <v>44682.939424412994</v>
      </c>
      <c r="EI207" s="105">
        <f t="shared" si="2052"/>
        <v>45945.433458994987</v>
      </c>
      <c r="EJ207" s="105">
        <f t="shared" si="2052"/>
        <v>47128.276075974281</v>
      </c>
      <c r="EK207" s="105">
        <f t="shared" si="2052"/>
        <v>48245.792613873855</v>
      </c>
      <c r="EL207" s="105">
        <f t="shared" si="2052"/>
        <v>49139.25156261243</v>
      </c>
      <c r="EM207" s="105">
        <f t="shared" si="2052"/>
        <v>49900.278275791185</v>
      </c>
      <c r="EN207" s="105">
        <f t="shared" si="2052"/>
        <v>0</v>
      </c>
      <c r="EO207" s="105">
        <f t="shared" si="2052"/>
        <v>0</v>
      </c>
      <c r="EP207" s="105">
        <f t="shared" si="2052"/>
        <v>0</v>
      </c>
      <c r="EQ207" s="105">
        <f t="shared" si="2052"/>
        <v>0</v>
      </c>
      <c r="ER207" s="105">
        <f t="shared" si="2052"/>
        <v>0</v>
      </c>
      <c r="ES207" s="105">
        <f t="shared" si="2052"/>
        <v>0</v>
      </c>
      <c r="ET207" s="105">
        <f t="shared" si="2052"/>
        <v>0</v>
      </c>
    </row>
    <row r="209" spans="1:150">
      <c r="D209" s="109">
        <v>23</v>
      </c>
      <c r="E209" s="131" t="s">
        <v>55</v>
      </c>
      <c r="F209" s="109"/>
      <c r="G209" s="104">
        <f t="shared" ref="G209:Q209" si="2056">G200+G192</f>
        <v>195372.75767565583</v>
      </c>
      <c r="H209" s="104">
        <f t="shared" si="2056"/>
        <v>1351256.8432696478</v>
      </c>
      <c r="I209" s="104">
        <f t="shared" si="2056"/>
        <v>1689835.1816847224</v>
      </c>
      <c r="J209" s="104">
        <f t="shared" si="2056"/>
        <v>1880669.7165813891</v>
      </c>
      <c r="K209" s="104">
        <f t="shared" si="2056"/>
        <v>1914867.4783613891</v>
      </c>
      <c r="L209" s="104">
        <f t="shared" si="2056"/>
        <v>1940524.3363413892</v>
      </c>
      <c r="M209" s="104">
        <f t="shared" si="2056"/>
        <v>1307248.1789271645</v>
      </c>
      <c r="N209" s="104">
        <f t="shared" si="2056"/>
        <v>1582358.6527022808</v>
      </c>
      <c r="O209" s="104">
        <f t="shared" si="2056"/>
        <v>3957102.9839787469</v>
      </c>
      <c r="P209" s="104">
        <f t="shared" si="2056"/>
        <v>5577720.8889232511</v>
      </c>
      <c r="Q209" s="104">
        <f t="shared" si="2056"/>
        <v>6265811.1205118867</v>
      </c>
      <c r="R209" s="104"/>
      <c r="S209" s="105">
        <f t="shared" ref="S209:ET209" si="2057">S200+S192</f>
        <v>0</v>
      </c>
      <c r="T209" s="105">
        <f t="shared" si="2057"/>
        <v>0</v>
      </c>
      <c r="U209" s="105">
        <f t="shared" si="2057"/>
        <v>0</v>
      </c>
      <c r="V209" s="105">
        <f t="shared" si="2057"/>
        <v>0</v>
      </c>
      <c r="W209" s="105">
        <f t="shared" si="2057"/>
        <v>0</v>
      </c>
      <c r="X209" s="105">
        <f t="shared" si="2057"/>
        <v>7623.056801948358</v>
      </c>
      <c r="Y209" s="105">
        <f t="shared" si="2057"/>
        <v>8544.5147522564657</v>
      </c>
      <c r="Z209" s="105">
        <f t="shared" si="2057"/>
        <v>13522.737871046125</v>
      </c>
      <c r="AA209" s="105">
        <f t="shared" si="2057"/>
        <v>101236.88726916909</v>
      </c>
      <c r="AB209" s="105">
        <f t="shared" si="2057"/>
        <v>122419.00281121672</v>
      </c>
      <c r="AC209" s="105">
        <f t="shared" si="2057"/>
        <v>171205.77636447846</v>
      </c>
      <c r="AD209" s="105">
        <f t="shared" si="2057"/>
        <v>195372.75767565583</v>
      </c>
      <c r="AE209" s="105">
        <f t="shared" si="2057"/>
        <v>212899.93716992691</v>
      </c>
      <c r="AF209" s="105">
        <f t="shared" si="2057"/>
        <v>226980.88276305253</v>
      </c>
      <c r="AG209" s="105">
        <f t="shared" si="2057"/>
        <v>249814.50035564392</v>
      </c>
      <c r="AH209" s="105">
        <f t="shared" si="2057"/>
        <v>272009.73712244729</v>
      </c>
      <c r="AI209" s="105">
        <f t="shared" si="2057"/>
        <v>1155271.9103902248</v>
      </c>
      <c r="AJ209" s="105">
        <f t="shared" si="2057"/>
        <v>1182858.4480528384</v>
      </c>
      <c r="AK209" s="105">
        <f t="shared" si="2057"/>
        <v>1212010.2169285018</v>
      </c>
      <c r="AL209" s="105">
        <f t="shared" si="2057"/>
        <v>1240426.6442329444</v>
      </c>
      <c r="AM209" s="105">
        <f t="shared" si="2057"/>
        <v>1269866.2010615075</v>
      </c>
      <c r="AN209" s="105">
        <f t="shared" si="2057"/>
        <v>1296364.4626990166</v>
      </c>
      <c r="AO209" s="105">
        <f t="shared" si="2057"/>
        <v>1321160.3509334207</v>
      </c>
      <c r="AP209" s="105">
        <f t="shared" si="2057"/>
        <v>1351256.8432696476</v>
      </c>
      <c r="AQ209" s="105">
        <f t="shared" si="2057"/>
        <v>1375244.6003682367</v>
      </c>
      <c r="AR209" s="105">
        <f t="shared" si="2057"/>
        <v>1401064.926567673</v>
      </c>
      <c r="AS209" s="105">
        <f t="shared" si="2057"/>
        <v>1427524.5727654893</v>
      </c>
      <c r="AT209" s="105">
        <f t="shared" si="2057"/>
        <v>1454585.9463426559</v>
      </c>
      <c r="AU209" s="105">
        <f t="shared" si="2057"/>
        <v>1484654.9290624296</v>
      </c>
      <c r="AV209" s="105">
        <f t="shared" si="2057"/>
        <v>1518210.6134815135</v>
      </c>
      <c r="AW209" s="105">
        <f t="shared" si="2057"/>
        <v>1547031.1690061786</v>
      </c>
      <c r="AX209" s="105">
        <f t="shared" si="2057"/>
        <v>1580166.9975401855</v>
      </c>
      <c r="AY209" s="105">
        <f t="shared" si="2057"/>
        <v>1609887.7860221185</v>
      </c>
      <c r="AZ209" s="105">
        <f t="shared" si="2057"/>
        <v>1634463.285337205</v>
      </c>
      <c r="BA209" s="105">
        <f t="shared" si="2057"/>
        <v>1661304.5211495797</v>
      </c>
      <c r="BB209" s="105">
        <f t="shared" si="2057"/>
        <v>1689835.181684722</v>
      </c>
      <c r="BC209" s="105">
        <f t="shared" ref="BC209:CL209" si="2058">BC200+BC192</f>
        <v>1694546.3651747219</v>
      </c>
      <c r="BD209" s="105">
        <f t="shared" si="2058"/>
        <v>1698416.7842813886</v>
      </c>
      <c r="BE209" s="105">
        <f t="shared" si="2058"/>
        <v>1715128.7361180552</v>
      </c>
      <c r="BF209" s="105">
        <f t="shared" si="2058"/>
        <v>1722749.6216847219</v>
      </c>
      <c r="BG209" s="105">
        <f t="shared" si="2058"/>
        <v>1728700.4272813885</v>
      </c>
      <c r="BH209" s="105">
        <f t="shared" si="2058"/>
        <v>1740861.6288880552</v>
      </c>
      <c r="BI209" s="105">
        <f t="shared" si="2058"/>
        <v>1746724.9949247218</v>
      </c>
      <c r="BJ209" s="105">
        <f t="shared" si="2058"/>
        <v>1750277.9866613885</v>
      </c>
      <c r="BK209" s="105">
        <f t="shared" si="2058"/>
        <v>1752627.6441013885</v>
      </c>
      <c r="BL209" s="105">
        <f t="shared" si="2058"/>
        <v>1868462.6354613886</v>
      </c>
      <c r="BM209" s="105">
        <f t="shared" si="2058"/>
        <v>1874051.9042113887</v>
      </c>
      <c r="BN209" s="105">
        <f t="shared" si="2058"/>
        <v>1880669.7165813886</v>
      </c>
      <c r="BO209" s="105">
        <f t="shared" si="2058"/>
        <v>1887583.6134413886</v>
      </c>
      <c r="BP209" s="105">
        <f t="shared" si="2058"/>
        <v>1891040.7325613885</v>
      </c>
      <c r="BQ209" s="105">
        <f t="shared" si="2058"/>
        <v>1893245.4974613886</v>
      </c>
      <c r="BR209" s="105">
        <f t="shared" si="2058"/>
        <v>1896558.3224313885</v>
      </c>
      <c r="BS209" s="105">
        <f t="shared" si="2058"/>
        <v>1898975.3736913886</v>
      </c>
      <c r="BT209" s="105">
        <f t="shared" si="2058"/>
        <v>1900451.5554113886</v>
      </c>
      <c r="BU209" s="105">
        <f t="shared" si="2058"/>
        <v>1903179.8070413887</v>
      </c>
      <c r="BV209" s="105">
        <f t="shared" si="2058"/>
        <v>1905686.1757113887</v>
      </c>
      <c r="BW209" s="105">
        <f t="shared" si="2058"/>
        <v>1908217.1046313888</v>
      </c>
      <c r="BX209" s="105">
        <f t="shared" si="2058"/>
        <v>1911050.5214513887</v>
      </c>
      <c r="BY209" s="105">
        <f t="shared" si="2058"/>
        <v>1913140.3566013887</v>
      </c>
      <c r="BZ209" s="105">
        <f t="shared" si="2058"/>
        <v>1914867.4783613887</v>
      </c>
      <c r="CA209" s="105">
        <f t="shared" si="2058"/>
        <v>1917949.0802613886</v>
      </c>
      <c r="CB209" s="105">
        <f t="shared" si="2058"/>
        <v>1919231.2371113885</v>
      </c>
      <c r="CC209" s="105">
        <f t="shared" si="2058"/>
        <v>1922664.4042513885</v>
      </c>
      <c r="CD209" s="105">
        <f t="shared" si="2058"/>
        <v>1924300.4637413884</v>
      </c>
      <c r="CE209" s="105">
        <f t="shared" si="2058"/>
        <v>1926537.2663613884</v>
      </c>
      <c r="CF209" s="105">
        <f t="shared" si="2058"/>
        <v>1930068.0818313884</v>
      </c>
      <c r="CG209" s="105">
        <f t="shared" si="2058"/>
        <v>1931894.8255813883</v>
      </c>
      <c r="CH209" s="105">
        <f t="shared" si="2058"/>
        <v>1933497.9270813884</v>
      </c>
      <c r="CI209" s="105">
        <f t="shared" si="2058"/>
        <v>1934795.4512313884</v>
      </c>
      <c r="CJ209" s="105">
        <f t="shared" si="2058"/>
        <v>1936811.3653913883</v>
      </c>
      <c r="CK209" s="105">
        <f t="shared" si="2058"/>
        <v>1938359.0572513882</v>
      </c>
      <c r="CL209" s="105">
        <f t="shared" si="2058"/>
        <v>1940524.3363413883</v>
      </c>
      <c r="CM209" s="105">
        <f t="shared" ref="CM209:DV209" si="2059">CM200+CM192</f>
        <v>1942335.8102913883</v>
      </c>
      <c r="CN209" s="105">
        <f t="shared" si="2059"/>
        <v>1223914.0289180549</v>
      </c>
      <c r="CO209" s="105">
        <f t="shared" si="2059"/>
        <v>1229262.9337347215</v>
      </c>
      <c r="CP209" s="105">
        <f t="shared" si="2059"/>
        <v>1235714.3628313881</v>
      </c>
      <c r="CQ209" s="105">
        <f t="shared" si="2059"/>
        <v>1240698.1252080549</v>
      </c>
      <c r="CR209" s="105">
        <f t="shared" si="2059"/>
        <v>1247448.6176147214</v>
      </c>
      <c r="CS209" s="105">
        <f t="shared" si="2059"/>
        <v>1252844.3220413881</v>
      </c>
      <c r="CT209" s="105">
        <f t="shared" si="2059"/>
        <v>1262999.112618055</v>
      </c>
      <c r="CU209" s="105">
        <f t="shared" si="2059"/>
        <v>1269289.0568847216</v>
      </c>
      <c r="CV209" s="105">
        <f t="shared" si="2059"/>
        <v>1280501.2307234476</v>
      </c>
      <c r="CW209" s="105">
        <f t="shared" si="2059"/>
        <v>1293255.530155221</v>
      </c>
      <c r="CX209" s="105">
        <f t="shared" si="2059"/>
        <v>1307248.1789271636</v>
      </c>
      <c r="CY209" s="105">
        <f t="shared" si="2059"/>
        <v>1329387.5180296393</v>
      </c>
      <c r="CZ209" s="105">
        <f t="shared" si="2059"/>
        <v>1351308.4323949846</v>
      </c>
      <c r="DA209" s="105">
        <f t="shared" si="2059"/>
        <v>1373595.3781660255</v>
      </c>
      <c r="DB209" s="105">
        <f t="shared" si="2059"/>
        <v>1399132.7833601753</v>
      </c>
      <c r="DC209" s="105">
        <f t="shared" si="2059"/>
        <v>1422229.0937118642</v>
      </c>
      <c r="DD209" s="105">
        <f t="shared" si="2059"/>
        <v>1444207.6435393593</v>
      </c>
      <c r="DE209" s="105">
        <f t="shared" si="2059"/>
        <v>1466661.6894179601</v>
      </c>
      <c r="DF209" s="105">
        <f t="shared" si="2059"/>
        <v>1488455.762387116</v>
      </c>
      <c r="DG209" s="105">
        <f t="shared" si="2059"/>
        <v>1509856.9045248851</v>
      </c>
      <c r="DH209" s="105">
        <f t="shared" si="2059"/>
        <v>1531701.8074971454</v>
      </c>
      <c r="DI209" s="105">
        <f t="shared" si="2059"/>
        <v>1553553.7491757642</v>
      </c>
      <c r="DJ209" s="105">
        <f t="shared" si="2059"/>
        <v>1582358.6527022799</v>
      </c>
      <c r="DK209" s="105">
        <f t="shared" si="2059"/>
        <v>1606918.0585927046</v>
      </c>
      <c r="DL209" s="105">
        <f t="shared" si="2059"/>
        <v>1629654.0338075641</v>
      </c>
      <c r="DM209" s="105">
        <f t="shared" si="2059"/>
        <v>1652575.6447598925</v>
      </c>
      <c r="DN209" s="105">
        <f t="shared" si="2059"/>
        <v>1744517.1060514571</v>
      </c>
      <c r="DO209" s="105">
        <f t="shared" si="2059"/>
        <v>1838617.8383722992</v>
      </c>
      <c r="DP209" s="105">
        <f t="shared" si="2059"/>
        <v>2133459.8746067262</v>
      </c>
      <c r="DQ209" s="105">
        <f t="shared" si="2059"/>
        <v>2368751.8633732367</v>
      </c>
      <c r="DR209" s="105">
        <f t="shared" si="2059"/>
        <v>2766198.9586794432</v>
      </c>
      <c r="DS209" s="105">
        <f t="shared" si="2059"/>
        <v>2917049.2927007116</v>
      </c>
      <c r="DT209" s="105">
        <f t="shared" si="2059"/>
        <v>3018326.6400537593</v>
      </c>
      <c r="DU209" s="105">
        <f t="shared" si="2059"/>
        <v>3452154.5016850713</v>
      </c>
      <c r="DV209" s="105">
        <f t="shared" si="2059"/>
        <v>3957102.9839787465</v>
      </c>
      <c r="DW209" s="105">
        <f t="shared" ref="DW209:EH209" si="2060">DW200+DW192</f>
        <v>4329885.1606152905</v>
      </c>
      <c r="DX209" s="105">
        <f t="shared" si="2060"/>
        <v>4667920.9276403636</v>
      </c>
      <c r="DY209" s="105">
        <f t="shared" si="2060"/>
        <v>4901991.8722129641</v>
      </c>
      <c r="DZ209" s="105">
        <f t="shared" si="2060"/>
        <v>4964268.135255374</v>
      </c>
      <c r="EA209" s="105">
        <f t="shared" si="2060"/>
        <v>5026799.2205863018</v>
      </c>
      <c r="EB209" s="105">
        <f t="shared" si="2060"/>
        <v>5096490.0035207868</v>
      </c>
      <c r="EC209" s="105">
        <f t="shared" si="2060"/>
        <v>5156874.0459119575</v>
      </c>
      <c r="ED209" s="105">
        <f t="shared" si="2060"/>
        <v>5216787.7021878874</v>
      </c>
      <c r="EE209" s="105">
        <f t="shared" si="2060"/>
        <v>5276568.4609622024</v>
      </c>
      <c r="EF209" s="105">
        <f t="shared" si="2060"/>
        <v>5337303.9227017798</v>
      </c>
      <c r="EG209" s="105">
        <f t="shared" si="2060"/>
        <v>5412162.7659535594</v>
      </c>
      <c r="EH209" s="105">
        <f t="shared" si="2060"/>
        <v>5577720.8889232501</v>
      </c>
      <c r="EI209" s="105">
        <f t="shared" si="2057"/>
        <v>5722676.4146472197</v>
      </c>
      <c r="EJ209" s="105">
        <f t="shared" si="2057"/>
        <v>5868644.0669881683</v>
      </c>
      <c r="EK209" s="105">
        <f t="shared" si="2057"/>
        <v>5997532.4758670172</v>
      </c>
      <c r="EL209" s="105">
        <f t="shared" si="2057"/>
        <v>6088392.588986272</v>
      </c>
      <c r="EM209" s="105">
        <f t="shared" si="2057"/>
        <v>6184708.9495687038</v>
      </c>
      <c r="EN209" s="105">
        <f t="shared" si="2057"/>
        <v>6199389.4208953455</v>
      </c>
      <c r="EO209" s="105">
        <f t="shared" si="2057"/>
        <v>6210343.2824519873</v>
      </c>
      <c r="EP209" s="105">
        <f t="shared" si="2057"/>
        <v>6221126.519008629</v>
      </c>
      <c r="EQ209" s="105">
        <f t="shared" si="2057"/>
        <v>6232312.7555652708</v>
      </c>
      <c r="ER209" s="105">
        <f t="shared" si="2057"/>
        <v>6245156.202611912</v>
      </c>
      <c r="ES209" s="105">
        <f t="shared" si="2057"/>
        <v>6259246.8119818866</v>
      </c>
      <c r="ET209" s="105">
        <f t="shared" si="2057"/>
        <v>6265811.1205118867</v>
      </c>
    </row>
    <row r="211" spans="1:150">
      <c r="AI211" s="144"/>
      <c r="AJ211" s="144"/>
      <c r="AK211" s="144"/>
      <c r="AL211" s="144"/>
      <c r="AM211" s="144"/>
      <c r="AN211" s="144"/>
      <c r="AO211" s="144"/>
      <c r="AP211" s="144"/>
      <c r="AQ211" s="144"/>
      <c r="AR211" s="144"/>
      <c r="AS211" s="144"/>
      <c r="AT211" s="144"/>
      <c r="AU211" s="144"/>
      <c r="AV211" s="144"/>
      <c r="AW211" s="144"/>
      <c r="AX211" s="144"/>
      <c r="AY211" s="144"/>
      <c r="AZ211" s="144"/>
      <c r="BA211" s="144"/>
      <c r="BB211" s="144"/>
      <c r="BC211" s="144"/>
      <c r="BD211" s="144"/>
      <c r="BE211" s="144"/>
      <c r="BF211" s="144"/>
      <c r="BG211" s="144"/>
      <c r="BH211" s="144"/>
      <c r="BI211" s="144"/>
      <c r="BJ211" s="144"/>
      <c r="BK211" s="144"/>
      <c r="BL211" s="144"/>
      <c r="BM211" s="144"/>
      <c r="BN211" s="144"/>
      <c r="BO211" s="144"/>
      <c r="BP211" s="144"/>
      <c r="BQ211" s="144"/>
      <c r="BR211" s="144"/>
      <c r="BS211" s="144"/>
      <c r="BT211" s="144"/>
      <c r="BU211" s="144"/>
      <c r="BV211" s="144"/>
      <c r="BW211" s="144"/>
      <c r="BX211" s="144"/>
      <c r="BY211" s="144"/>
      <c r="BZ211" s="144"/>
      <c r="CA211" s="144"/>
      <c r="CB211" s="144"/>
      <c r="CC211" s="144"/>
      <c r="CD211" s="144"/>
      <c r="CE211" s="144"/>
      <c r="CF211" s="144"/>
      <c r="CG211" s="144"/>
      <c r="CH211" s="144"/>
      <c r="CI211" s="144"/>
      <c r="CJ211" s="144"/>
      <c r="CK211" s="144"/>
      <c r="CL211" s="144"/>
      <c r="CM211" s="144"/>
      <c r="CN211" s="144"/>
      <c r="CO211" s="144"/>
      <c r="CP211" s="144"/>
      <c r="CQ211" s="144"/>
      <c r="CR211" s="144"/>
      <c r="CS211" s="144"/>
      <c r="CT211" s="144"/>
      <c r="CU211" s="144"/>
      <c r="CV211" s="144"/>
      <c r="CW211" s="144"/>
      <c r="CX211" s="144"/>
      <c r="CY211" s="144"/>
      <c r="CZ211" s="144"/>
      <c r="DA211" s="144"/>
      <c r="DB211" s="144"/>
      <c r="DC211" s="144"/>
      <c r="DD211" s="144"/>
      <c r="DE211" s="144"/>
      <c r="DF211" s="144"/>
      <c r="DG211" s="144"/>
      <c r="DH211" s="144"/>
      <c r="DI211" s="144"/>
      <c r="DJ211" s="144"/>
      <c r="DK211" s="144"/>
      <c r="DL211" s="144"/>
      <c r="DM211" s="144"/>
      <c r="DN211" s="144"/>
      <c r="DO211" s="144"/>
      <c r="DP211" s="144"/>
      <c r="DQ211" s="144"/>
      <c r="DR211" s="144"/>
      <c r="DS211" s="144"/>
      <c r="DT211" s="144"/>
      <c r="DU211" s="144"/>
      <c r="DV211" s="144"/>
      <c r="DW211" s="144"/>
      <c r="DX211" s="144"/>
      <c r="DY211" s="144"/>
      <c r="DZ211" s="144"/>
      <c r="EA211" s="144"/>
      <c r="EB211" s="144"/>
      <c r="EC211" s="144"/>
      <c r="ED211" s="144"/>
      <c r="EE211" s="144"/>
      <c r="EF211" s="144"/>
      <c r="EG211" s="144"/>
      <c r="EH211" s="144"/>
      <c r="EI211" s="144"/>
      <c r="EJ211" s="144"/>
      <c r="EK211" s="144"/>
      <c r="EL211" s="144"/>
      <c r="EM211" s="144"/>
      <c r="EN211" s="144"/>
      <c r="EO211" s="144"/>
      <c r="EP211" s="144"/>
      <c r="EQ211" s="144"/>
      <c r="ER211" s="144"/>
      <c r="ES211" s="144"/>
      <c r="ET211" s="144"/>
    </row>
    <row r="212" spans="1:150">
      <c r="D212" s="73" t="s">
        <v>0</v>
      </c>
    </row>
    <row r="213" spans="1:150">
      <c r="D213" s="68" t="s">
        <v>74</v>
      </c>
      <c r="E213" s="68"/>
      <c r="F213" s="68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71"/>
      <c r="T213" s="72"/>
      <c r="U213" s="72"/>
      <c r="Y213" s="177"/>
      <c r="Z213" s="177"/>
      <c r="AA213" s="177"/>
      <c r="AD213" s="72"/>
      <c r="AE213" s="72"/>
      <c r="AF213" s="72"/>
      <c r="AG213" s="72"/>
      <c r="AH213" s="72"/>
      <c r="AI213" s="72"/>
      <c r="AJ213" s="72"/>
      <c r="AK213" s="74"/>
      <c r="AL213" s="74"/>
      <c r="AM213" s="74"/>
      <c r="AN213" s="71"/>
      <c r="AO213" s="72"/>
      <c r="AP213" s="72"/>
      <c r="AQ213" s="72"/>
      <c r="AR213" s="72"/>
      <c r="AS213" s="72"/>
      <c r="AT213" s="72"/>
      <c r="AU213" s="72"/>
      <c r="AV213" s="72"/>
      <c r="AW213" s="74"/>
      <c r="AX213" s="74"/>
      <c r="AY213" s="74"/>
      <c r="AZ213" s="75"/>
      <c r="BA213" s="75"/>
      <c r="BB213" s="75"/>
      <c r="BC213" s="72"/>
      <c r="BD213" s="72"/>
      <c r="BE213" s="72"/>
      <c r="BF213" s="72"/>
      <c r="BG213" s="72"/>
      <c r="BH213" s="72"/>
      <c r="BI213" s="74"/>
      <c r="BJ213" s="74"/>
      <c r="BK213" s="74"/>
      <c r="BL213" s="75"/>
      <c r="BM213" s="75"/>
      <c r="BN213" s="75"/>
      <c r="BO213" s="72"/>
      <c r="BP213" s="72"/>
      <c r="BQ213" s="72"/>
      <c r="BR213" s="72"/>
      <c r="BS213" s="72"/>
      <c r="BT213" s="72"/>
      <c r="BU213" s="74"/>
      <c r="BV213" s="74"/>
      <c r="BW213" s="74"/>
      <c r="BX213" s="71"/>
      <c r="BY213" s="72"/>
      <c r="BZ213" s="72"/>
      <c r="CA213" s="72"/>
      <c r="CB213" s="72"/>
      <c r="CC213" s="72"/>
      <c r="CD213" s="72"/>
      <c r="CE213" s="72"/>
      <c r="CF213" s="72"/>
      <c r="CG213" s="74"/>
      <c r="CH213" s="74"/>
      <c r="CI213" s="74"/>
      <c r="CJ213" s="75"/>
      <c r="CK213" s="75"/>
      <c r="CL213" s="75"/>
      <c r="CM213" s="72"/>
      <c r="CN213" s="72"/>
      <c r="CO213" s="72"/>
      <c r="CP213" s="72"/>
      <c r="CQ213" s="72"/>
      <c r="CR213" s="72"/>
      <c r="CS213" s="74"/>
      <c r="CT213" s="74"/>
      <c r="CU213" s="74"/>
      <c r="CV213" s="75"/>
      <c r="CW213" s="75"/>
      <c r="CX213" s="75"/>
      <c r="CY213" s="72"/>
      <c r="CZ213" s="72"/>
      <c r="DA213" s="72"/>
      <c r="DB213" s="72"/>
      <c r="DC213" s="72"/>
      <c r="DD213" s="72"/>
      <c r="DE213" s="74"/>
      <c r="DF213" s="74"/>
      <c r="DG213" s="74"/>
      <c r="DH213" s="71"/>
      <c r="DI213" s="72"/>
      <c r="DJ213" s="72"/>
      <c r="DK213" s="72"/>
      <c r="DL213" s="72"/>
      <c r="DM213" s="72"/>
      <c r="DN213" s="72"/>
      <c r="DO213" s="72"/>
      <c r="DP213" s="72"/>
      <c r="DQ213" s="74"/>
      <c r="DR213" s="74"/>
      <c r="DS213" s="74"/>
      <c r="DT213" s="75"/>
      <c r="DU213" s="75"/>
      <c r="DV213" s="75"/>
      <c r="DW213" s="72"/>
      <c r="DX213" s="72"/>
      <c r="DY213" s="72"/>
      <c r="DZ213" s="72"/>
      <c r="EA213" s="72"/>
      <c r="EB213" s="72"/>
      <c r="EC213" s="74"/>
      <c r="ED213" s="74"/>
      <c r="EE213" s="74"/>
      <c r="EF213" s="75"/>
      <c r="EG213" s="75"/>
      <c r="EH213" s="75"/>
      <c r="EI213" s="75"/>
      <c r="EJ213" s="75"/>
      <c r="EK213" s="75"/>
      <c r="EL213" s="75"/>
      <c r="EM213" s="75"/>
      <c r="EN213" s="75"/>
      <c r="EO213" s="74"/>
      <c r="EP213" s="74"/>
      <c r="EQ213" s="74"/>
      <c r="ER213" s="75"/>
      <c r="ES213" s="75"/>
      <c r="ET213" s="75"/>
    </row>
    <row r="214" spans="1:150">
      <c r="D214" s="78" t="s">
        <v>66</v>
      </c>
      <c r="E214" s="68"/>
      <c r="F214" s="68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72"/>
      <c r="T214" s="72"/>
      <c r="U214" s="72"/>
      <c r="Y214" s="177"/>
      <c r="Z214" s="177"/>
      <c r="AA214" s="177"/>
      <c r="AD214" s="72"/>
      <c r="AE214" s="72"/>
      <c r="AF214" s="72"/>
      <c r="AG214" s="72"/>
      <c r="AH214" s="72"/>
      <c r="AI214" s="72"/>
      <c r="AJ214" s="72"/>
      <c r="AK214" s="74"/>
      <c r="AL214" s="74"/>
      <c r="AM214" s="74"/>
      <c r="AN214" s="72"/>
      <c r="AO214" s="72"/>
      <c r="AP214" s="72"/>
      <c r="AQ214" s="72"/>
      <c r="AR214" s="72"/>
      <c r="AS214" s="72"/>
      <c r="AT214" s="72"/>
      <c r="AU214" s="72"/>
      <c r="AV214" s="72"/>
      <c r="AW214" s="74"/>
      <c r="AX214" s="74"/>
      <c r="AY214" s="74"/>
      <c r="AZ214" s="75"/>
      <c r="BA214" s="75"/>
      <c r="BB214" s="75"/>
      <c r="BC214" s="72"/>
      <c r="BD214" s="72"/>
      <c r="BE214" s="72"/>
      <c r="BF214" s="72"/>
      <c r="BG214" s="72"/>
      <c r="BH214" s="72"/>
      <c r="BI214" s="74"/>
      <c r="BJ214" s="74"/>
      <c r="BK214" s="74"/>
      <c r="BL214" s="75"/>
      <c r="BM214" s="75"/>
      <c r="BN214" s="75"/>
      <c r="BO214" s="72"/>
      <c r="BP214" s="72"/>
      <c r="BQ214" s="72"/>
      <c r="BR214" s="72"/>
      <c r="BS214" s="72"/>
      <c r="BT214" s="72"/>
      <c r="BU214" s="74"/>
      <c r="BV214" s="74"/>
      <c r="BW214" s="74"/>
      <c r="BX214" s="72"/>
      <c r="BY214" s="72"/>
      <c r="BZ214" s="72"/>
      <c r="CA214" s="72"/>
      <c r="CB214" s="72"/>
      <c r="CC214" s="72"/>
      <c r="CD214" s="72"/>
      <c r="CE214" s="72"/>
      <c r="CF214" s="72"/>
      <c r="CG214" s="74"/>
      <c r="CH214" s="74"/>
      <c r="CI214" s="74"/>
      <c r="CJ214" s="75"/>
      <c r="CK214" s="75"/>
      <c r="CL214" s="75"/>
      <c r="CM214" s="72"/>
      <c r="CN214" s="72"/>
      <c r="CO214" s="72"/>
      <c r="CP214" s="72"/>
      <c r="CQ214" s="72"/>
      <c r="CR214" s="72"/>
      <c r="CS214" s="74"/>
      <c r="CT214" s="74"/>
      <c r="CU214" s="74"/>
      <c r="CV214" s="75"/>
      <c r="CW214" s="75"/>
      <c r="CX214" s="75"/>
      <c r="CY214" s="72"/>
      <c r="CZ214" s="72"/>
      <c r="DA214" s="72"/>
      <c r="DB214" s="72"/>
      <c r="DC214" s="72"/>
      <c r="DD214" s="72"/>
      <c r="DE214" s="74"/>
      <c r="DF214" s="74"/>
      <c r="DG214" s="74"/>
      <c r="DH214" s="72"/>
      <c r="DI214" s="72"/>
      <c r="DJ214" s="72"/>
      <c r="DK214" s="72"/>
      <c r="DL214" s="72"/>
      <c r="DM214" s="72"/>
      <c r="DN214" s="72"/>
      <c r="DO214" s="72"/>
      <c r="DP214" s="72"/>
      <c r="DQ214" s="74"/>
      <c r="DR214" s="74"/>
      <c r="DS214" s="74"/>
      <c r="DT214" s="75"/>
      <c r="DU214" s="75"/>
      <c r="DV214" s="75"/>
      <c r="DW214" s="72"/>
      <c r="DX214" s="72"/>
      <c r="DY214" s="72"/>
      <c r="DZ214" s="72"/>
      <c r="EA214" s="72"/>
      <c r="EB214" s="72"/>
      <c r="EC214" s="74"/>
      <c r="ED214" s="74"/>
      <c r="EE214" s="74"/>
      <c r="EF214" s="75"/>
      <c r="EG214" s="75"/>
      <c r="EH214" s="75"/>
      <c r="EI214" s="75"/>
      <c r="EJ214" s="75"/>
      <c r="EK214" s="75"/>
      <c r="EL214" s="75"/>
      <c r="EM214" s="75"/>
      <c r="EN214" s="75"/>
      <c r="EO214" s="74"/>
      <c r="EP214" s="74"/>
      <c r="EQ214" s="74"/>
      <c r="ER214" s="75"/>
      <c r="ES214" s="75"/>
      <c r="ET214" s="75"/>
    </row>
    <row r="215" spans="1:150">
      <c r="D215" s="3" t="s">
        <v>1</v>
      </c>
      <c r="E215" s="3"/>
      <c r="F215" s="3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72"/>
      <c r="T215" s="72"/>
      <c r="U215" s="72"/>
      <c r="Y215" s="177"/>
      <c r="Z215" s="177"/>
      <c r="AA215" s="177"/>
      <c r="AD215" s="72"/>
      <c r="AE215" s="72"/>
      <c r="AF215" s="72"/>
      <c r="AG215" s="72"/>
      <c r="AH215" s="72"/>
      <c r="AI215" s="72"/>
      <c r="AJ215" s="72"/>
      <c r="AK215" s="74"/>
      <c r="AL215" s="74"/>
      <c r="AM215" s="74"/>
      <c r="AN215" s="72"/>
      <c r="AO215" s="72"/>
      <c r="AP215" s="72"/>
      <c r="AQ215" s="72"/>
      <c r="AR215" s="72"/>
      <c r="AS215" s="72"/>
      <c r="AT215" s="72"/>
      <c r="AU215" s="72"/>
      <c r="AV215" s="72"/>
      <c r="AW215" s="74"/>
      <c r="AX215" s="74"/>
      <c r="AY215" s="74"/>
      <c r="AZ215" s="75"/>
      <c r="BA215" s="75"/>
      <c r="BB215" s="75"/>
      <c r="BC215" s="72"/>
      <c r="BD215" s="72"/>
      <c r="BE215" s="72"/>
      <c r="BF215" s="72"/>
      <c r="BG215" s="72"/>
      <c r="BH215" s="72"/>
      <c r="BI215" s="74"/>
      <c r="BJ215" s="74"/>
      <c r="BK215" s="74"/>
      <c r="BL215" s="75"/>
      <c r="BM215" s="75"/>
      <c r="BN215" s="75"/>
      <c r="BO215" s="72"/>
      <c r="BP215" s="72"/>
      <c r="BQ215" s="72"/>
      <c r="BR215" s="72"/>
      <c r="BS215" s="72"/>
      <c r="BT215" s="72"/>
      <c r="BU215" s="74"/>
      <c r="BV215" s="74"/>
      <c r="BW215" s="74"/>
      <c r="BX215" s="72"/>
      <c r="BY215" s="72"/>
      <c r="BZ215" s="72"/>
      <c r="CA215" s="72"/>
      <c r="CB215" s="72"/>
      <c r="CC215" s="72"/>
      <c r="CD215" s="72"/>
      <c r="CE215" s="72"/>
      <c r="CF215" s="72"/>
      <c r="CG215" s="74"/>
      <c r="CH215" s="74"/>
      <c r="CI215" s="74"/>
      <c r="CJ215" s="75"/>
      <c r="CK215" s="75"/>
      <c r="CL215" s="75"/>
      <c r="CM215" s="72"/>
      <c r="CN215" s="72"/>
      <c r="CO215" s="72"/>
      <c r="CP215" s="72"/>
      <c r="CQ215" s="72"/>
      <c r="CR215" s="72"/>
      <c r="CS215" s="74"/>
      <c r="CT215" s="74"/>
      <c r="CU215" s="74"/>
      <c r="CV215" s="75"/>
      <c r="CW215" s="75"/>
      <c r="CX215" s="75"/>
      <c r="CY215" s="72"/>
      <c r="CZ215" s="72"/>
      <c r="DA215" s="72"/>
      <c r="DB215" s="72"/>
      <c r="DC215" s="72"/>
      <c r="DD215" s="72"/>
      <c r="DE215" s="74"/>
      <c r="DF215" s="74"/>
      <c r="DG215" s="74"/>
      <c r="DH215" s="72"/>
      <c r="DI215" s="72"/>
      <c r="DJ215" s="72"/>
      <c r="DK215" s="72"/>
      <c r="DL215" s="72"/>
      <c r="DM215" s="72"/>
      <c r="DN215" s="72"/>
      <c r="DO215" s="72"/>
      <c r="DP215" s="72"/>
      <c r="DQ215" s="74"/>
      <c r="DR215" s="74"/>
      <c r="DS215" s="74"/>
      <c r="DT215" s="75"/>
      <c r="DU215" s="75"/>
      <c r="DV215" s="75"/>
      <c r="DW215" s="72"/>
      <c r="DX215" s="72"/>
      <c r="DY215" s="72"/>
      <c r="DZ215" s="72"/>
      <c r="EA215" s="72"/>
      <c r="EB215" s="72"/>
      <c r="EC215" s="74"/>
      <c r="ED215" s="74"/>
      <c r="EE215" s="74"/>
      <c r="EF215" s="75"/>
      <c r="EG215" s="75"/>
      <c r="EH215" s="75"/>
      <c r="EI215" s="75"/>
      <c r="EJ215" s="75"/>
      <c r="EK215" s="75"/>
      <c r="EL215" s="75"/>
      <c r="EM215" s="75"/>
      <c r="EN215" s="75"/>
      <c r="EO215" s="74"/>
      <c r="EP215" s="74"/>
      <c r="EQ215" s="74"/>
      <c r="ER215" s="75"/>
      <c r="ES215" s="75"/>
      <c r="ET215" s="75"/>
    </row>
    <row r="216" spans="1:150">
      <c r="D216" s="3" t="s">
        <v>2</v>
      </c>
      <c r="E216" s="3"/>
      <c r="F216" s="3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167"/>
      <c r="R216" s="69"/>
      <c r="S216" s="72"/>
      <c r="T216" s="72"/>
      <c r="U216" s="72"/>
      <c r="Y216" s="74"/>
      <c r="Z216" s="74"/>
      <c r="AA216" s="74"/>
      <c r="AD216" s="72"/>
      <c r="AE216" s="72"/>
      <c r="AF216" s="72"/>
      <c r="AG216" s="72"/>
      <c r="AH216" s="72"/>
      <c r="AI216" s="72"/>
      <c r="AJ216" s="72"/>
      <c r="AK216" s="74"/>
      <c r="AL216" s="74"/>
      <c r="AM216" s="74"/>
      <c r="AN216" s="72"/>
      <c r="AO216" s="72"/>
      <c r="AP216" s="72"/>
      <c r="AQ216" s="72"/>
      <c r="AR216" s="72"/>
      <c r="AS216" s="72"/>
      <c r="AT216" s="72"/>
      <c r="AU216" s="72"/>
      <c r="AV216" s="72"/>
      <c r="AW216" s="74"/>
      <c r="AX216" s="74"/>
      <c r="AY216" s="74"/>
      <c r="AZ216" s="75"/>
      <c r="BA216" s="75"/>
      <c r="BB216" s="75"/>
      <c r="BC216" s="72"/>
      <c r="BD216" s="72"/>
      <c r="BE216" s="72"/>
      <c r="BF216" s="72"/>
      <c r="BG216" s="72"/>
      <c r="BH216" s="72"/>
      <c r="BI216" s="74"/>
      <c r="BJ216" s="74"/>
      <c r="BK216" s="74"/>
      <c r="BL216" s="75"/>
      <c r="BM216" s="75"/>
      <c r="BN216" s="75"/>
      <c r="BO216" s="72"/>
      <c r="BP216" s="72"/>
      <c r="BQ216" s="72"/>
      <c r="BR216" s="72"/>
      <c r="BS216" s="72"/>
      <c r="BT216" s="72"/>
      <c r="BU216" s="74"/>
      <c r="BV216" s="74"/>
      <c r="BW216" s="74"/>
      <c r="BX216" s="72"/>
      <c r="BY216" s="72"/>
      <c r="BZ216" s="72"/>
      <c r="CA216" s="72"/>
      <c r="CB216" s="72"/>
      <c r="CC216" s="72"/>
      <c r="CD216" s="72"/>
      <c r="CE216" s="72"/>
      <c r="CF216" s="72"/>
      <c r="CG216" s="74"/>
      <c r="CH216" s="74"/>
      <c r="CI216" s="74"/>
      <c r="CJ216" s="75"/>
      <c r="CK216" s="75"/>
      <c r="CL216" s="75"/>
      <c r="CM216" s="72"/>
      <c r="CN216" s="72"/>
      <c r="CO216" s="72"/>
      <c r="CP216" s="72"/>
      <c r="CQ216" s="72"/>
      <c r="CR216" s="72"/>
      <c r="CS216" s="74"/>
      <c r="CT216" s="74"/>
      <c r="CU216" s="74"/>
      <c r="CV216" s="75"/>
      <c r="CW216" s="75"/>
      <c r="CX216" s="75"/>
      <c r="CY216" s="72"/>
      <c r="CZ216" s="72"/>
      <c r="DA216" s="72"/>
      <c r="DB216" s="72"/>
      <c r="DC216" s="72"/>
      <c r="DD216" s="72"/>
      <c r="DE216" s="74"/>
      <c r="DF216" s="74"/>
      <c r="DG216" s="74"/>
      <c r="DH216" s="72"/>
      <c r="DI216" s="72"/>
      <c r="DJ216" s="72"/>
      <c r="DK216" s="72"/>
      <c r="DL216" s="72"/>
      <c r="DM216" s="72"/>
      <c r="DN216" s="72"/>
      <c r="DO216" s="72"/>
      <c r="DP216" s="72"/>
      <c r="DQ216" s="74"/>
      <c r="DR216" s="74"/>
      <c r="DS216" s="74"/>
      <c r="DT216" s="75"/>
      <c r="DU216" s="75"/>
      <c r="DV216" s="75"/>
      <c r="DW216" s="72"/>
      <c r="DX216" s="72"/>
      <c r="DY216" s="72"/>
      <c r="DZ216" s="72"/>
      <c r="EA216" s="72"/>
      <c r="EB216" s="72"/>
      <c r="EC216" s="74"/>
      <c r="ED216" s="74"/>
      <c r="EE216" s="74"/>
      <c r="EF216" s="75"/>
      <c r="EG216" s="75"/>
      <c r="EH216" s="75"/>
      <c r="EI216" s="75"/>
      <c r="EJ216" s="75"/>
      <c r="EK216" s="75"/>
      <c r="EL216" s="75"/>
      <c r="EM216" s="75"/>
      <c r="EN216" s="75"/>
      <c r="EO216" s="74"/>
      <c r="EP216" s="74"/>
      <c r="EQ216" s="74"/>
      <c r="ER216" s="75"/>
      <c r="ES216" s="75"/>
      <c r="ET216" s="75"/>
    </row>
    <row r="217" spans="1:150">
      <c r="D217" s="72" t="s">
        <v>62</v>
      </c>
      <c r="E217" s="72"/>
      <c r="F217" s="72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72"/>
      <c r="T217" s="72"/>
      <c r="U217" s="72"/>
      <c r="Y217" s="177"/>
      <c r="Z217" s="177"/>
      <c r="AA217" s="177"/>
      <c r="AD217" s="72"/>
      <c r="AE217" s="72"/>
      <c r="AF217" s="72"/>
      <c r="AG217" s="72"/>
      <c r="AH217" s="72"/>
      <c r="AI217" s="72"/>
      <c r="AJ217" s="72"/>
      <c r="AK217" s="74"/>
      <c r="AL217" s="74"/>
      <c r="AM217" s="74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5"/>
      <c r="BA217" s="75"/>
      <c r="BB217" s="75"/>
      <c r="BC217" s="72"/>
      <c r="BD217" s="72"/>
      <c r="BE217" s="72"/>
      <c r="BF217" s="72"/>
      <c r="BG217" s="72"/>
      <c r="BH217" s="72"/>
      <c r="BI217" s="72"/>
      <c r="BJ217" s="72"/>
      <c r="BK217" s="72"/>
      <c r="BL217" s="75"/>
      <c r="BM217" s="75"/>
      <c r="BN217" s="75"/>
      <c r="BO217" s="72"/>
      <c r="BP217" s="72"/>
      <c r="BQ217" s="72"/>
      <c r="BR217" s="72"/>
      <c r="BS217" s="72"/>
      <c r="BT217" s="72"/>
      <c r="BU217" s="74"/>
      <c r="BV217" s="74"/>
      <c r="BW217" s="74"/>
      <c r="BX217" s="72"/>
      <c r="BY217" s="72"/>
      <c r="BZ217" s="72"/>
      <c r="CA217" s="72"/>
      <c r="CB217" s="72"/>
      <c r="CC217" s="72"/>
      <c r="CD217" s="72"/>
      <c r="CE217" s="72"/>
      <c r="CF217" s="72"/>
      <c r="CG217" s="72"/>
      <c r="CH217" s="72"/>
      <c r="CI217" s="72"/>
      <c r="CJ217" s="75"/>
      <c r="CK217" s="75"/>
      <c r="CL217" s="75"/>
      <c r="CM217" s="72"/>
      <c r="CN217" s="72"/>
      <c r="CO217" s="72"/>
      <c r="CP217" s="72"/>
      <c r="CQ217" s="72"/>
      <c r="CR217" s="72"/>
      <c r="CS217" s="72"/>
      <c r="CT217" s="72"/>
      <c r="CU217" s="72"/>
      <c r="CV217" s="75"/>
      <c r="CW217" s="75"/>
      <c r="CX217" s="75"/>
      <c r="CY217" s="72"/>
      <c r="CZ217" s="72"/>
      <c r="DA217" s="72"/>
      <c r="DB217" s="72"/>
      <c r="DC217" s="72"/>
      <c r="DD217" s="72"/>
      <c r="DE217" s="74"/>
      <c r="DF217" s="74"/>
      <c r="DG217" s="74"/>
      <c r="DH217" s="72"/>
      <c r="DI217" s="72"/>
      <c r="DJ217" s="72"/>
      <c r="DK217" s="72"/>
      <c r="DL217" s="72"/>
      <c r="DM217" s="72"/>
      <c r="DN217" s="72"/>
      <c r="DO217" s="72"/>
      <c r="DP217" s="72"/>
      <c r="DQ217" s="72"/>
      <c r="DR217" s="72"/>
      <c r="DS217" s="72"/>
      <c r="DT217" s="75"/>
      <c r="DU217" s="75">
        <v>15600</v>
      </c>
      <c r="DV217" s="75">
        <v>15600</v>
      </c>
      <c r="DW217" s="72">
        <v>15600</v>
      </c>
      <c r="DX217" s="72">
        <v>15600</v>
      </c>
      <c r="DY217" s="72">
        <v>15600</v>
      </c>
      <c r="DZ217" s="72"/>
      <c r="EA217" s="72"/>
      <c r="EB217" s="72"/>
      <c r="EC217" s="72"/>
      <c r="ED217" s="72"/>
      <c r="EE217" s="72"/>
      <c r="EF217" s="75"/>
      <c r="EG217" s="75"/>
      <c r="EH217" s="75"/>
      <c r="EI217" s="75"/>
      <c r="EJ217" s="75"/>
      <c r="EK217" s="75"/>
      <c r="EL217" s="75"/>
      <c r="EM217" s="75"/>
      <c r="EN217" s="75"/>
      <c r="EO217" s="74"/>
      <c r="EP217" s="74"/>
      <c r="EQ217" s="74"/>
      <c r="ER217" s="75"/>
      <c r="ES217" s="75"/>
      <c r="ET217" s="75"/>
    </row>
    <row r="218" spans="1:150">
      <c r="D218" s="72"/>
      <c r="E218" s="72"/>
      <c r="F218" s="72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72"/>
      <c r="T218" s="72"/>
      <c r="U218" s="72"/>
      <c r="V218" s="72"/>
      <c r="W218" s="72"/>
      <c r="X218" s="72"/>
      <c r="Y218" s="74"/>
      <c r="Z218" s="74"/>
      <c r="AA218" s="74"/>
      <c r="AB218" s="72"/>
      <c r="AC218" s="72"/>
      <c r="AD218" s="72"/>
      <c r="AE218" s="72"/>
      <c r="AF218" s="72"/>
      <c r="AG218" s="72"/>
      <c r="AH218" s="72"/>
      <c r="AI218" s="72"/>
      <c r="AJ218" s="72"/>
      <c r="AK218" s="74"/>
      <c r="AL218" s="74"/>
      <c r="AM218" s="74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5"/>
      <c r="BA218" s="75"/>
      <c r="BB218" s="75"/>
      <c r="BC218" s="72"/>
      <c r="BD218" s="72"/>
      <c r="BE218" s="72"/>
      <c r="BF218" s="72"/>
      <c r="BG218" s="72"/>
      <c r="BH218" s="72"/>
      <c r="BI218" s="72"/>
      <c r="BJ218" s="72"/>
      <c r="BK218" s="72"/>
      <c r="BL218" s="75"/>
      <c r="BM218" s="75"/>
      <c r="BN218" s="75"/>
      <c r="BO218" s="72"/>
      <c r="BP218" s="72"/>
      <c r="BQ218" s="72"/>
      <c r="BR218" s="72"/>
      <c r="BS218" s="72"/>
      <c r="BT218" s="72"/>
      <c r="BU218" s="74"/>
      <c r="BV218" s="74"/>
      <c r="BW218" s="74"/>
      <c r="BX218" s="72"/>
      <c r="BY218" s="72"/>
      <c r="BZ218" s="72"/>
      <c r="CA218" s="72"/>
      <c r="CB218" s="72"/>
      <c r="CC218" s="72"/>
      <c r="CD218" s="72"/>
      <c r="CE218" s="72"/>
      <c r="CF218" s="72"/>
      <c r="CG218" s="72"/>
      <c r="CH218" s="72"/>
      <c r="CI218" s="72"/>
      <c r="CJ218" s="75"/>
      <c r="CK218" s="75"/>
      <c r="CL218" s="75"/>
      <c r="CM218" s="72"/>
      <c r="CN218" s="72"/>
      <c r="CO218" s="72"/>
      <c r="CP218" s="72"/>
      <c r="CQ218" s="72"/>
      <c r="CR218" s="72"/>
      <c r="CS218" s="72"/>
      <c r="CT218" s="72"/>
      <c r="CU218" s="72"/>
      <c r="CV218" s="75"/>
      <c r="CW218" s="75"/>
      <c r="CX218" s="75"/>
      <c r="CY218" s="72"/>
      <c r="CZ218" s="72"/>
      <c r="DA218" s="72"/>
      <c r="DB218" s="72"/>
      <c r="DC218" s="72"/>
      <c r="DD218" s="72"/>
      <c r="DE218" s="74"/>
      <c r="DF218" s="74"/>
      <c r="DG218" s="74"/>
      <c r="DH218" s="72"/>
      <c r="DI218" s="72"/>
      <c r="DJ218" s="72"/>
      <c r="DK218" s="72"/>
      <c r="DL218" s="72"/>
      <c r="DM218" s="72"/>
      <c r="DN218" s="72"/>
      <c r="DO218" s="72"/>
      <c r="DP218" s="72"/>
      <c r="DQ218" s="72"/>
      <c r="DR218" s="72"/>
      <c r="DS218" s="72"/>
      <c r="DT218" s="75"/>
      <c r="DU218" s="75"/>
      <c r="DV218" s="75"/>
      <c r="DW218" s="72"/>
      <c r="DX218" s="72"/>
      <c r="DY218" s="72"/>
      <c r="DZ218" s="72"/>
      <c r="EA218" s="72"/>
      <c r="EB218" s="72"/>
      <c r="EC218" s="72"/>
      <c r="ED218" s="72"/>
      <c r="EE218" s="72"/>
      <c r="EF218" s="75"/>
      <c r="EG218" s="75"/>
      <c r="EH218" s="75"/>
      <c r="EI218" s="75"/>
      <c r="EJ218" s="75"/>
      <c r="EK218" s="75"/>
      <c r="EL218" s="75"/>
      <c r="EM218" s="75"/>
      <c r="EN218" s="141" t="s">
        <v>21</v>
      </c>
      <c r="EO218" s="74"/>
      <c r="EP218" s="74"/>
      <c r="EQ218" s="74"/>
      <c r="ER218" s="75"/>
      <c r="ES218" s="75"/>
      <c r="ET218" s="75"/>
    </row>
    <row r="219" spans="1:150" s="88" customFormat="1">
      <c r="A219" s="89"/>
      <c r="B219" s="111"/>
      <c r="C219" s="84"/>
      <c r="D219" s="85" t="s">
        <v>33</v>
      </c>
      <c r="E219" s="79"/>
      <c r="F219" s="72"/>
      <c r="G219" s="178" t="s">
        <v>34</v>
      </c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86"/>
      <c r="S219" s="87" t="str">
        <f>S$9</f>
        <v>Actuals</v>
      </c>
      <c r="T219" s="87" t="str">
        <f t="shared" ref="T219:ET219" si="2061">T$9</f>
        <v>Actuals</v>
      </c>
      <c r="U219" s="87" t="str">
        <f t="shared" si="2061"/>
        <v>Actuals</v>
      </c>
      <c r="V219" s="87" t="str">
        <f t="shared" si="2061"/>
        <v>Actuals</v>
      </c>
      <c r="W219" s="87" t="str">
        <f t="shared" si="2061"/>
        <v>Actuals</v>
      </c>
      <c r="X219" s="87" t="str">
        <f t="shared" si="2061"/>
        <v>Actuals</v>
      </c>
      <c r="Y219" s="87" t="str">
        <f t="shared" si="2061"/>
        <v>Actuals</v>
      </c>
      <c r="Z219" s="87" t="str">
        <f t="shared" si="2061"/>
        <v>Actuals</v>
      </c>
      <c r="AA219" s="87" t="str">
        <f t="shared" si="2061"/>
        <v>Actuals</v>
      </c>
      <c r="AB219" s="87" t="str">
        <f t="shared" si="2061"/>
        <v>Actuals</v>
      </c>
      <c r="AC219" s="87" t="str">
        <f t="shared" si="2061"/>
        <v>Actuals</v>
      </c>
      <c r="AD219" s="87" t="str">
        <f t="shared" si="2061"/>
        <v>Actuals</v>
      </c>
      <c r="AE219" s="87" t="str">
        <f t="shared" si="2061"/>
        <v>Actuals</v>
      </c>
      <c r="AF219" s="87" t="str">
        <f t="shared" si="2061"/>
        <v>Actuals</v>
      </c>
      <c r="AG219" s="87" t="str">
        <f t="shared" si="2061"/>
        <v>Actuals</v>
      </c>
      <c r="AH219" s="87" t="str">
        <f t="shared" si="2061"/>
        <v>Actuals</v>
      </c>
      <c r="AI219" s="87" t="str">
        <f t="shared" si="2061"/>
        <v>Actuals</v>
      </c>
      <c r="AJ219" s="87" t="str">
        <f t="shared" si="2061"/>
        <v>Actuals</v>
      </c>
      <c r="AK219" s="87" t="str">
        <f t="shared" si="2061"/>
        <v>Actuals</v>
      </c>
      <c r="AL219" s="87" t="str">
        <f t="shared" si="2061"/>
        <v>Actuals</v>
      </c>
      <c r="AM219" s="87" t="str">
        <f t="shared" si="2061"/>
        <v>Actuals</v>
      </c>
      <c r="AN219" s="87" t="str">
        <f t="shared" si="2061"/>
        <v>Actuals</v>
      </c>
      <c r="AO219" s="87" t="str">
        <f t="shared" si="2061"/>
        <v>Actuals</v>
      </c>
      <c r="AP219" s="87" t="str">
        <f t="shared" si="2061"/>
        <v>Actuals</v>
      </c>
      <c r="AQ219" s="87" t="str">
        <f t="shared" si="2061"/>
        <v>Actuals</v>
      </c>
      <c r="AR219" s="87" t="str">
        <f t="shared" si="2061"/>
        <v>Actuals</v>
      </c>
      <c r="AS219" s="87" t="str">
        <f t="shared" si="2061"/>
        <v>Actuals</v>
      </c>
      <c r="AT219" s="87" t="str">
        <f t="shared" si="2061"/>
        <v>Actuals</v>
      </c>
      <c r="AU219" s="87" t="str">
        <f t="shared" si="2061"/>
        <v>Actuals</v>
      </c>
      <c r="AV219" s="87" t="str">
        <f t="shared" si="2061"/>
        <v>Actuals</v>
      </c>
      <c r="AW219" s="87" t="str">
        <f t="shared" si="2061"/>
        <v>Actuals</v>
      </c>
      <c r="AX219" s="87" t="str">
        <f t="shared" si="2061"/>
        <v>Actuals</v>
      </c>
      <c r="AY219" s="87" t="str">
        <f t="shared" si="2061"/>
        <v>Actuals</v>
      </c>
      <c r="AZ219" s="87" t="str">
        <f t="shared" si="2061"/>
        <v>Actuals</v>
      </c>
      <c r="BA219" s="87" t="str">
        <f t="shared" si="2061"/>
        <v>Actuals</v>
      </c>
      <c r="BB219" s="87" t="str">
        <f t="shared" si="2061"/>
        <v>Actuals</v>
      </c>
      <c r="BC219" s="87" t="str">
        <f t="shared" si="2061"/>
        <v>Actuals</v>
      </c>
      <c r="BD219" s="87" t="str">
        <f t="shared" si="2061"/>
        <v>Actuals</v>
      </c>
      <c r="BE219" s="87" t="str">
        <f t="shared" si="2061"/>
        <v>Actuals</v>
      </c>
      <c r="BF219" s="87" t="str">
        <f t="shared" si="2061"/>
        <v>Actuals</v>
      </c>
      <c r="BG219" s="87" t="str">
        <f t="shared" si="2061"/>
        <v>Actuals</v>
      </c>
      <c r="BH219" s="87" t="str">
        <f t="shared" si="2061"/>
        <v>Actuals</v>
      </c>
      <c r="BI219" s="87" t="str">
        <f t="shared" si="2061"/>
        <v>Actuals</v>
      </c>
      <c r="BJ219" s="87" t="str">
        <f t="shared" si="2061"/>
        <v>Actuals</v>
      </c>
      <c r="BK219" s="87" t="str">
        <f t="shared" si="2061"/>
        <v>Actuals</v>
      </c>
      <c r="BL219" s="87" t="str">
        <f t="shared" si="2061"/>
        <v>Actuals</v>
      </c>
      <c r="BM219" s="87" t="str">
        <f t="shared" si="2061"/>
        <v>Actuals</v>
      </c>
      <c r="BN219" s="87" t="str">
        <f t="shared" si="2061"/>
        <v>Actuals</v>
      </c>
      <c r="BO219" s="87" t="str">
        <f t="shared" si="2061"/>
        <v>Actuals</v>
      </c>
      <c r="BP219" s="87" t="str">
        <f t="shared" si="2061"/>
        <v>Actuals</v>
      </c>
      <c r="BQ219" s="87" t="str">
        <f t="shared" si="2061"/>
        <v>Actuals</v>
      </c>
      <c r="BR219" s="87" t="str">
        <f t="shared" si="2061"/>
        <v>Actuals</v>
      </c>
      <c r="BS219" s="87" t="str">
        <f t="shared" si="2061"/>
        <v>Actuals</v>
      </c>
      <c r="BT219" s="87" t="str">
        <f t="shared" si="2061"/>
        <v>Actuals</v>
      </c>
      <c r="BU219" s="87" t="str">
        <f t="shared" si="2061"/>
        <v>Actuals</v>
      </c>
      <c r="BV219" s="87" t="str">
        <f t="shared" si="2061"/>
        <v>Actuals</v>
      </c>
      <c r="BW219" s="87" t="str">
        <f t="shared" si="2061"/>
        <v>Actuals</v>
      </c>
      <c r="BX219" s="87" t="str">
        <f t="shared" si="2061"/>
        <v>Actuals</v>
      </c>
      <c r="BY219" s="87" t="str">
        <f t="shared" si="2061"/>
        <v>Actuals</v>
      </c>
      <c r="BZ219" s="87" t="str">
        <f t="shared" si="2061"/>
        <v>Actuals</v>
      </c>
      <c r="CA219" s="87" t="str">
        <f t="shared" si="2061"/>
        <v>Actuals</v>
      </c>
      <c r="CB219" s="87" t="str">
        <f t="shared" si="2061"/>
        <v>Actuals</v>
      </c>
      <c r="CC219" s="87" t="str">
        <f t="shared" si="2061"/>
        <v>Actuals</v>
      </c>
      <c r="CD219" s="87" t="str">
        <f t="shared" si="2061"/>
        <v>Actuals</v>
      </c>
      <c r="CE219" s="87" t="str">
        <f t="shared" si="2061"/>
        <v>Actuals</v>
      </c>
      <c r="CF219" s="87" t="str">
        <f t="shared" si="2061"/>
        <v>Actuals</v>
      </c>
      <c r="CG219" s="87" t="str">
        <f t="shared" si="2061"/>
        <v>Actuals</v>
      </c>
      <c r="CH219" s="87" t="str">
        <f t="shared" si="2061"/>
        <v>Actuals</v>
      </c>
      <c r="CI219" s="87" t="str">
        <f t="shared" si="2061"/>
        <v>Actuals</v>
      </c>
      <c r="CJ219" s="87" t="str">
        <f t="shared" si="2061"/>
        <v>Actuals</v>
      </c>
      <c r="CK219" s="87" t="str">
        <f t="shared" si="2061"/>
        <v>Actuals</v>
      </c>
      <c r="CL219" s="87" t="str">
        <f t="shared" si="2061"/>
        <v>Actuals</v>
      </c>
      <c r="CM219" s="87" t="str">
        <f t="shared" si="2061"/>
        <v>Actuals</v>
      </c>
      <c r="CN219" s="87" t="str">
        <f t="shared" si="2061"/>
        <v>Actuals</v>
      </c>
      <c r="CO219" s="87" t="str">
        <f t="shared" si="2061"/>
        <v>Actuals</v>
      </c>
      <c r="CP219" s="87" t="str">
        <f t="shared" si="2061"/>
        <v>Actuals</v>
      </c>
      <c r="CQ219" s="87" t="str">
        <f t="shared" si="2061"/>
        <v>Actuals</v>
      </c>
      <c r="CR219" s="87" t="str">
        <f t="shared" si="2061"/>
        <v>Actuals</v>
      </c>
      <c r="CS219" s="87" t="str">
        <f t="shared" si="2061"/>
        <v>Actuals</v>
      </c>
      <c r="CT219" s="87" t="str">
        <f t="shared" si="2061"/>
        <v>Actuals</v>
      </c>
      <c r="CU219" s="87" t="str">
        <f t="shared" si="2061"/>
        <v>Actuals</v>
      </c>
      <c r="CV219" s="87" t="str">
        <f t="shared" si="2061"/>
        <v>Actuals</v>
      </c>
      <c r="CW219" s="87" t="str">
        <f t="shared" si="2061"/>
        <v>Forecast</v>
      </c>
      <c r="CX219" s="87" t="str">
        <f t="shared" si="2061"/>
        <v>Forecast</v>
      </c>
      <c r="CY219" s="87" t="str">
        <f t="shared" si="2061"/>
        <v>Forecast</v>
      </c>
      <c r="CZ219" s="87" t="str">
        <f t="shared" si="2061"/>
        <v>Forecast</v>
      </c>
      <c r="DA219" s="87" t="str">
        <f t="shared" si="2061"/>
        <v>Forecast</v>
      </c>
      <c r="DB219" s="87" t="str">
        <f t="shared" si="2061"/>
        <v>Forecast</v>
      </c>
      <c r="DC219" s="87" t="str">
        <f t="shared" si="2061"/>
        <v>Forecast</v>
      </c>
      <c r="DD219" s="87" t="str">
        <f t="shared" si="2061"/>
        <v>Forecast</v>
      </c>
      <c r="DE219" s="87" t="str">
        <f t="shared" si="2061"/>
        <v>Forecast</v>
      </c>
      <c r="DF219" s="87" t="str">
        <f t="shared" si="2061"/>
        <v>Forecast</v>
      </c>
      <c r="DG219" s="87" t="str">
        <f t="shared" si="2061"/>
        <v>Forecast</v>
      </c>
      <c r="DH219" s="87" t="str">
        <f t="shared" si="2061"/>
        <v>Forecast</v>
      </c>
      <c r="DI219" s="87" t="str">
        <f t="shared" si="2061"/>
        <v>Forecast</v>
      </c>
      <c r="DJ219" s="87" t="str">
        <f t="shared" si="2061"/>
        <v>Forecast</v>
      </c>
      <c r="DK219" s="87" t="str">
        <f t="shared" si="2061"/>
        <v>Forecast</v>
      </c>
      <c r="DL219" s="87" t="str">
        <f t="shared" si="2061"/>
        <v>Forecast</v>
      </c>
      <c r="DM219" s="87" t="str">
        <f t="shared" si="2061"/>
        <v>Forecast</v>
      </c>
      <c r="DN219" s="87" t="str">
        <f t="shared" si="2061"/>
        <v>Forecast</v>
      </c>
      <c r="DO219" s="87" t="str">
        <f t="shared" si="2061"/>
        <v>Forecast</v>
      </c>
      <c r="DP219" s="87" t="str">
        <f t="shared" si="2061"/>
        <v>Forecast</v>
      </c>
      <c r="DQ219" s="87" t="str">
        <f t="shared" si="2061"/>
        <v>Forecast</v>
      </c>
      <c r="DR219" s="87" t="str">
        <f t="shared" si="2061"/>
        <v>Forecast</v>
      </c>
      <c r="DS219" s="87" t="str">
        <f t="shared" si="2061"/>
        <v>Forecast</v>
      </c>
      <c r="DT219" s="87" t="str">
        <f t="shared" si="2061"/>
        <v>Forecast</v>
      </c>
      <c r="DU219" s="171" t="str">
        <f t="shared" si="2061"/>
        <v>Forecast</v>
      </c>
      <c r="DV219" s="87" t="str">
        <f t="shared" si="2061"/>
        <v>Forecast</v>
      </c>
      <c r="DW219" s="87" t="str">
        <f t="shared" si="2061"/>
        <v>Forecast</v>
      </c>
      <c r="DX219" s="87" t="str">
        <f t="shared" si="2061"/>
        <v>Forecast</v>
      </c>
      <c r="DY219" s="87" t="str">
        <f t="shared" si="2061"/>
        <v>Forecast</v>
      </c>
      <c r="DZ219" s="87" t="str">
        <f t="shared" si="2061"/>
        <v>Forecast</v>
      </c>
      <c r="EA219" s="87" t="str">
        <f t="shared" si="2061"/>
        <v>Forecast</v>
      </c>
      <c r="EB219" s="171" t="str">
        <f t="shared" si="2061"/>
        <v>Forecast</v>
      </c>
      <c r="EC219" s="87" t="str">
        <f t="shared" si="2061"/>
        <v>Forecast</v>
      </c>
      <c r="ED219" s="87" t="str">
        <f t="shared" si="2061"/>
        <v>Forecast</v>
      </c>
      <c r="EE219" s="87" t="str">
        <f t="shared" si="2061"/>
        <v>Forecast</v>
      </c>
      <c r="EF219" s="87" t="str">
        <f t="shared" si="2061"/>
        <v>Forecast</v>
      </c>
      <c r="EG219" s="87" t="str">
        <f t="shared" si="2061"/>
        <v>Forecast</v>
      </c>
      <c r="EH219" s="87" t="str">
        <f t="shared" si="2061"/>
        <v>Forecast</v>
      </c>
      <c r="EI219" s="87" t="str">
        <f t="shared" si="2061"/>
        <v>Forecast</v>
      </c>
      <c r="EJ219" s="87" t="str">
        <f t="shared" si="2061"/>
        <v>Forecast</v>
      </c>
      <c r="EK219" s="87" t="str">
        <f t="shared" si="2061"/>
        <v>Forecast</v>
      </c>
      <c r="EL219" s="87" t="str">
        <f t="shared" si="2061"/>
        <v>Forecast</v>
      </c>
      <c r="EM219" s="87" t="str">
        <f t="shared" si="2061"/>
        <v>Forecast</v>
      </c>
      <c r="EN219" s="87" t="str">
        <f t="shared" si="2061"/>
        <v>Forecast</v>
      </c>
      <c r="EO219" s="87" t="str">
        <f t="shared" si="2061"/>
        <v>Forecast</v>
      </c>
      <c r="EP219" s="87" t="str">
        <f t="shared" si="2061"/>
        <v>Forecast</v>
      </c>
      <c r="EQ219" s="87" t="str">
        <f t="shared" si="2061"/>
        <v>Forecast</v>
      </c>
      <c r="ER219" s="87" t="str">
        <f t="shared" si="2061"/>
        <v>Forecast</v>
      </c>
      <c r="ES219" s="87" t="str">
        <f t="shared" si="2061"/>
        <v>Forecast</v>
      </c>
      <c r="ET219" s="87" t="str">
        <f t="shared" si="2061"/>
        <v>Forecast</v>
      </c>
    </row>
    <row r="220" spans="1:150" s="96" customFormat="1">
      <c r="A220" s="135" t="s">
        <v>56</v>
      </c>
      <c r="B220" s="90" t="s">
        <v>35</v>
      </c>
      <c r="C220" s="91"/>
      <c r="D220" s="92" t="s">
        <v>36</v>
      </c>
      <c r="E220" s="93" t="s">
        <v>37</v>
      </c>
      <c r="F220" s="93" t="s">
        <v>38</v>
      </c>
      <c r="G220" s="94">
        <v>2018</v>
      </c>
      <c r="H220" s="94">
        <v>2019</v>
      </c>
      <c r="I220" s="94">
        <v>2020</v>
      </c>
      <c r="J220" s="94">
        <v>2021</v>
      </c>
      <c r="K220" s="94">
        <v>2022</v>
      </c>
      <c r="L220" s="94">
        <v>2023</v>
      </c>
      <c r="M220" s="94">
        <v>2024</v>
      </c>
      <c r="N220" s="94">
        <v>2025</v>
      </c>
      <c r="O220" s="94">
        <v>2026</v>
      </c>
      <c r="P220" s="94">
        <v>2027</v>
      </c>
      <c r="Q220" s="94">
        <v>2028</v>
      </c>
      <c r="R220" s="94" t="s">
        <v>39</v>
      </c>
      <c r="S220" s="95">
        <v>43131</v>
      </c>
      <c r="T220" s="95">
        <f>EOMONTH(S220,1)</f>
        <v>43159</v>
      </c>
      <c r="U220" s="95">
        <f t="shared" ref="U220:X220" si="2062">EOMONTH(T220,1)</f>
        <v>43190</v>
      </c>
      <c r="V220" s="95">
        <f t="shared" si="2062"/>
        <v>43220</v>
      </c>
      <c r="W220" s="95">
        <f t="shared" si="2062"/>
        <v>43251</v>
      </c>
      <c r="X220" s="95">
        <f t="shared" si="2062"/>
        <v>43281</v>
      </c>
      <c r="Y220" s="95">
        <f t="shared" ref="Y220" si="2063">EOMONTH(X220,1)</f>
        <v>43312</v>
      </c>
      <c r="Z220" s="95">
        <f t="shared" ref="Z220" si="2064">EOMONTH(Y220,1)</f>
        <v>43343</v>
      </c>
      <c r="AA220" s="95">
        <f t="shared" ref="AA220" si="2065">EOMONTH(Z220,1)</f>
        <v>43373</v>
      </c>
      <c r="AB220" s="95">
        <f t="shared" ref="AB220" si="2066">EOMONTH(AA220,1)</f>
        <v>43404</v>
      </c>
      <c r="AC220" s="95">
        <f t="shared" ref="AC220" si="2067">EOMONTH(AB220,1)</f>
        <v>43434</v>
      </c>
      <c r="AD220" s="95">
        <f t="shared" ref="AD220" si="2068">EOMONTH(AC220,1)</f>
        <v>43465</v>
      </c>
      <c r="AE220" s="95">
        <f t="shared" ref="AE220" si="2069">EOMONTH(AD220,1)</f>
        <v>43496</v>
      </c>
      <c r="AF220" s="95">
        <f t="shared" ref="AF220" si="2070">EOMONTH(AE220,1)</f>
        <v>43524</v>
      </c>
      <c r="AG220" s="95">
        <f t="shared" ref="AG220" si="2071">EOMONTH(AF220,1)</f>
        <v>43555</v>
      </c>
      <c r="AH220" s="95">
        <f t="shared" ref="AH220" si="2072">EOMONTH(AG220,1)</f>
        <v>43585</v>
      </c>
      <c r="AI220" s="95">
        <f t="shared" ref="AI220" si="2073">EOMONTH(AH220,1)</f>
        <v>43616</v>
      </c>
      <c r="AJ220" s="95">
        <f t="shared" ref="AJ220" si="2074">EOMONTH(AI220,1)</f>
        <v>43646</v>
      </c>
      <c r="AK220" s="95">
        <f t="shared" ref="AK220" si="2075">EOMONTH(AJ220,1)</f>
        <v>43677</v>
      </c>
      <c r="AL220" s="95">
        <f t="shared" ref="AL220" si="2076">EOMONTH(AK220,1)</f>
        <v>43708</v>
      </c>
      <c r="AM220" s="95">
        <f t="shared" ref="AM220" si="2077">EOMONTH(AL220,1)</f>
        <v>43738</v>
      </c>
      <c r="AN220" s="95">
        <f t="shared" ref="AN220" si="2078">EOMONTH(AM220,1)</f>
        <v>43769</v>
      </c>
      <c r="AO220" s="95">
        <f t="shared" ref="AO220" si="2079">EOMONTH(AN220,1)</f>
        <v>43799</v>
      </c>
      <c r="AP220" s="95">
        <f t="shared" ref="AP220" si="2080">EOMONTH(AO220,1)</f>
        <v>43830</v>
      </c>
      <c r="AQ220" s="95">
        <f t="shared" ref="AQ220" si="2081">EOMONTH(AP220,1)</f>
        <v>43861</v>
      </c>
      <c r="AR220" s="95">
        <f t="shared" ref="AR220" si="2082">EOMONTH(AQ220,1)</f>
        <v>43890</v>
      </c>
      <c r="AS220" s="95">
        <f t="shared" ref="AS220" si="2083">EOMONTH(AR220,1)</f>
        <v>43921</v>
      </c>
      <c r="AT220" s="95">
        <f t="shared" ref="AT220" si="2084">EOMONTH(AS220,1)</f>
        <v>43951</v>
      </c>
      <c r="AU220" s="95">
        <f t="shared" ref="AU220" si="2085">EOMONTH(AT220,1)</f>
        <v>43982</v>
      </c>
      <c r="AV220" s="95">
        <f t="shared" ref="AV220" si="2086">EOMONTH(AU220,1)</f>
        <v>44012</v>
      </c>
      <c r="AW220" s="95">
        <f t="shared" ref="AW220" si="2087">EOMONTH(AV220,1)</f>
        <v>44043</v>
      </c>
      <c r="AX220" s="95">
        <f t="shared" ref="AX220" si="2088">EOMONTH(AW220,1)</f>
        <v>44074</v>
      </c>
      <c r="AY220" s="95">
        <f t="shared" ref="AY220" si="2089">EOMONTH(AX220,1)</f>
        <v>44104</v>
      </c>
      <c r="AZ220" s="95">
        <f t="shared" ref="AZ220" si="2090">EOMONTH(AY220,1)</f>
        <v>44135</v>
      </c>
      <c r="BA220" s="95">
        <f t="shared" ref="BA220" si="2091">EOMONTH(AZ220,1)</f>
        <v>44165</v>
      </c>
      <c r="BB220" s="95">
        <f t="shared" ref="BB220" si="2092">EOMONTH(BA220,1)</f>
        <v>44196</v>
      </c>
      <c r="BC220" s="95">
        <f t="shared" ref="BC220" si="2093">EOMONTH(BB220,1)</f>
        <v>44227</v>
      </c>
      <c r="BD220" s="95">
        <f t="shared" ref="BD220" si="2094">EOMONTH(BC220,1)</f>
        <v>44255</v>
      </c>
      <c r="BE220" s="95">
        <f t="shared" ref="BE220" si="2095">EOMONTH(BD220,1)</f>
        <v>44286</v>
      </c>
      <c r="BF220" s="95">
        <f t="shared" ref="BF220" si="2096">EOMONTH(BE220,1)</f>
        <v>44316</v>
      </c>
      <c r="BG220" s="95">
        <f t="shared" ref="BG220" si="2097">EOMONTH(BF220,1)</f>
        <v>44347</v>
      </c>
      <c r="BH220" s="95">
        <f t="shared" ref="BH220" si="2098">EOMONTH(BG220,1)</f>
        <v>44377</v>
      </c>
      <c r="BI220" s="95">
        <f t="shared" ref="BI220" si="2099">EOMONTH(BH220,1)</f>
        <v>44408</v>
      </c>
      <c r="BJ220" s="95">
        <f t="shared" ref="BJ220" si="2100">EOMONTH(BI220,1)</f>
        <v>44439</v>
      </c>
      <c r="BK220" s="95">
        <f t="shared" ref="BK220" si="2101">EOMONTH(BJ220,1)</f>
        <v>44469</v>
      </c>
      <c r="BL220" s="95">
        <f t="shared" ref="BL220" si="2102">EOMONTH(BK220,1)</f>
        <v>44500</v>
      </c>
      <c r="BM220" s="95">
        <f t="shared" ref="BM220" si="2103">EOMONTH(BL220,1)</f>
        <v>44530</v>
      </c>
      <c r="BN220" s="95">
        <f t="shared" ref="BN220" si="2104">EOMONTH(BM220,1)</f>
        <v>44561</v>
      </c>
      <c r="BO220" s="95">
        <f t="shared" ref="BO220" si="2105">EOMONTH(BN220,1)</f>
        <v>44592</v>
      </c>
      <c r="BP220" s="95">
        <f t="shared" ref="BP220" si="2106">EOMONTH(BO220,1)</f>
        <v>44620</v>
      </c>
      <c r="BQ220" s="95">
        <f t="shared" ref="BQ220" si="2107">EOMONTH(BP220,1)</f>
        <v>44651</v>
      </c>
      <c r="BR220" s="95">
        <f t="shared" ref="BR220" si="2108">EOMONTH(BQ220,1)</f>
        <v>44681</v>
      </c>
      <c r="BS220" s="95">
        <f t="shared" ref="BS220" si="2109">EOMONTH(BR220,1)</f>
        <v>44712</v>
      </c>
      <c r="BT220" s="95">
        <f t="shared" ref="BT220" si="2110">EOMONTH(BS220,1)</f>
        <v>44742</v>
      </c>
      <c r="BU220" s="95">
        <f t="shared" ref="BU220" si="2111">EOMONTH(BT220,1)</f>
        <v>44773</v>
      </c>
      <c r="BV220" s="95">
        <f t="shared" ref="BV220" si="2112">EOMONTH(BU220,1)</f>
        <v>44804</v>
      </c>
      <c r="BW220" s="95">
        <f t="shared" ref="BW220" si="2113">EOMONTH(BV220,1)</f>
        <v>44834</v>
      </c>
      <c r="BX220" s="95">
        <f t="shared" ref="BX220" si="2114">EOMONTH(BW220,1)</f>
        <v>44865</v>
      </c>
      <c r="BY220" s="95">
        <f t="shared" ref="BY220" si="2115">EOMONTH(BX220,1)</f>
        <v>44895</v>
      </c>
      <c r="BZ220" s="95">
        <f t="shared" ref="BZ220" si="2116">EOMONTH(BY220,1)</f>
        <v>44926</v>
      </c>
      <c r="CA220" s="95">
        <f t="shared" ref="CA220" si="2117">EOMONTH(BZ220,1)</f>
        <v>44957</v>
      </c>
      <c r="CB220" s="95">
        <f t="shared" ref="CB220" si="2118">EOMONTH(CA220,1)</f>
        <v>44985</v>
      </c>
      <c r="CC220" s="95">
        <f t="shared" ref="CC220" si="2119">EOMONTH(CB220,1)</f>
        <v>45016</v>
      </c>
      <c r="CD220" s="95">
        <f t="shared" ref="CD220" si="2120">EOMONTH(CC220,1)</f>
        <v>45046</v>
      </c>
      <c r="CE220" s="95">
        <f t="shared" ref="CE220" si="2121">EOMONTH(CD220,1)</f>
        <v>45077</v>
      </c>
      <c r="CF220" s="95">
        <f t="shared" ref="CF220" si="2122">EOMONTH(CE220,1)</f>
        <v>45107</v>
      </c>
      <c r="CG220" s="95">
        <f t="shared" ref="CG220" si="2123">EOMONTH(CF220,1)</f>
        <v>45138</v>
      </c>
      <c r="CH220" s="95">
        <f t="shared" ref="CH220" si="2124">EOMONTH(CG220,1)</f>
        <v>45169</v>
      </c>
      <c r="CI220" s="95">
        <f t="shared" ref="CI220" si="2125">EOMONTH(CH220,1)</f>
        <v>45199</v>
      </c>
      <c r="CJ220" s="95">
        <f t="shared" ref="CJ220" si="2126">EOMONTH(CI220,1)</f>
        <v>45230</v>
      </c>
      <c r="CK220" s="95">
        <f t="shared" ref="CK220" si="2127">EOMONTH(CJ220,1)</f>
        <v>45260</v>
      </c>
      <c r="CL220" s="95">
        <f t="shared" ref="CL220" si="2128">EOMONTH(CK220,1)</f>
        <v>45291</v>
      </c>
      <c r="CM220" s="95">
        <f t="shared" ref="CM220" si="2129">EOMONTH(CL220,1)</f>
        <v>45322</v>
      </c>
      <c r="CN220" s="95">
        <f t="shared" ref="CN220" si="2130">EOMONTH(CM220,1)</f>
        <v>45351</v>
      </c>
      <c r="CO220" s="95">
        <f t="shared" ref="CO220" si="2131">EOMONTH(CN220,1)</f>
        <v>45382</v>
      </c>
      <c r="CP220" s="95">
        <f t="shared" ref="CP220" si="2132">EOMONTH(CO220,1)</f>
        <v>45412</v>
      </c>
      <c r="CQ220" s="95">
        <f t="shared" ref="CQ220" si="2133">EOMONTH(CP220,1)</f>
        <v>45443</v>
      </c>
      <c r="CR220" s="95">
        <f t="shared" ref="CR220" si="2134">EOMONTH(CQ220,1)</f>
        <v>45473</v>
      </c>
      <c r="CS220" s="95">
        <f t="shared" ref="CS220" si="2135">EOMONTH(CR220,1)</f>
        <v>45504</v>
      </c>
      <c r="CT220" s="95">
        <f t="shared" ref="CT220" si="2136">EOMONTH(CS220,1)</f>
        <v>45535</v>
      </c>
      <c r="CU220" s="95">
        <f t="shared" ref="CU220" si="2137">EOMONTH(CT220,1)</f>
        <v>45565</v>
      </c>
      <c r="CV220" s="95">
        <f t="shared" ref="CV220" si="2138">EOMONTH(CU220,1)</f>
        <v>45596</v>
      </c>
      <c r="CW220" s="95">
        <f t="shared" ref="CW220" si="2139">EOMONTH(CV220,1)</f>
        <v>45626</v>
      </c>
      <c r="CX220" s="95">
        <f t="shared" ref="CX220" si="2140">EOMONTH(CW220,1)</f>
        <v>45657</v>
      </c>
      <c r="CY220" s="95">
        <f t="shared" ref="CY220" si="2141">EOMONTH(CX220,1)</f>
        <v>45688</v>
      </c>
      <c r="CZ220" s="95">
        <f t="shared" ref="CZ220" si="2142">EOMONTH(CY220,1)</f>
        <v>45716</v>
      </c>
      <c r="DA220" s="95">
        <f t="shared" ref="DA220" si="2143">EOMONTH(CZ220,1)</f>
        <v>45747</v>
      </c>
      <c r="DB220" s="95">
        <f t="shared" ref="DB220" si="2144">EOMONTH(DA220,1)</f>
        <v>45777</v>
      </c>
      <c r="DC220" s="95">
        <f t="shared" ref="DC220" si="2145">EOMONTH(DB220,1)</f>
        <v>45808</v>
      </c>
      <c r="DD220" s="95">
        <f t="shared" ref="DD220" si="2146">EOMONTH(DC220,1)</f>
        <v>45838</v>
      </c>
      <c r="DE220" s="95">
        <f t="shared" ref="DE220" si="2147">EOMONTH(DD220,1)</f>
        <v>45869</v>
      </c>
      <c r="DF220" s="95">
        <f t="shared" ref="DF220" si="2148">EOMONTH(DE220,1)</f>
        <v>45900</v>
      </c>
      <c r="DG220" s="95">
        <f t="shared" ref="DG220" si="2149">EOMONTH(DF220,1)</f>
        <v>45930</v>
      </c>
      <c r="DH220" s="95">
        <f t="shared" ref="DH220" si="2150">EOMONTH(DG220,1)</f>
        <v>45961</v>
      </c>
      <c r="DI220" s="95">
        <f t="shared" ref="DI220" si="2151">EOMONTH(DH220,1)</f>
        <v>45991</v>
      </c>
      <c r="DJ220" s="95">
        <f t="shared" ref="DJ220" si="2152">EOMONTH(DI220,1)</f>
        <v>46022</v>
      </c>
      <c r="DK220" s="95">
        <f t="shared" ref="DK220" si="2153">EOMONTH(DJ220,1)</f>
        <v>46053</v>
      </c>
      <c r="DL220" s="95">
        <f t="shared" ref="DL220" si="2154">EOMONTH(DK220,1)</f>
        <v>46081</v>
      </c>
      <c r="DM220" s="95">
        <f t="shared" ref="DM220" si="2155">EOMONTH(DL220,1)</f>
        <v>46112</v>
      </c>
      <c r="DN220" s="95">
        <f t="shared" ref="DN220" si="2156">EOMONTH(DM220,1)</f>
        <v>46142</v>
      </c>
      <c r="DO220" s="95">
        <f t="shared" ref="DO220" si="2157">EOMONTH(DN220,1)</f>
        <v>46173</v>
      </c>
      <c r="DP220" s="95">
        <f t="shared" ref="DP220" si="2158">EOMONTH(DO220,1)</f>
        <v>46203</v>
      </c>
      <c r="DQ220" s="95">
        <f t="shared" ref="DQ220" si="2159">EOMONTH(DP220,1)</f>
        <v>46234</v>
      </c>
      <c r="DR220" s="95">
        <f t="shared" ref="DR220" si="2160">EOMONTH(DQ220,1)</f>
        <v>46265</v>
      </c>
      <c r="DS220" s="95">
        <f t="shared" ref="DS220" si="2161">EOMONTH(DR220,1)</f>
        <v>46295</v>
      </c>
      <c r="DT220" s="95">
        <f t="shared" ref="DT220" si="2162">EOMONTH(DS220,1)</f>
        <v>46326</v>
      </c>
      <c r="DU220" s="172">
        <f t="shared" ref="DU220" si="2163">EOMONTH(DT220,1)</f>
        <v>46356</v>
      </c>
      <c r="DV220" s="95">
        <f t="shared" ref="DV220" si="2164">EOMONTH(DU220,1)</f>
        <v>46387</v>
      </c>
      <c r="DW220" s="95">
        <f t="shared" ref="DW220" si="2165">EOMONTH(DV220,1)</f>
        <v>46418</v>
      </c>
      <c r="DX220" s="95">
        <f t="shared" ref="DX220" si="2166">EOMONTH(DW220,1)</f>
        <v>46446</v>
      </c>
      <c r="DY220" s="95">
        <f t="shared" ref="DY220" si="2167">EOMONTH(DX220,1)</f>
        <v>46477</v>
      </c>
      <c r="DZ220" s="95">
        <f t="shared" ref="DZ220" si="2168">EOMONTH(DY220,1)</f>
        <v>46507</v>
      </c>
      <c r="EA220" s="95">
        <f t="shared" ref="EA220" si="2169">EOMONTH(DZ220,1)</f>
        <v>46538</v>
      </c>
      <c r="EB220" s="172">
        <f t="shared" ref="EB220" si="2170">EOMONTH(EA220,1)</f>
        <v>46568</v>
      </c>
      <c r="EC220" s="95">
        <f t="shared" ref="EC220" si="2171">EOMONTH(EB220,1)</f>
        <v>46599</v>
      </c>
      <c r="ED220" s="95">
        <f t="shared" ref="ED220" si="2172">EOMONTH(EC220,1)</f>
        <v>46630</v>
      </c>
      <c r="EE220" s="95">
        <f t="shared" ref="EE220" si="2173">EOMONTH(ED220,1)</f>
        <v>46660</v>
      </c>
      <c r="EF220" s="95">
        <f t="shared" ref="EF220" si="2174">EOMONTH(EE220,1)</f>
        <v>46691</v>
      </c>
      <c r="EG220" s="95">
        <f t="shared" ref="EG220" si="2175">EOMONTH(EF220,1)</f>
        <v>46721</v>
      </c>
      <c r="EH220" s="95">
        <f t="shared" ref="EH220" si="2176">EOMONTH(EG220,1)</f>
        <v>46752</v>
      </c>
      <c r="EI220" s="95">
        <f t="shared" ref="EI220" si="2177">EOMONTH(EH220,1)</f>
        <v>46783</v>
      </c>
      <c r="EJ220" s="95">
        <f t="shared" ref="EJ220" si="2178">EOMONTH(EI220,1)</f>
        <v>46812</v>
      </c>
      <c r="EK220" s="95">
        <f t="shared" ref="EK220" si="2179">EOMONTH(EJ220,1)</f>
        <v>46843</v>
      </c>
      <c r="EL220" s="95">
        <f t="shared" ref="EL220" si="2180">EOMONTH(EK220,1)</f>
        <v>46873</v>
      </c>
      <c r="EM220" s="95">
        <f t="shared" ref="EM220" si="2181">EOMONTH(EL220,1)</f>
        <v>46904</v>
      </c>
      <c r="EN220" s="95">
        <f t="shared" ref="EN220" si="2182">EOMONTH(EM220,1)</f>
        <v>46934</v>
      </c>
      <c r="EO220" s="95">
        <f t="shared" ref="EO220" si="2183">EOMONTH(EN220,1)</f>
        <v>46965</v>
      </c>
      <c r="EP220" s="95">
        <f t="shared" ref="EP220" si="2184">EOMONTH(EO220,1)</f>
        <v>46996</v>
      </c>
      <c r="EQ220" s="95">
        <f t="shared" ref="EQ220" si="2185">EOMONTH(EP220,1)</f>
        <v>47026</v>
      </c>
      <c r="ER220" s="95">
        <f t="shared" ref="ER220" si="2186">EOMONTH(EQ220,1)</f>
        <v>47057</v>
      </c>
      <c r="ES220" s="95">
        <f t="shared" ref="ES220" si="2187">EOMONTH(ER220,1)</f>
        <v>47087</v>
      </c>
      <c r="ET220" s="95">
        <f t="shared" ref="ET220" si="2188">EOMONTH(ES220,1)</f>
        <v>47118</v>
      </c>
    </row>
    <row r="221" spans="1:150">
      <c r="D221" s="99"/>
      <c r="E221" s="100"/>
      <c r="F221" s="100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2"/>
      <c r="AO221" s="102"/>
      <c r="AP221" s="102"/>
      <c r="AQ221" s="102"/>
      <c r="AR221" s="102"/>
      <c r="AS221" s="102"/>
      <c r="AT221" s="102"/>
      <c r="AU221" s="102"/>
      <c r="AV221" s="102"/>
      <c r="AW221" s="102"/>
      <c r="AX221" s="102"/>
      <c r="AY221" s="102"/>
      <c r="AZ221" s="102"/>
      <c r="BA221" s="102"/>
      <c r="BB221" s="102"/>
      <c r="BC221" s="102"/>
      <c r="BD221" s="102"/>
      <c r="BE221" s="102"/>
      <c r="BF221" s="102"/>
      <c r="BG221" s="102"/>
      <c r="BH221" s="102"/>
      <c r="BI221" s="102"/>
      <c r="BJ221" s="102"/>
      <c r="BK221" s="102"/>
      <c r="BL221" s="102"/>
      <c r="BM221" s="102"/>
      <c r="BN221" s="102"/>
      <c r="BO221" s="102"/>
      <c r="BP221" s="102"/>
      <c r="BQ221" s="102"/>
      <c r="BR221" s="102"/>
      <c r="BS221" s="102"/>
      <c r="BT221" s="102"/>
      <c r="BU221" s="102"/>
      <c r="BV221" s="102"/>
      <c r="BW221" s="102"/>
      <c r="BX221" s="102"/>
      <c r="BY221" s="102"/>
      <c r="BZ221" s="102"/>
      <c r="CA221" s="102"/>
      <c r="CB221" s="102"/>
      <c r="CC221" s="102"/>
      <c r="CD221" s="102"/>
      <c r="CE221" s="102"/>
      <c r="CF221" s="102"/>
      <c r="CG221" s="102"/>
      <c r="CH221" s="102"/>
      <c r="CI221" s="102"/>
      <c r="CJ221" s="102"/>
      <c r="CK221" s="102"/>
      <c r="CL221" s="102"/>
      <c r="CM221" s="102"/>
      <c r="CN221" s="102"/>
      <c r="CO221" s="102"/>
      <c r="CP221" s="102"/>
      <c r="CQ221" s="102"/>
      <c r="CR221" s="102"/>
      <c r="CS221" s="102"/>
      <c r="CT221" s="102"/>
      <c r="CU221" s="102"/>
      <c r="CV221" s="102"/>
      <c r="CW221" s="102"/>
      <c r="CX221" s="102"/>
      <c r="CY221" s="102"/>
      <c r="CZ221" s="102"/>
      <c r="DA221" s="102"/>
      <c r="DB221" s="102"/>
      <c r="DC221" s="102"/>
      <c r="DD221" s="102"/>
      <c r="DE221" s="102"/>
      <c r="DF221" s="102"/>
      <c r="DG221" s="102"/>
      <c r="DH221" s="102"/>
      <c r="DI221" s="102"/>
      <c r="DJ221" s="102"/>
      <c r="DK221" s="102"/>
      <c r="DL221" s="102"/>
      <c r="DM221" s="102"/>
      <c r="DN221" s="102"/>
      <c r="DO221" s="102"/>
      <c r="DP221" s="102"/>
      <c r="DQ221" s="102"/>
      <c r="DR221" s="102"/>
      <c r="DS221" s="102"/>
      <c r="DT221" s="102"/>
      <c r="DU221" s="102"/>
      <c r="DV221" s="102"/>
      <c r="DW221" s="102"/>
      <c r="DX221" s="102"/>
      <c r="DY221" s="102"/>
      <c r="DZ221" s="102"/>
      <c r="EA221" s="102"/>
      <c r="EB221" s="102"/>
      <c r="EC221" s="102"/>
      <c r="ED221" s="102"/>
      <c r="EE221" s="102"/>
      <c r="EF221" s="102"/>
      <c r="EG221" s="102"/>
      <c r="EH221" s="102"/>
      <c r="EI221" s="102"/>
      <c r="EJ221" s="102"/>
      <c r="EK221" s="102"/>
      <c r="EL221" s="102"/>
      <c r="EM221" s="102"/>
      <c r="EN221" s="102"/>
      <c r="EO221" s="102"/>
      <c r="EP221" s="102"/>
      <c r="EQ221" s="102"/>
      <c r="ER221" s="102"/>
      <c r="ES221" s="102"/>
      <c r="ET221" s="102"/>
    </row>
    <row r="222" spans="1:150">
      <c r="A222" s="97">
        <v>124500107</v>
      </c>
      <c r="B222" s="98">
        <v>4</v>
      </c>
      <c r="D222" s="103">
        <v>1</v>
      </c>
      <c r="E222" s="78" t="s">
        <v>7</v>
      </c>
      <c r="F222" s="78"/>
      <c r="G222" s="104">
        <f t="shared" ref="G222:Q231" si="2189">SUMIF($S$7:$ET$7,G$10,$S222:$ET222)</f>
        <v>0</v>
      </c>
      <c r="H222" s="104">
        <f t="shared" si="2189"/>
        <v>0</v>
      </c>
      <c r="I222" s="104">
        <f t="shared" si="2189"/>
        <v>0</v>
      </c>
      <c r="J222" s="104">
        <f t="shared" si="2189"/>
        <v>6750</v>
      </c>
      <c r="K222" s="104">
        <f t="shared" si="2189"/>
        <v>0</v>
      </c>
      <c r="L222" s="104">
        <f t="shared" si="2189"/>
        <v>0</v>
      </c>
      <c r="M222" s="104">
        <f t="shared" si="2189"/>
        <v>0</v>
      </c>
      <c r="N222" s="104">
        <f t="shared" si="2189"/>
        <v>0</v>
      </c>
      <c r="O222" s="104">
        <f t="shared" si="2189"/>
        <v>29833314.394341104</v>
      </c>
      <c r="P222" s="104">
        <f t="shared" si="2189"/>
        <v>300015.01864418358</v>
      </c>
      <c r="Q222" s="104">
        <f t="shared" si="2189"/>
        <v>0</v>
      </c>
      <c r="R222" s="104">
        <f t="shared" ref="R222:R231" si="2190">SUM(G222:Q222)</f>
        <v>30140079.412985288</v>
      </c>
      <c r="S222" s="105">
        <v>0</v>
      </c>
      <c r="T222" s="105">
        <v>0</v>
      </c>
      <c r="U222" s="105">
        <v>0</v>
      </c>
      <c r="V222" s="105">
        <v>0</v>
      </c>
      <c r="W222" s="105">
        <v>0</v>
      </c>
      <c r="X222" s="105">
        <v>0</v>
      </c>
      <c r="Y222" s="105">
        <v>0</v>
      </c>
      <c r="Z222" s="105">
        <v>0</v>
      </c>
      <c r="AA222" s="105">
        <v>0</v>
      </c>
      <c r="AB222" s="105">
        <v>0</v>
      </c>
      <c r="AC222" s="105">
        <v>0</v>
      </c>
      <c r="AD222" s="105">
        <v>0</v>
      </c>
      <c r="AE222" s="105">
        <v>0</v>
      </c>
      <c r="AF222" s="105">
        <v>0</v>
      </c>
      <c r="AG222" s="105">
        <v>0</v>
      </c>
      <c r="AH222" s="105">
        <v>0</v>
      </c>
      <c r="AI222" s="105">
        <v>0</v>
      </c>
      <c r="AJ222" s="105">
        <v>0</v>
      </c>
      <c r="AK222" s="105">
        <v>0</v>
      </c>
      <c r="AL222" s="105">
        <v>0</v>
      </c>
      <c r="AM222" s="105">
        <v>0</v>
      </c>
      <c r="AN222" s="105">
        <v>0</v>
      </c>
      <c r="AO222" s="105">
        <v>0</v>
      </c>
      <c r="AP222" s="105">
        <v>0</v>
      </c>
      <c r="AQ222" s="105">
        <v>0</v>
      </c>
      <c r="AR222" s="105">
        <v>0</v>
      </c>
      <c r="AS222" s="105">
        <v>0</v>
      </c>
      <c r="AT222" s="105">
        <v>0</v>
      </c>
      <c r="AU222" s="105">
        <v>0</v>
      </c>
      <c r="AV222" s="105">
        <v>0</v>
      </c>
      <c r="AW222" s="105">
        <v>0</v>
      </c>
      <c r="AX222" s="105">
        <v>0</v>
      </c>
      <c r="AY222" s="105">
        <v>0</v>
      </c>
      <c r="AZ222" s="105">
        <v>0</v>
      </c>
      <c r="BA222" s="105">
        <v>0</v>
      </c>
      <c r="BB222" s="105">
        <v>0</v>
      </c>
      <c r="BC222" s="105">
        <v>0</v>
      </c>
      <c r="BD222" s="105">
        <v>0</v>
      </c>
      <c r="BE222" s="105">
        <v>0</v>
      </c>
      <c r="BF222" s="105">
        <v>0</v>
      </c>
      <c r="BG222" s="105">
        <v>0</v>
      </c>
      <c r="BH222" s="105">
        <v>0</v>
      </c>
      <c r="BI222" s="105">
        <v>0</v>
      </c>
      <c r="BJ222" s="105">
        <v>0</v>
      </c>
      <c r="BK222" s="105">
        <v>0</v>
      </c>
      <c r="BL222" s="105">
        <v>6750</v>
      </c>
      <c r="BM222" s="105">
        <v>0</v>
      </c>
      <c r="BN222" s="105">
        <v>0</v>
      </c>
      <c r="BO222" s="105">
        <v>0</v>
      </c>
      <c r="BP222" s="105">
        <v>0</v>
      </c>
      <c r="BQ222" s="105">
        <v>0</v>
      </c>
      <c r="BR222" s="105">
        <v>0</v>
      </c>
      <c r="BS222" s="105">
        <v>0</v>
      </c>
      <c r="BT222" s="105">
        <v>0</v>
      </c>
      <c r="BU222" s="105">
        <v>0</v>
      </c>
      <c r="BV222" s="105">
        <v>0</v>
      </c>
      <c r="BW222" s="105">
        <v>0</v>
      </c>
      <c r="BX222" s="105">
        <v>0</v>
      </c>
      <c r="BY222" s="105">
        <v>0</v>
      </c>
      <c r="BZ222" s="105">
        <v>0</v>
      </c>
      <c r="CA222" s="105">
        <v>0</v>
      </c>
      <c r="CB222" s="105">
        <v>0</v>
      </c>
      <c r="CC222" s="105">
        <v>0</v>
      </c>
      <c r="CD222" s="105">
        <v>0</v>
      </c>
      <c r="CE222" s="105">
        <v>0</v>
      </c>
      <c r="CF222" s="105">
        <v>0</v>
      </c>
      <c r="CG222" s="105">
        <v>0</v>
      </c>
      <c r="CH222" s="105">
        <v>0</v>
      </c>
      <c r="CI222" s="105">
        <v>0</v>
      </c>
      <c r="CJ222" s="105">
        <v>0</v>
      </c>
      <c r="CK222" s="105">
        <v>0</v>
      </c>
      <c r="CL222" s="105">
        <v>0</v>
      </c>
      <c r="CM222" s="105">
        <v>0</v>
      </c>
      <c r="CN222" s="105">
        <v>0</v>
      </c>
      <c r="CO222" s="105">
        <v>0</v>
      </c>
      <c r="CP222" s="105">
        <v>0</v>
      </c>
      <c r="CQ222" s="105">
        <v>0</v>
      </c>
      <c r="CR222" s="105">
        <v>0</v>
      </c>
      <c r="CS222" s="105">
        <v>0</v>
      </c>
      <c r="CT222" s="105">
        <v>0</v>
      </c>
      <c r="CU222" s="105">
        <v>0</v>
      </c>
      <c r="CV222" s="105">
        <v>0</v>
      </c>
      <c r="CW222" s="105">
        <v>0</v>
      </c>
      <c r="CX222" s="105">
        <v>0</v>
      </c>
      <c r="CY222" s="105">
        <v>0</v>
      </c>
      <c r="CZ222" s="105">
        <v>0</v>
      </c>
      <c r="DA222" s="105">
        <v>0</v>
      </c>
      <c r="DB222" s="105">
        <v>0</v>
      </c>
      <c r="DC222" s="105">
        <v>0</v>
      </c>
      <c r="DD222" s="105">
        <v>0</v>
      </c>
      <c r="DE222" s="105">
        <v>0</v>
      </c>
      <c r="DF222" s="105">
        <v>0</v>
      </c>
      <c r="DG222" s="105">
        <v>0</v>
      </c>
      <c r="DH222" s="105">
        <v>0</v>
      </c>
      <c r="DI222" s="105">
        <v>0</v>
      </c>
      <c r="DJ222" s="105">
        <v>0</v>
      </c>
      <c r="DK222" s="105">
        <v>106290.51666666695</v>
      </c>
      <c r="DL222" s="105">
        <v>318248.82138122938</v>
      </c>
      <c r="DM222" s="105">
        <v>199280.15956372936</v>
      </c>
      <c r="DN222" s="105">
        <v>556542.86238746706</v>
      </c>
      <c r="DO222" s="105">
        <v>543154.20430872939</v>
      </c>
      <c r="DP222" s="105">
        <v>13748630.499813728</v>
      </c>
      <c r="DQ222" s="105">
        <v>13557372.055219563</v>
      </c>
      <c r="DR222" s="105">
        <v>224495.45499999999</v>
      </c>
      <c r="DS222" s="105">
        <v>144824.95499999999</v>
      </c>
      <c r="DT222" s="105">
        <v>144824.95499999999</v>
      </c>
      <c r="DU222" s="105">
        <v>144824.95499999999</v>
      </c>
      <c r="DV222" s="105">
        <v>144824.95499999999</v>
      </c>
      <c r="DW222" s="105">
        <f>19855.714218475+44482</f>
        <v>64337.714218474997</v>
      </c>
      <c r="DX222" s="105">
        <f>24743.214218475+33007</f>
        <v>57750.214218474997</v>
      </c>
      <c r="DY222" s="105">
        <v>44481.772551808404</v>
      </c>
      <c r="DZ222" s="105">
        <v>44481.772551808404</v>
      </c>
      <c r="EA222" s="105">
        <v>44481.772551808404</v>
      </c>
      <c r="EB222" s="105">
        <v>44481.772551808404</v>
      </c>
      <c r="EC222" s="105"/>
      <c r="ED222" s="105"/>
      <c r="EH222" s="105">
        <v>0</v>
      </c>
      <c r="EI222" s="105">
        <v>0</v>
      </c>
      <c r="EJ222" s="105">
        <v>0</v>
      </c>
      <c r="EK222" s="105">
        <v>0</v>
      </c>
      <c r="EL222" s="105">
        <v>0</v>
      </c>
      <c r="EM222" s="105">
        <v>0</v>
      </c>
      <c r="EN222" s="105">
        <v>0</v>
      </c>
      <c r="EO222" s="105">
        <v>0</v>
      </c>
      <c r="EP222" s="105">
        <v>0</v>
      </c>
      <c r="EQ222" s="105">
        <v>0</v>
      </c>
      <c r="ER222" s="105">
        <v>0</v>
      </c>
      <c r="ES222" s="105">
        <v>0</v>
      </c>
      <c r="ET222" s="105">
        <v>0</v>
      </c>
    </row>
    <row r="223" spans="1:150">
      <c r="A223" s="97">
        <v>124500107</v>
      </c>
      <c r="B223" s="106" t="s">
        <v>40</v>
      </c>
      <c r="C223" s="107"/>
      <c r="D223" s="103">
        <v>2</v>
      </c>
      <c r="E223" s="78" t="s">
        <v>57</v>
      </c>
      <c r="F223" s="78"/>
      <c r="G223" s="104">
        <f t="shared" si="2189"/>
        <v>155093.60999999999</v>
      </c>
      <c r="H223" s="104">
        <f t="shared" si="2189"/>
        <v>231953.42</v>
      </c>
      <c r="I223" s="104">
        <f t="shared" si="2189"/>
        <v>187433.12599999999</v>
      </c>
      <c r="J223" s="104">
        <f t="shared" si="2189"/>
        <v>71917.559060773478</v>
      </c>
      <c r="K223" s="104">
        <f t="shared" si="2189"/>
        <v>8941.4</v>
      </c>
      <c r="L223" s="104">
        <f t="shared" si="2189"/>
        <v>16411.45</v>
      </c>
      <c r="M223" s="104">
        <f t="shared" si="2189"/>
        <v>341903.12</v>
      </c>
      <c r="N223" s="104">
        <f t="shared" si="2189"/>
        <v>124800</v>
      </c>
      <c r="O223" s="104">
        <f t="shared" si="2189"/>
        <v>36189759.688991696</v>
      </c>
      <c r="P223" s="104">
        <f t="shared" si="2189"/>
        <v>75291692.311983854</v>
      </c>
      <c r="Q223" s="104">
        <f t="shared" si="2189"/>
        <v>33755.01</v>
      </c>
      <c r="R223" s="104">
        <f t="shared" si="2190"/>
        <v>112653660.69603632</v>
      </c>
      <c r="S223" s="105">
        <v>0</v>
      </c>
      <c r="T223" s="105">
        <v>0</v>
      </c>
      <c r="U223" s="105">
        <v>0</v>
      </c>
      <c r="V223" s="105">
        <v>0</v>
      </c>
      <c r="W223" s="105">
        <v>0</v>
      </c>
      <c r="X223" s="105">
        <v>0</v>
      </c>
      <c r="Y223" s="105">
        <v>37508.99</v>
      </c>
      <c r="Z223" s="105">
        <v>23215.41</v>
      </c>
      <c r="AA223" s="105">
        <v>18144.269999999997</v>
      </c>
      <c r="AB223" s="105">
        <v>23980.34</v>
      </c>
      <c r="AC223" s="105">
        <v>24214.2</v>
      </c>
      <c r="AD223" s="105">
        <v>28030.400000000001</v>
      </c>
      <c r="AE223" s="105">
        <v>20455.16</v>
      </c>
      <c r="AF223" s="105">
        <v>21630.240000000002</v>
      </c>
      <c r="AG223" s="105">
        <v>20220.77</v>
      </c>
      <c r="AH223" s="105">
        <v>23862.525999999998</v>
      </c>
      <c r="AI223" s="105">
        <v>24332.566000000003</v>
      </c>
      <c r="AJ223" s="105">
        <v>18851.098000000002</v>
      </c>
      <c r="AK223" s="105">
        <v>24332.570000000003</v>
      </c>
      <c r="AL223" s="105">
        <v>19747.840000000004</v>
      </c>
      <c r="AM223" s="105">
        <v>18925.010000000002</v>
      </c>
      <c r="AN223" s="105">
        <v>22571.440000000002</v>
      </c>
      <c r="AO223" s="105">
        <v>7141.6</v>
      </c>
      <c r="AP223" s="105">
        <v>9882.6</v>
      </c>
      <c r="AQ223" s="105">
        <v>12226.920000000002</v>
      </c>
      <c r="AR223" s="105">
        <v>19747.84</v>
      </c>
      <c r="AS223" s="105">
        <v>29086.824000000001</v>
      </c>
      <c r="AT223" s="105">
        <v>15345.779999999999</v>
      </c>
      <c r="AU223" s="105">
        <v>24684.78</v>
      </c>
      <c r="AV223" s="105">
        <v>19396.683999999997</v>
      </c>
      <c r="AW223" s="105">
        <v>18572.772000000001</v>
      </c>
      <c r="AX223" s="105">
        <v>15638.4</v>
      </c>
      <c r="AY223" s="105">
        <v>12497.325999999999</v>
      </c>
      <c r="AZ223" s="105">
        <v>7059</v>
      </c>
      <c r="BA223" s="105">
        <v>6117.8</v>
      </c>
      <c r="BB223" s="105">
        <v>7059</v>
      </c>
      <c r="BC223" s="105">
        <v>5647.2</v>
      </c>
      <c r="BD223" s="105">
        <v>5647.19</v>
      </c>
      <c r="BE223" s="105">
        <v>5647.4</v>
      </c>
      <c r="BF223" s="105">
        <v>4235.8</v>
      </c>
      <c r="BG223" s="105">
        <v>8470.7999999999993</v>
      </c>
      <c r="BH223" s="105">
        <v>5647.2</v>
      </c>
      <c r="BI223" s="105">
        <v>7059</v>
      </c>
      <c r="BJ223" s="105">
        <v>5647.1445303867404</v>
      </c>
      <c r="BK223" s="105">
        <v>6974.2345303867405</v>
      </c>
      <c r="BL223" s="105">
        <v>5647.19</v>
      </c>
      <c r="BM223" s="105">
        <v>5647.2</v>
      </c>
      <c r="BN223" s="105">
        <v>5647.2</v>
      </c>
      <c r="BO223" s="105">
        <v>7059.2</v>
      </c>
      <c r="BP223" s="105">
        <v>1882.2</v>
      </c>
      <c r="BQ223" s="105">
        <v>0</v>
      </c>
      <c r="BR223" s="105">
        <v>0</v>
      </c>
      <c r="BS223" s="105">
        <v>0</v>
      </c>
      <c r="BT223" s="105">
        <v>0</v>
      </c>
      <c r="BU223" s="105">
        <v>0</v>
      </c>
      <c r="BV223" s="105">
        <v>0</v>
      </c>
      <c r="BW223" s="105">
        <v>0</v>
      </c>
      <c r="BX223" s="105">
        <v>0</v>
      </c>
      <c r="BY223" s="105">
        <v>0</v>
      </c>
      <c r="BZ223" s="105">
        <v>0</v>
      </c>
      <c r="CA223" s="105">
        <v>0</v>
      </c>
      <c r="CB223" s="105">
        <v>0</v>
      </c>
      <c r="CC223" s="105">
        <v>0</v>
      </c>
      <c r="CD223" s="105">
        <v>0</v>
      </c>
      <c r="CE223" s="105">
        <v>0</v>
      </c>
      <c r="CF223" s="105">
        <v>0</v>
      </c>
      <c r="CG223" s="105">
        <v>0</v>
      </c>
      <c r="CH223" s="105">
        <v>0</v>
      </c>
      <c r="CI223" s="105">
        <v>0</v>
      </c>
      <c r="CJ223" s="105">
        <v>0</v>
      </c>
      <c r="CK223" s="105">
        <v>10301.450000000001</v>
      </c>
      <c r="CL223" s="105">
        <v>6110</v>
      </c>
      <c r="CM223" s="105">
        <v>0</v>
      </c>
      <c r="CN223" s="105">
        <v>10795.12</v>
      </c>
      <c r="CO223" s="105">
        <v>43968</v>
      </c>
      <c r="CP223" s="105">
        <v>29280</v>
      </c>
      <c r="CQ223" s="105">
        <v>36600</v>
      </c>
      <c r="CR223" s="105">
        <v>21960</v>
      </c>
      <c r="CS223" s="105">
        <v>35380</v>
      </c>
      <c r="CT223" s="105">
        <v>36600</v>
      </c>
      <c r="CU223" s="105">
        <v>29280</v>
      </c>
      <c r="CV223" s="105">
        <v>30000</v>
      </c>
      <c r="CW223" s="105">
        <v>30000</v>
      </c>
      <c r="CX223" s="105">
        <v>38040</v>
      </c>
      <c r="CY223" s="105">
        <v>7800</v>
      </c>
      <c r="CZ223" s="105">
        <v>7800</v>
      </c>
      <c r="DA223" s="105">
        <v>7800</v>
      </c>
      <c r="DB223" s="105">
        <v>7800</v>
      </c>
      <c r="DC223" s="105">
        <v>7800</v>
      </c>
      <c r="DD223" s="105">
        <v>7800</v>
      </c>
      <c r="DE223" s="105">
        <v>7800</v>
      </c>
      <c r="DF223" s="105">
        <v>7800</v>
      </c>
      <c r="DG223" s="105">
        <v>15600</v>
      </c>
      <c r="DH223" s="105">
        <v>15600</v>
      </c>
      <c r="DI223" s="105">
        <v>15600</v>
      </c>
      <c r="DJ223" s="105">
        <v>15600</v>
      </c>
      <c r="DK223" s="105">
        <v>15600</v>
      </c>
      <c r="DL223" s="105">
        <v>15600</v>
      </c>
      <c r="DM223" s="105">
        <v>15600</v>
      </c>
      <c r="DN223" s="105">
        <v>15600</v>
      </c>
      <c r="DO223" s="105">
        <v>15600</v>
      </c>
      <c r="DP223" s="105">
        <v>84968.019374999974</v>
      </c>
      <c r="DQ223" s="105">
        <v>63968.019374999974</v>
      </c>
      <c r="DR223" s="105">
        <v>59968.019374999974</v>
      </c>
      <c r="DS223" s="105">
        <v>8880070.7639792431</v>
      </c>
      <c r="DT223" s="105">
        <v>8880070.7639792431</v>
      </c>
      <c r="DU223" s="105">
        <v>9071357.0514541063</v>
      </c>
      <c r="DV223" s="105">
        <v>9071357.0514541063</v>
      </c>
      <c r="DW223" s="105">
        <v>9761192.054426562</v>
      </c>
      <c r="DX223" s="105">
        <v>9849382.9595544115</v>
      </c>
      <c r="DY223" s="105">
        <v>9761192.054426562</v>
      </c>
      <c r="DZ223" s="105">
        <v>9745957.5044265632</v>
      </c>
      <c r="EA223" s="105">
        <v>9071357.0514541063</v>
      </c>
      <c r="EB223" s="105">
        <v>9071357.0514541063</v>
      </c>
      <c r="EC223" s="105">
        <v>9071357.0514541063</v>
      </c>
      <c r="ED223" s="105">
        <v>8897496.5847874396</v>
      </c>
      <c r="EE223" s="73">
        <v>15600</v>
      </c>
      <c r="EF223" s="73">
        <v>15600</v>
      </c>
      <c r="EG223" s="105">
        <v>15600</v>
      </c>
      <c r="EH223" s="105">
        <v>15600</v>
      </c>
      <c r="EI223" s="105">
        <v>15600</v>
      </c>
      <c r="EJ223" s="105">
        <v>15600</v>
      </c>
      <c r="EK223" s="105">
        <v>2555.0100000000002</v>
      </c>
      <c r="EL223" s="105">
        <v>0</v>
      </c>
      <c r="EM223" s="105">
        <v>0</v>
      </c>
      <c r="EN223" s="105">
        <v>0</v>
      </c>
      <c r="EO223" s="105">
        <v>0</v>
      </c>
      <c r="EP223" s="105">
        <v>0</v>
      </c>
      <c r="EQ223" s="105">
        <v>0</v>
      </c>
      <c r="ER223" s="105">
        <v>0</v>
      </c>
      <c r="ES223" s="105">
        <v>0</v>
      </c>
      <c r="ET223" s="105">
        <v>0</v>
      </c>
    </row>
    <row r="224" spans="1:150">
      <c r="A224" s="97">
        <v>124500107</v>
      </c>
      <c r="B224" s="98">
        <v>1</v>
      </c>
      <c r="D224" s="103">
        <v>3</v>
      </c>
      <c r="E224" s="78" t="s">
        <v>58</v>
      </c>
      <c r="F224" s="78"/>
      <c r="G224" s="104">
        <f t="shared" si="2189"/>
        <v>2422668.4678100003</v>
      </c>
      <c r="H224" s="104">
        <f t="shared" si="2189"/>
        <v>2120682.21313</v>
      </c>
      <c r="I224" s="104">
        <f t="shared" si="2189"/>
        <v>793301.10527000006</v>
      </c>
      <c r="J224" s="104">
        <f t="shared" si="2189"/>
        <v>189320.54428999999</v>
      </c>
      <c r="K224" s="104">
        <f t="shared" si="2189"/>
        <v>33341.720789999999</v>
      </c>
      <c r="L224" s="104">
        <f t="shared" si="2189"/>
        <v>19127.104030000002</v>
      </c>
      <c r="M224" s="104">
        <f t="shared" si="2189"/>
        <v>569150.75771999999</v>
      </c>
      <c r="N224" s="104">
        <f t="shared" si="2189"/>
        <v>542845</v>
      </c>
      <c r="O224" s="104">
        <f t="shared" si="2189"/>
        <v>129587.17117777778</v>
      </c>
      <c r="P224" s="104">
        <f t="shared" si="2189"/>
        <v>3501339.7346641114</v>
      </c>
      <c r="Q224" s="104">
        <f t="shared" si="2189"/>
        <v>270509.8735611111</v>
      </c>
      <c r="R224" s="104">
        <f t="shared" si="2190"/>
        <v>10591873.692442998</v>
      </c>
      <c r="S224" s="105">
        <v>0</v>
      </c>
      <c r="T224" s="105">
        <v>0</v>
      </c>
      <c r="U224" s="105">
        <v>0</v>
      </c>
      <c r="V224" s="105">
        <v>0</v>
      </c>
      <c r="W224" s="105">
        <v>0</v>
      </c>
      <c r="X224" s="105">
        <v>0</v>
      </c>
      <c r="Y224" s="105">
        <v>800.78625</v>
      </c>
      <c r="Z224" s="105">
        <v>33877.475309999994</v>
      </c>
      <c r="AA224" s="105">
        <v>1295938.96621</v>
      </c>
      <c r="AB224" s="105">
        <v>3973.5175499999996</v>
      </c>
      <c r="AC224" s="105">
        <v>911260.06793999998</v>
      </c>
      <c r="AD224" s="105">
        <v>176817.65455000001</v>
      </c>
      <c r="AE224" s="105">
        <v>159998.18563000008</v>
      </c>
      <c r="AF224" s="105">
        <v>245944.03193999999</v>
      </c>
      <c r="AG224" s="105">
        <v>330146.70224999997</v>
      </c>
      <c r="AH224" s="105">
        <v>326720.61304999999</v>
      </c>
      <c r="AI224" s="105">
        <v>89333.807819999987</v>
      </c>
      <c r="AJ224" s="105">
        <v>88742.95448</v>
      </c>
      <c r="AK224" s="105">
        <v>127281.46802999999</v>
      </c>
      <c r="AL224" s="105">
        <v>237313.04109999997</v>
      </c>
      <c r="AM224" s="105">
        <v>163589.22018999999</v>
      </c>
      <c r="AN224" s="105">
        <v>146515.05466000002</v>
      </c>
      <c r="AO224" s="105">
        <v>110228.90166</v>
      </c>
      <c r="AP224" s="105">
        <v>94868.232319999996</v>
      </c>
      <c r="AQ224" s="105">
        <v>92266.830249999999</v>
      </c>
      <c r="AR224" s="105">
        <v>114995.99252</v>
      </c>
      <c r="AS224" s="105">
        <v>91215.549249999996</v>
      </c>
      <c r="AT224" s="105">
        <v>96372.470419999998</v>
      </c>
      <c r="AU224" s="105">
        <v>88647.175499999998</v>
      </c>
      <c r="AV224" s="105">
        <v>61652.245499999997</v>
      </c>
      <c r="AW224" s="105">
        <v>68183.066259999992</v>
      </c>
      <c r="AX224" s="105">
        <v>78974.123619999998</v>
      </c>
      <c r="AY224" s="105">
        <v>34229.04473999999</v>
      </c>
      <c r="AZ224" s="105">
        <v>29815.736459999996</v>
      </c>
      <c r="BA224" s="105">
        <v>25700.223600000001</v>
      </c>
      <c r="BB224" s="105">
        <v>11248.647150000001</v>
      </c>
      <c r="BC224" s="105">
        <v>13929.568069999999</v>
      </c>
      <c r="BD224" s="105">
        <v>3611.22064</v>
      </c>
      <c r="BE224" s="105">
        <v>5908.3034099999995</v>
      </c>
      <c r="BF224" s="105">
        <v>5843.9025799999999</v>
      </c>
      <c r="BG224" s="105">
        <v>6663.6344799999997</v>
      </c>
      <c r="BH224" s="105">
        <v>2865.1790499999997</v>
      </c>
      <c r="BI224" s="105">
        <v>2929.6661599999998</v>
      </c>
      <c r="BJ224" s="105">
        <v>11019.8254</v>
      </c>
      <c r="BK224" s="105">
        <v>29143.090390000001</v>
      </c>
      <c r="BL224" s="105">
        <v>19759.14098</v>
      </c>
      <c r="BM224" s="105">
        <v>72371.139129999996</v>
      </c>
      <c r="BN224" s="105">
        <v>15275.874</v>
      </c>
      <c r="BO224" s="105">
        <v>11635.355250000001</v>
      </c>
      <c r="BP224" s="105">
        <v>1422.1604299999999</v>
      </c>
      <c r="BQ224" s="105">
        <v>1044.7573299999999</v>
      </c>
      <c r="BR224" s="105">
        <v>4684.3353299999999</v>
      </c>
      <c r="BS224" s="105">
        <v>122.84114999999998</v>
      </c>
      <c r="BT224" s="105">
        <v>619.28908000000001</v>
      </c>
      <c r="BU224" s="105">
        <v>4260.8155700000007</v>
      </c>
      <c r="BV224" s="105">
        <v>4399.9708299999993</v>
      </c>
      <c r="BW224" s="105">
        <v>1490.37915</v>
      </c>
      <c r="BX224" s="105">
        <v>1930.1986399999998</v>
      </c>
      <c r="BY224" s="105">
        <v>1017.24839</v>
      </c>
      <c r="BZ224" s="105">
        <v>714.36963999999989</v>
      </c>
      <c r="CA224" s="105">
        <v>1209.0416399999999</v>
      </c>
      <c r="CB224" s="105">
        <v>714.36963999999989</v>
      </c>
      <c r="CC224" s="105">
        <v>846.48588999999993</v>
      </c>
      <c r="CD224" s="105">
        <v>770.99088999999992</v>
      </c>
      <c r="CE224" s="105">
        <v>1839.3889399999998</v>
      </c>
      <c r="CF224" s="105">
        <v>941.75338999999997</v>
      </c>
      <c r="CG224" s="105">
        <v>1227.3761399999999</v>
      </c>
      <c r="CH224" s="105">
        <v>1003.7239999999999</v>
      </c>
      <c r="CI224" s="105">
        <v>1389.1079999999999</v>
      </c>
      <c r="CJ224" s="105">
        <v>3038.4939999999997</v>
      </c>
      <c r="CK224" s="105">
        <v>5394.2974999999997</v>
      </c>
      <c r="CL224" s="105">
        <v>752.07399999999996</v>
      </c>
      <c r="CM224" s="105">
        <v>772.78838999999994</v>
      </c>
      <c r="CN224" s="105">
        <v>5192.8408900000004</v>
      </c>
      <c r="CO224" s="105">
        <v>2770.7096399999996</v>
      </c>
      <c r="CP224" s="105">
        <v>10205.76859</v>
      </c>
      <c r="CQ224" s="105">
        <v>13421.975639999997</v>
      </c>
      <c r="CR224" s="105">
        <v>64060.246889999995</v>
      </c>
      <c r="CS224" s="105">
        <v>22778.058679999998</v>
      </c>
      <c r="CT224" s="105">
        <v>104935.03442</v>
      </c>
      <c r="CU224" s="105">
        <v>87097.373579999985</v>
      </c>
      <c r="CV224" s="105">
        <v>98388.430500000002</v>
      </c>
      <c r="CW224" s="105">
        <v>98388.430500000002</v>
      </c>
      <c r="CX224" s="105">
        <v>61139.1</v>
      </c>
      <c r="CY224" s="105">
        <v>53925</v>
      </c>
      <c r="CZ224" s="105">
        <v>53925</v>
      </c>
      <c r="DA224" s="105">
        <v>53925</v>
      </c>
      <c r="DB224" s="105">
        <v>53925</v>
      </c>
      <c r="DC224" s="105">
        <v>53925</v>
      </c>
      <c r="DD224" s="105">
        <v>53925</v>
      </c>
      <c r="DE224" s="105">
        <v>53925</v>
      </c>
      <c r="DF224" s="105">
        <v>53925</v>
      </c>
      <c r="DG224" s="105">
        <v>27861.25</v>
      </c>
      <c r="DH224" s="105">
        <v>27861.25</v>
      </c>
      <c r="DI224" s="105">
        <v>27861.25</v>
      </c>
      <c r="DJ224" s="105">
        <v>27861.25</v>
      </c>
      <c r="DK224" s="105">
        <v>28760</v>
      </c>
      <c r="DL224" s="105">
        <v>10785</v>
      </c>
      <c r="DM224" s="105">
        <v>10785</v>
      </c>
      <c r="DN224" s="105">
        <v>10785</v>
      </c>
      <c r="DO224" s="105">
        <v>10785</v>
      </c>
      <c r="DP224" s="105">
        <v>10785</v>
      </c>
      <c r="DQ224" s="105">
        <v>10785</v>
      </c>
      <c r="DR224" s="105">
        <v>8339.3934000000008</v>
      </c>
      <c r="DS224" s="105">
        <v>0</v>
      </c>
      <c r="DT224" s="105">
        <v>0</v>
      </c>
      <c r="DU224" s="105">
        <v>0</v>
      </c>
      <c r="DV224" s="105">
        <v>27777.777777777777</v>
      </c>
      <c r="DW224" s="105">
        <v>0</v>
      </c>
      <c r="DX224" s="105">
        <v>210018.63636363635</v>
      </c>
      <c r="DY224" s="105">
        <v>320799.52698063635</v>
      </c>
      <c r="DZ224" s="105">
        <v>320799.52698063635</v>
      </c>
      <c r="EA224" s="105">
        <v>320799.52698063635</v>
      </c>
      <c r="EB224" s="105">
        <v>320799.52698063635</v>
      </c>
      <c r="EC224" s="105">
        <v>320799.52698063635</v>
      </c>
      <c r="ED224" s="105">
        <v>320799.52698063635</v>
      </c>
      <c r="EE224" s="105">
        <v>348577.30475841416</v>
      </c>
      <c r="EF224" s="105">
        <v>348577.30475841416</v>
      </c>
      <c r="EG224" s="105">
        <v>348577.30475841416</v>
      </c>
      <c r="EH224" s="105">
        <v>320792.02214141411</v>
      </c>
      <c r="EI224" s="105">
        <f>60661.9617777778+75568</f>
        <v>136229.96177777779</v>
      </c>
      <c r="EJ224" s="105">
        <v>76926.856227777782</v>
      </c>
      <c r="EK224" s="105">
        <v>29575.277777777777</v>
      </c>
      <c r="EL224" s="105">
        <v>27777.777777777777</v>
      </c>
      <c r="EM224" s="105">
        <v>0</v>
      </c>
      <c r="EN224" s="105">
        <v>0</v>
      </c>
      <c r="EO224" s="105">
        <v>0</v>
      </c>
      <c r="EP224" s="105">
        <v>0</v>
      </c>
      <c r="EQ224" s="105">
        <v>0</v>
      </c>
      <c r="ER224" s="105">
        <v>0</v>
      </c>
      <c r="ES224" s="105">
        <v>0</v>
      </c>
      <c r="ET224" s="105">
        <v>0</v>
      </c>
    </row>
    <row r="225" spans="1:158">
      <c r="A225" s="97">
        <v>124500107</v>
      </c>
      <c r="B225" s="98" t="s">
        <v>41</v>
      </c>
      <c r="D225" s="103">
        <v>4</v>
      </c>
      <c r="E225" s="78" t="s">
        <v>59</v>
      </c>
      <c r="F225" s="78"/>
      <c r="G225" s="104">
        <f t="shared" si="2189"/>
        <v>1561221.4922400001</v>
      </c>
      <c r="H225" s="104">
        <f t="shared" si="2189"/>
        <v>4421208.8081400003</v>
      </c>
      <c r="I225" s="104">
        <f t="shared" si="2189"/>
        <v>2947002.3580680001</v>
      </c>
      <c r="J225" s="104">
        <f t="shared" si="2189"/>
        <v>1281594.77</v>
      </c>
      <c r="K225" s="104">
        <f t="shared" si="2189"/>
        <v>1290620.6299999999</v>
      </c>
      <c r="L225" s="104">
        <f t="shared" si="2189"/>
        <v>349062.98000000004</v>
      </c>
      <c r="M225" s="104">
        <f t="shared" si="2189"/>
        <v>475482.57</v>
      </c>
      <c r="N225" s="104">
        <f t="shared" si="2189"/>
        <v>875000</v>
      </c>
      <c r="O225" s="104">
        <f t="shared" si="2189"/>
        <v>554000</v>
      </c>
      <c r="P225" s="104">
        <f t="shared" si="2189"/>
        <v>552864.07999999996</v>
      </c>
      <c r="Q225" s="104">
        <f t="shared" si="2189"/>
        <v>0</v>
      </c>
      <c r="R225" s="104">
        <f t="shared" si="2190"/>
        <v>14308057.688448003</v>
      </c>
      <c r="S225" s="105">
        <v>0</v>
      </c>
      <c r="T225" s="105">
        <v>0</v>
      </c>
      <c r="U225" s="105">
        <v>0</v>
      </c>
      <c r="V225" s="105">
        <v>0</v>
      </c>
      <c r="W225" s="105">
        <v>0</v>
      </c>
      <c r="X225" s="105">
        <v>0</v>
      </c>
      <c r="Y225" s="105">
        <v>0</v>
      </c>
      <c r="Z225" s="105">
        <v>5000</v>
      </c>
      <c r="AA225" s="105">
        <v>944265.39</v>
      </c>
      <c r="AB225" s="105">
        <v>316034.02</v>
      </c>
      <c r="AC225" s="105">
        <v>154627.58387999999</v>
      </c>
      <c r="AD225" s="105">
        <v>141294.49835999991</v>
      </c>
      <c r="AE225" s="105">
        <v>218586.84521999999</v>
      </c>
      <c r="AF225" s="105">
        <v>213994.73337999999</v>
      </c>
      <c r="AG225" s="105">
        <v>341614.12971999997</v>
      </c>
      <c r="AH225" s="105">
        <v>274961.38047999999</v>
      </c>
      <c r="AI225" s="105">
        <v>269353.60456000001</v>
      </c>
      <c r="AJ225" s="105">
        <v>297420.29478</v>
      </c>
      <c r="AK225" s="105">
        <v>290427.68286</v>
      </c>
      <c r="AL225" s="105">
        <v>483852.08112000005</v>
      </c>
      <c r="AM225" s="105">
        <v>934800.07386</v>
      </c>
      <c r="AN225" s="105">
        <v>213299.6967</v>
      </c>
      <c r="AO225" s="105">
        <v>620787.50528000004</v>
      </c>
      <c r="AP225" s="105">
        <v>262110.78018</v>
      </c>
      <c r="AQ225" s="105">
        <v>119559.53774</v>
      </c>
      <c r="AR225" s="105">
        <v>105372.99371999998</v>
      </c>
      <c r="AS225" s="105">
        <v>471385.73268799996</v>
      </c>
      <c r="AT225" s="105">
        <v>338461.9914</v>
      </c>
      <c r="AU225" s="105">
        <v>199943.16285999998</v>
      </c>
      <c r="AV225" s="105">
        <v>61982.218939999999</v>
      </c>
      <c r="AW225" s="105">
        <v>73886.77738</v>
      </c>
      <c r="AX225" s="105">
        <v>105243.48946</v>
      </c>
      <c r="AY225" s="105">
        <v>88537.10119999999</v>
      </c>
      <c r="AZ225" s="105">
        <v>16671.802680000001</v>
      </c>
      <c r="BA225" s="105">
        <v>69059.45</v>
      </c>
      <c r="BB225" s="105">
        <v>1296898.1000000001</v>
      </c>
      <c r="BC225" s="105">
        <v>52921.880000000005</v>
      </c>
      <c r="BD225" s="105">
        <v>117972.6</v>
      </c>
      <c r="BE225" s="105">
        <v>215083.44</v>
      </c>
      <c r="BF225" s="105">
        <v>-54847.25</v>
      </c>
      <c r="BG225" s="105">
        <v>371008.57</v>
      </c>
      <c r="BH225" s="105">
        <v>499070</v>
      </c>
      <c r="BI225" s="105">
        <v>0</v>
      </c>
      <c r="BJ225" s="105">
        <v>-4500</v>
      </c>
      <c r="BK225" s="105">
        <v>39118.33</v>
      </c>
      <c r="BL225" s="105">
        <v>0</v>
      </c>
      <c r="BM225" s="105">
        <v>0</v>
      </c>
      <c r="BN225" s="105">
        <v>45767.199999999997</v>
      </c>
      <c r="BO225" s="105">
        <v>53587.759999999995</v>
      </c>
      <c r="BP225" s="105">
        <v>442.57</v>
      </c>
      <c r="BQ225" s="105">
        <v>300206.42</v>
      </c>
      <c r="BR225" s="105">
        <v>0.05</v>
      </c>
      <c r="BS225" s="105">
        <v>108129.62</v>
      </c>
      <c r="BT225" s="105">
        <v>-910.94</v>
      </c>
      <c r="BU225" s="105">
        <v>70619.12</v>
      </c>
      <c r="BV225" s="105">
        <v>0</v>
      </c>
      <c r="BW225" s="105">
        <v>436548.03</v>
      </c>
      <c r="BX225" s="105">
        <v>461.66</v>
      </c>
      <c r="BY225" s="105">
        <v>434.5</v>
      </c>
      <c r="BZ225" s="105">
        <v>321101.83999999997</v>
      </c>
      <c r="CA225" s="105">
        <v>40155.449999999997</v>
      </c>
      <c r="CB225" s="105">
        <v>105262.84</v>
      </c>
      <c r="CC225" s="105">
        <v>188</v>
      </c>
      <c r="CD225" s="105">
        <v>85945.77</v>
      </c>
      <c r="CE225" s="105">
        <v>5.67</v>
      </c>
      <c r="CF225" s="105">
        <v>114624.03</v>
      </c>
      <c r="CG225" s="105">
        <v>0</v>
      </c>
      <c r="CH225" s="105">
        <v>0</v>
      </c>
      <c r="CI225" s="105">
        <v>0</v>
      </c>
      <c r="CJ225" s="105">
        <v>2570.71</v>
      </c>
      <c r="CK225" s="105">
        <v>122.51</v>
      </c>
      <c r="CL225" s="105">
        <v>188</v>
      </c>
      <c r="CM225" s="105">
        <v>0</v>
      </c>
      <c r="CN225" s="105">
        <v>180</v>
      </c>
      <c r="CO225" s="105">
        <v>319376.23</v>
      </c>
      <c r="CP225" s="105">
        <v>0</v>
      </c>
      <c r="CQ225" s="105">
        <v>70.94</v>
      </c>
      <c r="CR225" s="105">
        <v>58763.4</v>
      </c>
      <c r="CS225" s="105">
        <v>7006.1500000000005</v>
      </c>
      <c r="CT225" s="105">
        <v>15410.8</v>
      </c>
      <c r="CU225" s="105">
        <v>0</v>
      </c>
      <c r="CV225" s="105">
        <v>20675.05</v>
      </c>
      <c r="CW225" s="105">
        <v>0</v>
      </c>
      <c r="CX225" s="105">
        <v>54000</v>
      </c>
      <c r="CY225" s="105">
        <v>0</v>
      </c>
      <c r="CZ225" s="105">
        <v>0</v>
      </c>
      <c r="DA225" s="105">
        <v>321000</v>
      </c>
      <c r="DB225" s="105">
        <v>0</v>
      </c>
      <c r="DC225" s="105">
        <v>0</v>
      </c>
      <c r="DD225" s="105">
        <v>0</v>
      </c>
      <c r="DE225" s="105">
        <v>0</v>
      </c>
      <c r="DF225" s="105">
        <v>0</v>
      </c>
      <c r="DG225" s="105">
        <v>0</v>
      </c>
      <c r="DH225" s="105">
        <v>0</v>
      </c>
      <c r="DI225" s="105">
        <v>0</v>
      </c>
      <c r="DJ225" s="105">
        <v>554000</v>
      </c>
      <c r="DK225" s="105">
        <v>0</v>
      </c>
      <c r="DL225" s="105">
        <v>0</v>
      </c>
      <c r="DM225" s="105">
        <v>0</v>
      </c>
      <c r="DN225" s="105">
        <v>0</v>
      </c>
      <c r="DO225" s="105">
        <v>500000</v>
      </c>
      <c r="DP225" s="105">
        <v>0</v>
      </c>
      <c r="DQ225" s="105">
        <v>0</v>
      </c>
      <c r="DR225" s="105">
        <v>0</v>
      </c>
      <c r="DS225" s="105">
        <v>0</v>
      </c>
      <c r="DT225" s="105">
        <v>0</v>
      </c>
      <c r="DU225" s="105">
        <v>0</v>
      </c>
      <c r="DV225" s="105">
        <v>54000</v>
      </c>
      <c r="DW225" s="105">
        <v>0</v>
      </c>
      <c r="DX225" s="105">
        <v>499600</v>
      </c>
      <c r="DY225" s="105">
        <v>0</v>
      </c>
      <c r="DZ225" s="105">
        <v>0</v>
      </c>
      <c r="EA225" s="105">
        <v>0</v>
      </c>
      <c r="EB225" s="105">
        <v>53264.079999999994</v>
      </c>
      <c r="EC225" s="105">
        <v>0</v>
      </c>
      <c r="ED225" s="105">
        <v>0</v>
      </c>
      <c r="EE225" s="105">
        <v>0</v>
      </c>
      <c r="EF225" s="105">
        <v>0</v>
      </c>
      <c r="EG225" s="105">
        <v>0</v>
      </c>
      <c r="EH225" s="105">
        <v>0</v>
      </c>
      <c r="EI225" s="105">
        <v>0</v>
      </c>
      <c r="EJ225" s="105">
        <v>0</v>
      </c>
      <c r="EK225" s="105">
        <v>0</v>
      </c>
      <c r="EL225" s="105">
        <v>0</v>
      </c>
      <c r="EM225" s="105">
        <v>0</v>
      </c>
      <c r="EN225" s="105">
        <v>0</v>
      </c>
      <c r="EO225" s="105">
        <v>0</v>
      </c>
      <c r="EP225" s="105">
        <v>0</v>
      </c>
      <c r="EQ225" s="105">
        <v>0</v>
      </c>
      <c r="ER225" s="105">
        <v>0</v>
      </c>
      <c r="ES225" s="105">
        <v>0</v>
      </c>
      <c r="ET225" s="105">
        <v>0</v>
      </c>
    </row>
    <row r="226" spans="1:158">
      <c r="A226" s="97">
        <v>124500107</v>
      </c>
      <c r="B226" s="98">
        <v>6.1</v>
      </c>
      <c r="D226" s="103">
        <v>5</v>
      </c>
      <c r="E226" s="78" t="s">
        <v>68</v>
      </c>
      <c r="F226" s="78"/>
      <c r="G226" s="104">
        <f t="shared" si="2189"/>
        <v>4204868.6499680001</v>
      </c>
      <c r="H226" s="104">
        <f t="shared" si="2189"/>
        <v>3985790.4327819995</v>
      </c>
      <c r="I226" s="104">
        <f t="shared" si="2189"/>
        <v>2335711.1384699992</v>
      </c>
      <c r="J226" s="104">
        <f t="shared" si="2189"/>
        <v>632213.5939199999</v>
      </c>
      <c r="K226" s="104">
        <f t="shared" si="2189"/>
        <v>160597.07667999997</v>
      </c>
      <c r="L226" s="104">
        <f t="shared" si="2189"/>
        <v>50.33</v>
      </c>
      <c r="M226" s="104">
        <f t="shared" si="2189"/>
        <v>2872564.7296741358</v>
      </c>
      <c r="N226" s="104">
        <f t="shared" si="2189"/>
        <v>2053362.3935199995</v>
      </c>
      <c r="O226" s="104">
        <f t="shared" si="2189"/>
        <v>930809.23100000003</v>
      </c>
      <c r="P226" s="104">
        <f t="shared" si="2189"/>
        <v>2187248.5887067644</v>
      </c>
      <c r="Q226" s="104">
        <f t="shared" si="2189"/>
        <v>594509.65813</v>
      </c>
      <c r="R226" s="104">
        <f t="shared" si="2190"/>
        <v>19957725.822850902</v>
      </c>
      <c r="S226" s="105">
        <v>0</v>
      </c>
      <c r="T226" s="105">
        <v>0</v>
      </c>
      <c r="U226" s="105">
        <v>0</v>
      </c>
      <c r="V226" s="105">
        <v>0</v>
      </c>
      <c r="W226" s="105">
        <v>0</v>
      </c>
      <c r="X226" s="105">
        <v>12161.885</v>
      </c>
      <c r="Y226" s="105">
        <v>1361.067</v>
      </c>
      <c r="Z226" s="105">
        <v>200242.55692999996</v>
      </c>
      <c r="AA226" s="105">
        <v>1235593.5190999999</v>
      </c>
      <c r="AB226" s="105">
        <v>825248.70790999988</v>
      </c>
      <c r="AC226" s="105">
        <v>1375626.3473600002</v>
      </c>
      <c r="AD226" s="105">
        <v>554634.56666800007</v>
      </c>
      <c r="AE226" s="105">
        <v>369895.96204199997</v>
      </c>
      <c r="AF226" s="105">
        <v>65319.050519999939</v>
      </c>
      <c r="AG226" s="105">
        <v>345095.37424999994</v>
      </c>
      <c r="AH226" s="105">
        <v>415779.13542000001</v>
      </c>
      <c r="AI226" s="105">
        <v>477097.09473999997</v>
      </c>
      <c r="AJ226" s="105">
        <v>284245.39764999994</v>
      </c>
      <c r="AK226" s="105">
        <v>525289.99665999995</v>
      </c>
      <c r="AL226" s="105">
        <v>397025.68849999999</v>
      </c>
      <c r="AM226" s="105">
        <v>333293.80171999993</v>
      </c>
      <c r="AN226" s="105">
        <v>323064.65343000006</v>
      </c>
      <c r="AO226" s="105">
        <v>199462.42035999999</v>
      </c>
      <c r="AP226" s="105">
        <v>250221.85749000005</v>
      </c>
      <c r="AQ226" s="105">
        <v>211279.17098000002</v>
      </c>
      <c r="AR226" s="105">
        <v>222570.27507999999</v>
      </c>
      <c r="AS226" s="105">
        <v>153127.24187999999</v>
      </c>
      <c r="AT226" s="105">
        <v>145247.78559000001</v>
      </c>
      <c r="AU226" s="105">
        <v>218505.95501999999</v>
      </c>
      <c r="AV226" s="105">
        <v>223630.16017000002</v>
      </c>
      <c r="AW226" s="105">
        <v>297488.42138000001</v>
      </c>
      <c r="AX226" s="105">
        <v>332836.02879999997</v>
      </c>
      <c r="AY226" s="105">
        <v>178370.20305000001</v>
      </c>
      <c r="AZ226" s="105">
        <v>120750.16858</v>
      </c>
      <c r="BA226" s="105">
        <v>125203.23755999999</v>
      </c>
      <c r="BB226" s="105">
        <v>106702.49038</v>
      </c>
      <c r="BC226" s="105">
        <v>73937.940789999993</v>
      </c>
      <c r="BD226" s="105">
        <v>83668.304400000008</v>
      </c>
      <c r="BE226" s="105">
        <v>60569.343709999994</v>
      </c>
      <c r="BF226" s="105">
        <v>73415.465059999988</v>
      </c>
      <c r="BG226" s="105">
        <v>51390.244590000002</v>
      </c>
      <c r="BH226" s="105">
        <v>44967.626100000001</v>
      </c>
      <c r="BI226" s="105">
        <v>50578.579870000009</v>
      </c>
      <c r="BJ226" s="105">
        <v>33263.823189999996</v>
      </c>
      <c r="BK226" s="105">
        <v>36478.997059999994</v>
      </c>
      <c r="BL226" s="105">
        <v>37828.854849999996</v>
      </c>
      <c r="BM226" s="105">
        <v>36995.878970000005</v>
      </c>
      <c r="BN226" s="105">
        <v>49118.535330000006</v>
      </c>
      <c r="BO226" s="105">
        <v>56097.314699999988</v>
      </c>
      <c r="BP226" s="105">
        <v>64930.833659999997</v>
      </c>
      <c r="BQ226" s="105">
        <v>36503.831319999998</v>
      </c>
      <c r="BR226" s="105">
        <v>0</v>
      </c>
      <c r="BS226" s="105">
        <v>0</v>
      </c>
      <c r="BT226" s="105">
        <v>0</v>
      </c>
      <c r="BU226" s="105">
        <v>0</v>
      </c>
      <c r="BV226" s="105">
        <v>0</v>
      </c>
      <c r="BW226" s="105">
        <v>0</v>
      </c>
      <c r="BX226" s="105">
        <v>2778.2159999999999</v>
      </c>
      <c r="BY226" s="105">
        <v>286.88099999999997</v>
      </c>
      <c r="BZ226" s="105">
        <v>0</v>
      </c>
      <c r="CA226" s="105">
        <v>0</v>
      </c>
      <c r="CB226" s="105">
        <v>0</v>
      </c>
      <c r="CC226" s="105">
        <v>0</v>
      </c>
      <c r="CD226" s="105">
        <v>0</v>
      </c>
      <c r="CE226" s="105">
        <v>0</v>
      </c>
      <c r="CF226" s="105">
        <v>0</v>
      </c>
      <c r="CG226" s="105">
        <v>0</v>
      </c>
      <c r="CH226" s="105">
        <v>0</v>
      </c>
      <c r="CI226" s="105">
        <v>0</v>
      </c>
      <c r="CJ226" s="105">
        <v>0</v>
      </c>
      <c r="CK226" s="105">
        <v>50.33</v>
      </c>
      <c r="CL226" s="105">
        <v>0</v>
      </c>
      <c r="CM226" s="105">
        <v>18172.724999999999</v>
      </c>
      <c r="CN226" s="105">
        <v>19203.569680000001</v>
      </c>
      <c r="CO226" s="105">
        <v>21308.154579999999</v>
      </c>
      <c r="CP226" s="105">
        <v>17890.524690000002</v>
      </c>
      <c r="CQ226" s="105">
        <v>32352.435549999998</v>
      </c>
      <c r="CR226" s="105">
        <v>158194.39762</v>
      </c>
      <c r="CS226" s="105">
        <v>172692.42658999999</v>
      </c>
      <c r="CT226" s="105">
        <v>293425.97651000001</v>
      </c>
      <c r="CU226" s="105">
        <v>292545.25135999999</v>
      </c>
      <c r="CV226" s="105">
        <v>570778.60425775882</v>
      </c>
      <c r="CW226" s="105">
        <v>541179.37134595809</v>
      </c>
      <c r="CX226" s="105">
        <v>734821.29249041888</v>
      </c>
      <c r="CY226" s="105">
        <v>234328.16979499999</v>
      </c>
      <c r="CZ226" s="105">
        <v>229172.22079499997</v>
      </c>
      <c r="DA226" s="105">
        <v>239289.98879500001</v>
      </c>
      <c r="DB226" s="105">
        <v>250345.55412833334</v>
      </c>
      <c r="DC226" s="105">
        <v>250345.55412833334</v>
      </c>
      <c r="DD226" s="105">
        <v>135660.55412833332</v>
      </c>
      <c r="DE226" s="105">
        <v>143900.34445833333</v>
      </c>
      <c r="DF226" s="105">
        <v>115140.34445833333</v>
      </c>
      <c r="DG226" s="105">
        <v>109758.62945833334</v>
      </c>
      <c r="DH226" s="105">
        <v>115140.34445833333</v>
      </c>
      <c r="DI226" s="105">
        <v>115140.34445833333</v>
      </c>
      <c r="DJ226" s="105">
        <v>115140.34445833333</v>
      </c>
      <c r="DK226" s="105">
        <v>265120.59445833333</v>
      </c>
      <c r="DL226" s="105">
        <v>72400.094458333318</v>
      </c>
      <c r="DM226" s="105">
        <v>72400.094458333318</v>
      </c>
      <c r="DN226" s="105">
        <v>72400.094458333318</v>
      </c>
      <c r="DO226" s="105">
        <v>72400.094458333318</v>
      </c>
      <c r="DP226" s="105">
        <v>72400.094458333318</v>
      </c>
      <c r="DQ226" s="105">
        <v>65210.094458333326</v>
      </c>
      <c r="DR226" s="105">
        <v>65210.094458333326</v>
      </c>
      <c r="DS226" s="105">
        <v>44599.000791666658</v>
      </c>
      <c r="DT226" s="105">
        <v>44599.000791666658</v>
      </c>
      <c r="DU226" s="105">
        <v>44599.000791666658</v>
      </c>
      <c r="DV226" s="105">
        <v>39470.972958333332</v>
      </c>
      <c r="DW226" s="105">
        <v>705800.8567067642</v>
      </c>
      <c r="DX226" s="105">
        <v>514392.73199999996</v>
      </c>
      <c r="DY226" s="105">
        <v>49251.5</v>
      </c>
      <c r="DZ226" s="105">
        <v>121151.5</v>
      </c>
      <c r="EA226" s="105">
        <v>121151.5</v>
      </c>
      <c r="EB226" s="105">
        <v>34872</v>
      </c>
      <c r="EC226" s="105">
        <v>34871</v>
      </c>
      <c r="ED226" s="105">
        <v>121151.5</v>
      </c>
      <c r="EE226" s="105">
        <v>121151.5</v>
      </c>
      <c r="EF226" s="105">
        <v>121151.5</v>
      </c>
      <c r="EG226" s="105">
        <v>121151.5</v>
      </c>
      <c r="EH226" s="105">
        <v>121151.5</v>
      </c>
      <c r="EI226" s="105">
        <v>129656.31133333335</v>
      </c>
      <c r="EJ226" s="105">
        <v>110486.33333333334</v>
      </c>
      <c r="EK226" s="105">
        <v>110486.33333333334</v>
      </c>
      <c r="EL226" s="105">
        <v>26603</v>
      </c>
      <c r="EM226" s="105">
        <v>21119.007249999999</v>
      </c>
      <c r="EN226" s="105">
        <v>20851</v>
      </c>
      <c r="EO226" s="105">
        <v>20851</v>
      </c>
      <c r="EP226" s="105">
        <v>20851</v>
      </c>
      <c r="EQ226" s="105">
        <v>43140</v>
      </c>
      <c r="ER226" s="105">
        <v>43140</v>
      </c>
      <c r="ES226" s="105">
        <v>47325.672879999998</v>
      </c>
      <c r="ET226" s="105">
        <v>0</v>
      </c>
    </row>
    <row r="227" spans="1:158">
      <c r="A227" s="97">
        <v>124500107</v>
      </c>
      <c r="B227" s="98" t="s">
        <v>42</v>
      </c>
      <c r="D227" s="103">
        <v>6</v>
      </c>
      <c r="E227" s="78" t="s">
        <v>60</v>
      </c>
      <c r="F227" s="78"/>
      <c r="G227" s="104">
        <f t="shared" si="2189"/>
        <v>61062.662119999994</v>
      </c>
      <c r="H227" s="104">
        <f t="shared" si="2189"/>
        <v>48509.763559999999</v>
      </c>
      <c r="I227" s="104">
        <f t="shared" si="2189"/>
        <v>73764.251499999998</v>
      </c>
      <c r="J227" s="104">
        <f t="shared" si="2189"/>
        <v>0</v>
      </c>
      <c r="K227" s="104">
        <f t="shared" si="2189"/>
        <v>-2200</v>
      </c>
      <c r="L227" s="104">
        <f t="shared" si="2189"/>
        <v>0</v>
      </c>
      <c r="M227" s="104">
        <f t="shared" si="2189"/>
        <v>0</v>
      </c>
      <c r="N227" s="104">
        <f t="shared" si="2189"/>
        <v>0</v>
      </c>
      <c r="O227" s="104">
        <f t="shared" si="2189"/>
        <v>9578022.6886623744</v>
      </c>
      <c r="P227" s="104">
        <f t="shared" si="2189"/>
        <v>3981094.8328077598</v>
      </c>
      <c r="Q227" s="104">
        <f t="shared" si="2189"/>
        <v>495591.10893827007</v>
      </c>
      <c r="R227" s="104">
        <f t="shared" si="2190"/>
        <v>14235845.307588402</v>
      </c>
      <c r="S227" s="105">
        <v>0</v>
      </c>
      <c r="T227" s="105">
        <v>0</v>
      </c>
      <c r="U227" s="105">
        <v>0</v>
      </c>
      <c r="V227" s="105">
        <v>0</v>
      </c>
      <c r="W227" s="105">
        <v>0</v>
      </c>
      <c r="X227" s="105">
        <v>0</v>
      </c>
      <c r="Y227" s="105">
        <v>1782.85</v>
      </c>
      <c r="Z227" s="105">
        <v>14846.32</v>
      </c>
      <c r="AA227" s="105">
        <v>11495.17</v>
      </c>
      <c r="AB227" s="105">
        <v>24317.56</v>
      </c>
      <c r="AC227" s="105">
        <v>8067.4921800000002</v>
      </c>
      <c r="AD227" s="105">
        <v>553.26993999999991</v>
      </c>
      <c r="AE227" s="105">
        <v>16323.720300000001</v>
      </c>
      <c r="AF227" s="105">
        <v>1058.43732</v>
      </c>
      <c r="AG227" s="105">
        <v>0</v>
      </c>
      <c r="AH227" s="105">
        <v>8724.8153999999995</v>
      </c>
      <c r="AI227" s="105">
        <v>8324.6497400000007</v>
      </c>
      <c r="AJ227" s="105">
        <v>2535.2344199999998</v>
      </c>
      <c r="AK227" s="105">
        <v>0</v>
      </c>
      <c r="AL227" s="105">
        <v>2216.0228199999997</v>
      </c>
      <c r="AM227" s="105">
        <v>1452.84356</v>
      </c>
      <c r="AN227" s="105">
        <v>0</v>
      </c>
      <c r="AO227" s="105">
        <v>0</v>
      </c>
      <c r="AP227" s="105">
        <v>7874.0399999999991</v>
      </c>
      <c r="AQ227" s="105">
        <v>4743.2859999999991</v>
      </c>
      <c r="AR227" s="105">
        <v>6336.8099999999995</v>
      </c>
      <c r="AS227" s="105">
        <v>6118.5239999999994</v>
      </c>
      <c r="AT227" s="105">
        <v>11281.368</v>
      </c>
      <c r="AU227" s="105">
        <v>8839.6779999999999</v>
      </c>
      <c r="AV227" s="105">
        <v>9450.3719999999994</v>
      </c>
      <c r="AW227" s="105">
        <v>11353.044</v>
      </c>
      <c r="AX227" s="105">
        <v>8167.4440000000004</v>
      </c>
      <c r="AY227" s="105">
        <v>7473.7255000000005</v>
      </c>
      <c r="AZ227" s="105">
        <v>0</v>
      </c>
      <c r="BA227" s="105">
        <v>0</v>
      </c>
      <c r="BB227" s="105">
        <v>0</v>
      </c>
      <c r="BC227" s="105">
        <v>0</v>
      </c>
      <c r="BD227" s="105">
        <v>0</v>
      </c>
      <c r="BE227" s="105">
        <v>0</v>
      </c>
      <c r="BF227" s="105">
        <v>0</v>
      </c>
      <c r="BG227" s="105">
        <v>0</v>
      </c>
      <c r="BH227" s="105">
        <v>0</v>
      </c>
      <c r="BI227" s="105">
        <v>0</v>
      </c>
      <c r="BJ227" s="105">
        <v>0</v>
      </c>
      <c r="BK227" s="105">
        <v>0</v>
      </c>
      <c r="BL227" s="105">
        <v>0</v>
      </c>
      <c r="BM227" s="105">
        <v>0</v>
      </c>
      <c r="BN227" s="105">
        <v>0</v>
      </c>
      <c r="BO227" s="105">
        <v>0</v>
      </c>
      <c r="BP227" s="105">
        <v>0</v>
      </c>
      <c r="BQ227" s="105">
        <v>0</v>
      </c>
      <c r="BR227" s="105">
        <v>-2200</v>
      </c>
      <c r="BS227" s="105">
        <v>0</v>
      </c>
      <c r="BT227" s="105">
        <v>0</v>
      </c>
      <c r="BU227" s="105">
        <v>0</v>
      </c>
      <c r="BV227" s="105">
        <v>0</v>
      </c>
      <c r="BW227" s="105">
        <v>0</v>
      </c>
      <c r="BX227" s="105">
        <v>0</v>
      </c>
      <c r="BY227" s="105">
        <v>0</v>
      </c>
      <c r="BZ227" s="105">
        <v>0</v>
      </c>
      <c r="CA227" s="105">
        <v>0</v>
      </c>
      <c r="CB227" s="105">
        <v>0</v>
      </c>
      <c r="CC227" s="105">
        <v>0</v>
      </c>
      <c r="CD227" s="105">
        <v>0</v>
      </c>
      <c r="CE227" s="105">
        <v>0</v>
      </c>
      <c r="CF227" s="105">
        <v>0</v>
      </c>
      <c r="CG227" s="105">
        <v>0</v>
      </c>
      <c r="CH227" s="105">
        <v>0</v>
      </c>
      <c r="CI227" s="105">
        <v>0</v>
      </c>
      <c r="CJ227" s="105">
        <v>0</v>
      </c>
      <c r="CK227" s="105">
        <v>0</v>
      </c>
      <c r="CL227" s="105">
        <v>0</v>
      </c>
      <c r="CM227" s="105">
        <v>0</v>
      </c>
      <c r="CN227" s="105">
        <v>0</v>
      </c>
      <c r="CO227" s="105">
        <v>0</v>
      </c>
      <c r="CP227" s="105">
        <v>0</v>
      </c>
      <c r="CQ227" s="105">
        <v>0</v>
      </c>
      <c r="CR227" s="105">
        <v>0</v>
      </c>
      <c r="CS227" s="105">
        <v>0</v>
      </c>
      <c r="CT227" s="105">
        <v>0</v>
      </c>
      <c r="CU227" s="105">
        <v>0</v>
      </c>
      <c r="CV227" s="105">
        <v>0</v>
      </c>
      <c r="CW227" s="105">
        <v>0</v>
      </c>
      <c r="CX227" s="105">
        <v>0</v>
      </c>
      <c r="CY227" s="105">
        <v>0</v>
      </c>
      <c r="CZ227" s="105">
        <v>0</v>
      </c>
      <c r="DA227" s="105">
        <v>0</v>
      </c>
      <c r="DB227" s="105">
        <v>0</v>
      </c>
      <c r="DC227" s="105">
        <v>0</v>
      </c>
      <c r="DD227" s="105">
        <v>0</v>
      </c>
      <c r="DE227" s="105">
        <v>0</v>
      </c>
      <c r="DF227" s="105">
        <v>0</v>
      </c>
      <c r="DG227" s="105">
        <v>0</v>
      </c>
      <c r="DH227" s="105">
        <v>0</v>
      </c>
      <c r="DI227" s="105">
        <v>0</v>
      </c>
      <c r="DJ227" s="105">
        <v>0</v>
      </c>
      <c r="DK227" s="105">
        <v>0</v>
      </c>
      <c r="DL227" s="105">
        <v>20874</v>
      </c>
      <c r="DM227" s="105">
        <v>369520.35224671074</v>
      </c>
      <c r="DN227" s="105">
        <v>456719.18622163101</v>
      </c>
      <c r="DO227" s="105">
        <v>737844.32598579349</v>
      </c>
      <c r="DP227" s="105">
        <v>920862.41174747678</v>
      </c>
      <c r="DQ227" s="105">
        <v>1114080.8315402712</v>
      </c>
      <c r="DR227" s="105">
        <v>1164213.7787005226</v>
      </c>
      <c r="DS227" s="105">
        <v>1179772.6687005225</v>
      </c>
      <c r="DT227" s="105">
        <v>1245090.9473763963</v>
      </c>
      <c r="DU227" s="105">
        <v>1209171.4384248687</v>
      </c>
      <c r="DV227" s="105">
        <v>1159872.7477181791</v>
      </c>
      <c r="DW227" s="105">
        <v>1083015.8479305834</v>
      </c>
      <c r="DX227" s="105">
        <v>1081011.1496478682</v>
      </c>
      <c r="DY227" s="105">
        <v>688487.06594548002</v>
      </c>
      <c r="DZ227" s="105">
        <v>403791.22950096766</v>
      </c>
      <c r="EA227" s="105">
        <v>345866.12311619514</v>
      </c>
      <c r="EB227" s="105">
        <f>649583/12</f>
        <v>54131.916666666664</v>
      </c>
      <c r="EC227" s="105">
        <f t="shared" ref="EC227:EM227" si="2191">649583/12</f>
        <v>54131.916666666664</v>
      </c>
      <c r="ED227" s="105">
        <f t="shared" si="2191"/>
        <v>54131.916666666664</v>
      </c>
      <c r="EE227" s="105">
        <f t="shared" si="2191"/>
        <v>54131.916666666664</v>
      </c>
      <c r="EF227" s="105">
        <f t="shared" si="2191"/>
        <v>54131.916666666664</v>
      </c>
      <c r="EG227" s="105">
        <f t="shared" si="2191"/>
        <v>54131.916666666664</v>
      </c>
      <c r="EH227" s="105">
        <f t="shared" si="2191"/>
        <v>54131.916666666664</v>
      </c>
      <c r="EI227" s="105">
        <f t="shared" si="2191"/>
        <v>54131.916666666664</v>
      </c>
      <c r="EJ227" s="105">
        <f t="shared" si="2191"/>
        <v>54131.916666666664</v>
      </c>
      <c r="EK227" s="105">
        <f t="shared" si="2191"/>
        <v>54131.916666666664</v>
      </c>
      <c r="EL227" s="105">
        <f t="shared" si="2191"/>
        <v>54131.916666666664</v>
      </c>
      <c r="EM227" s="105">
        <f t="shared" si="2191"/>
        <v>54131.916666666664</v>
      </c>
      <c r="EN227" s="105">
        <v>45092.131401234175</v>
      </c>
      <c r="EO227" s="105">
        <v>45092.131401234175</v>
      </c>
      <c r="EP227" s="105">
        <v>45092.131401234175</v>
      </c>
      <c r="EQ227" s="105">
        <v>45092.131401234175</v>
      </c>
      <c r="ER227" s="105">
        <v>44563</v>
      </c>
      <c r="ES227" s="105">
        <v>0</v>
      </c>
      <c r="ET227" s="105">
        <v>0</v>
      </c>
    </row>
    <row r="228" spans="1:158">
      <c r="A228" s="97">
        <v>124500107</v>
      </c>
      <c r="B228" s="98">
        <v>7</v>
      </c>
      <c r="D228" s="103">
        <v>7</v>
      </c>
      <c r="E228" s="78" t="s">
        <v>61</v>
      </c>
      <c r="F228" s="109"/>
      <c r="G228" s="104">
        <f t="shared" si="2189"/>
        <v>0</v>
      </c>
      <c r="H228" s="104">
        <f t="shared" si="2189"/>
        <v>0</v>
      </c>
      <c r="I228" s="104">
        <f t="shared" si="2189"/>
        <v>0</v>
      </c>
      <c r="J228" s="104">
        <f t="shared" si="2189"/>
        <v>0</v>
      </c>
      <c r="K228" s="104">
        <f t="shared" si="2189"/>
        <v>0</v>
      </c>
      <c r="L228" s="104">
        <f t="shared" si="2189"/>
        <v>0</v>
      </c>
      <c r="M228" s="104">
        <f t="shared" si="2189"/>
        <v>0</v>
      </c>
      <c r="N228" s="104">
        <f t="shared" si="2189"/>
        <v>313131.97739401011</v>
      </c>
      <c r="O228" s="104">
        <f t="shared" si="2189"/>
        <v>12378114.905572416</v>
      </c>
      <c r="P228" s="104">
        <f t="shared" si="2189"/>
        <v>42770720.309809424</v>
      </c>
      <c r="Q228" s="104">
        <f t="shared" si="2189"/>
        <v>1753405.8608006337</v>
      </c>
      <c r="R228" s="104">
        <f t="shared" ref="R228:R229" si="2192">SUM(G228:Q228)</f>
        <v>57215373.053576484</v>
      </c>
      <c r="S228" s="105">
        <v>0</v>
      </c>
      <c r="T228" s="105">
        <v>0</v>
      </c>
      <c r="U228" s="105">
        <v>0</v>
      </c>
      <c r="V228" s="105">
        <v>0</v>
      </c>
      <c r="W228" s="105">
        <v>0</v>
      </c>
      <c r="X228" s="105">
        <v>0</v>
      </c>
      <c r="Y228" s="105">
        <v>0</v>
      </c>
      <c r="Z228" s="105">
        <v>0</v>
      </c>
      <c r="AA228" s="105">
        <v>0</v>
      </c>
      <c r="AB228" s="105">
        <v>0</v>
      </c>
      <c r="AC228" s="105">
        <v>0</v>
      </c>
      <c r="AD228" s="105">
        <v>0</v>
      </c>
      <c r="AE228" s="105">
        <v>0</v>
      </c>
      <c r="AF228" s="105">
        <v>0</v>
      </c>
      <c r="AG228" s="105">
        <v>0</v>
      </c>
      <c r="AH228" s="105">
        <v>0</v>
      </c>
      <c r="AI228" s="105">
        <v>0</v>
      </c>
      <c r="AJ228" s="105">
        <v>0</v>
      </c>
      <c r="AK228" s="105">
        <v>0</v>
      </c>
      <c r="AL228" s="105">
        <v>0</v>
      </c>
      <c r="AM228" s="105">
        <v>0</v>
      </c>
      <c r="AN228" s="105">
        <v>0</v>
      </c>
      <c r="AO228" s="105">
        <v>0</v>
      </c>
      <c r="AP228" s="105">
        <v>0</v>
      </c>
      <c r="AQ228" s="105">
        <v>0</v>
      </c>
      <c r="AR228" s="105">
        <v>0</v>
      </c>
      <c r="AS228" s="105">
        <v>0</v>
      </c>
      <c r="AT228" s="105">
        <v>0</v>
      </c>
      <c r="AU228" s="105">
        <v>0</v>
      </c>
      <c r="AV228" s="105">
        <v>0</v>
      </c>
      <c r="AW228" s="105">
        <v>0</v>
      </c>
      <c r="AX228" s="105">
        <v>0</v>
      </c>
      <c r="AY228" s="105">
        <v>0</v>
      </c>
      <c r="AZ228" s="105">
        <v>0</v>
      </c>
      <c r="BA228" s="105">
        <v>0</v>
      </c>
      <c r="BB228" s="105">
        <v>0</v>
      </c>
      <c r="BC228" s="105">
        <v>0</v>
      </c>
      <c r="BD228" s="105">
        <v>0</v>
      </c>
      <c r="BE228" s="105">
        <v>0</v>
      </c>
      <c r="BF228" s="105">
        <v>0</v>
      </c>
      <c r="BG228" s="105">
        <v>0</v>
      </c>
      <c r="BH228" s="105">
        <v>0</v>
      </c>
      <c r="BI228" s="105">
        <v>0</v>
      </c>
      <c r="BJ228" s="105">
        <v>0</v>
      </c>
      <c r="BK228" s="105">
        <v>0</v>
      </c>
      <c r="BL228" s="105">
        <v>0</v>
      </c>
      <c r="BM228" s="105">
        <v>0</v>
      </c>
      <c r="BN228" s="105">
        <v>0</v>
      </c>
      <c r="BO228" s="105">
        <v>0</v>
      </c>
      <c r="BP228" s="105">
        <v>0</v>
      </c>
      <c r="BQ228" s="105">
        <v>0</v>
      </c>
      <c r="BR228" s="105">
        <v>0</v>
      </c>
      <c r="BS228" s="105">
        <v>0</v>
      </c>
      <c r="BT228" s="105">
        <v>0</v>
      </c>
      <c r="BU228" s="105">
        <v>0</v>
      </c>
      <c r="BV228" s="105">
        <v>0</v>
      </c>
      <c r="BW228" s="105">
        <v>0</v>
      </c>
      <c r="BX228" s="105">
        <v>0</v>
      </c>
      <c r="BY228" s="105">
        <v>0</v>
      </c>
      <c r="BZ228" s="105">
        <v>0</v>
      </c>
      <c r="CA228" s="105">
        <v>0</v>
      </c>
      <c r="CB228" s="105">
        <v>0</v>
      </c>
      <c r="CC228" s="105">
        <v>0</v>
      </c>
      <c r="CD228" s="105">
        <v>0</v>
      </c>
      <c r="CE228" s="105">
        <v>0</v>
      </c>
      <c r="CF228" s="105">
        <v>0</v>
      </c>
      <c r="CG228" s="105">
        <v>0</v>
      </c>
      <c r="CH228" s="105">
        <v>0</v>
      </c>
      <c r="CI228" s="105">
        <v>0</v>
      </c>
      <c r="CJ228" s="105">
        <v>0</v>
      </c>
      <c r="CK228" s="105">
        <v>0</v>
      </c>
      <c r="CL228" s="105">
        <v>0</v>
      </c>
      <c r="CM228" s="105">
        <v>0</v>
      </c>
      <c r="CN228" s="105">
        <v>0</v>
      </c>
      <c r="CO228" s="105">
        <v>0</v>
      </c>
      <c r="CP228" s="105">
        <v>0</v>
      </c>
      <c r="CQ228" s="105">
        <v>0</v>
      </c>
      <c r="CR228" s="105">
        <v>0</v>
      </c>
      <c r="CS228" s="105">
        <v>0</v>
      </c>
      <c r="CT228" s="105">
        <v>0</v>
      </c>
      <c r="CU228" s="105">
        <v>0</v>
      </c>
      <c r="CV228" s="105">
        <v>0</v>
      </c>
      <c r="CW228" s="105">
        <v>0</v>
      </c>
      <c r="CX228" s="105">
        <v>0</v>
      </c>
      <c r="CY228" s="105">
        <v>0</v>
      </c>
      <c r="CZ228" s="105">
        <v>0</v>
      </c>
      <c r="DA228" s="105">
        <v>0</v>
      </c>
      <c r="DB228" s="105">
        <v>0</v>
      </c>
      <c r="DC228" s="105">
        <v>0</v>
      </c>
      <c r="DD228" s="105">
        <v>0</v>
      </c>
      <c r="DE228" s="105">
        <v>0</v>
      </c>
      <c r="DF228" s="105">
        <v>0</v>
      </c>
      <c r="DG228" s="105">
        <v>0</v>
      </c>
      <c r="DH228" s="105">
        <v>0</v>
      </c>
      <c r="DI228" s="105">
        <v>0</v>
      </c>
      <c r="DJ228" s="105">
        <v>313131.97739401011</v>
      </c>
      <c r="DK228" s="105">
        <v>0</v>
      </c>
      <c r="DL228" s="105">
        <v>0</v>
      </c>
      <c r="DM228" s="105">
        <v>0</v>
      </c>
      <c r="DN228" s="105">
        <v>0</v>
      </c>
      <c r="DO228" s="105">
        <v>0</v>
      </c>
      <c r="DP228" s="105">
        <v>0</v>
      </c>
      <c r="DQ228" s="105">
        <v>0</v>
      </c>
      <c r="DR228" s="105">
        <v>0</v>
      </c>
      <c r="DS228" s="105">
        <v>0</v>
      </c>
      <c r="DT228" s="105">
        <v>0</v>
      </c>
      <c r="DU228" s="105">
        <v>6189057.4527862081</v>
      </c>
      <c r="DV228" s="105">
        <v>6189057.4527862081</v>
      </c>
      <c r="DW228" s="105">
        <v>6189057.4527862081</v>
      </c>
      <c r="DX228" s="105">
        <v>6189057.4527862081</v>
      </c>
      <c r="DY228" s="105">
        <v>6189057.4527862081</v>
      </c>
      <c r="DZ228" s="105">
        <v>6189057.4527862081</v>
      </c>
      <c r="EA228" s="105">
        <v>6189057.4527862081</v>
      </c>
      <c r="EB228" s="105">
        <v>6189057.4527862081</v>
      </c>
      <c r="EC228" s="105">
        <v>939395.9321820304</v>
      </c>
      <c r="ED228" s="105">
        <v>939395.9321820304</v>
      </c>
      <c r="EE228" s="105">
        <v>939395.9321820304</v>
      </c>
      <c r="EF228" s="105">
        <v>939395.9321820304</v>
      </c>
      <c r="EG228" s="105">
        <v>939395.9321820304</v>
      </c>
      <c r="EH228" s="105">
        <v>939395.9321820304</v>
      </c>
      <c r="EI228" s="105">
        <v>313131.97739401011</v>
      </c>
      <c r="EJ228" s="105">
        <v>313131.97739401011</v>
      </c>
      <c r="EK228" s="105">
        <v>313131.97739401011</v>
      </c>
      <c r="EL228" s="105">
        <v>313131.97739401011</v>
      </c>
      <c r="EM228" s="105">
        <v>313131.97739401011</v>
      </c>
      <c r="EN228" s="105">
        <v>187745.97383058316</v>
      </c>
      <c r="EO228" s="105">
        <v>0</v>
      </c>
      <c r="EP228" s="105">
        <v>0</v>
      </c>
      <c r="EQ228" s="105">
        <v>0</v>
      </c>
      <c r="ER228" s="105">
        <v>0</v>
      </c>
      <c r="ES228" s="105">
        <v>0</v>
      </c>
      <c r="ET228" s="105">
        <v>0</v>
      </c>
    </row>
    <row r="229" spans="1:158">
      <c r="A229" s="97">
        <v>124500107</v>
      </c>
      <c r="B229" s="98">
        <v>9</v>
      </c>
      <c r="D229" s="103">
        <v>8</v>
      </c>
      <c r="E229" s="78" t="s">
        <v>71</v>
      </c>
      <c r="F229" s="78"/>
      <c r="G229" s="104">
        <f t="shared" si="2189"/>
        <v>0</v>
      </c>
      <c r="H229" s="104">
        <f t="shared" si="2189"/>
        <v>0</v>
      </c>
      <c r="I229" s="104">
        <f t="shared" si="2189"/>
        <v>0</v>
      </c>
      <c r="J229" s="104">
        <f t="shared" si="2189"/>
        <v>0</v>
      </c>
      <c r="K229" s="104">
        <f t="shared" si="2189"/>
        <v>0</v>
      </c>
      <c r="L229" s="104">
        <f t="shared" si="2189"/>
        <v>0</v>
      </c>
      <c r="M229" s="104">
        <f t="shared" si="2189"/>
        <v>0</v>
      </c>
      <c r="N229" s="104">
        <f t="shared" si="2189"/>
        <v>0</v>
      </c>
      <c r="O229" s="104">
        <f t="shared" si="2189"/>
        <v>0</v>
      </c>
      <c r="P229" s="104">
        <f t="shared" si="2189"/>
        <v>0</v>
      </c>
      <c r="Q229" s="104">
        <f t="shared" si="2189"/>
        <v>132929</v>
      </c>
      <c r="R229" s="104">
        <f t="shared" si="2192"/>
        <v>132929</v>
      </c>
      <c r="S229" s="105">
        <v>0</v>
      </c>
      <c r="T229" s="105">
        <v>0</v>
      </c>
      <c r="U229" s="105">
        <v>0</v>
      </c>
      <c r="V229" s="105">
        <v>0</v>
      </c>
      <c r="W229" s="105">
        <v>0</v>
      </c>
      <c r="X229" s="105">
        <v>0</v>
      </c>
      <c r="Y229" s="105">
        <v>0</v>
      </c>
      <c r="Z229" s="105">
        <v>0</v>
      </c>
      <c r="AA229" s="105">
        <v>0</v>
      </c>
      <c r="AB229" s="105">
        <v>0</v>
      </c>
      <c r="AC229" s="105">
        <v>0</v>
      </c>
      <c r="AD229" s="105">
        <v>0</v>
      </c>
      <c r="AE229" s="105">
        <v>0</v>
      </c>
      <c r="AF229" s="105">
        <v>0</v>
      </c>
      <c r="AG229" s="105">
        <v>0</v>
      </c>
      <c r="AH229" s="105">
        <v>0</v>
      </c>
      <c r="AI229" s="105">
        <v>0</v>
      </c>
      <c r="AJ229" s="105">
        <v>0</v>
      </c>
      <c r="AK229" s="105">
        <v>0</v>
      </c>
      <c r="AL229" s="105">
        <v>0</v>
      </c>
      <c r="AM229" s="105">
        <v>0</v>
      </c>
      <c r="AN229" s="105">
        <v>0</v>
      </c>
      <c r="AO229" s="105">
        <v>0</v>
      </c>
      <c r="AP229" s="105">
        <v>0</v>
      </c>
      <c r="AQ229" s="105">
        <v>0</v>
      </c>
      <c r="AR229" s="105">
        <v>0</v>
      </c>
      <c r="AS229" s="105">
        <v>0</v>
      </c>
      <c r="AT229" s="105">
        <v>0</v>
      </c>
      <c r="AU229" s="105">
        <v>0</v>
      </c>
      <c r="AV229" s="105">
        <v>0</v>
      </c>
      <c r="AW229" s="105">
        <v>0</v>
      </c>
      <c r="AX229" s="105">
        <v>0</v>
      </c>
      <c r="AY229" s="105">
        <v>0</v>
      </c>
      <c r="AZ229" s="105">
        <v>0</v>
      </c>
      <c r="BA229" s="105">
        <v>0</v>
      </c>
      <c r="BB229" s="105">
        <v>0</v>
      </c>
      <c r="BC229" s="105">
        <v>0</v>
      </c>
      <c r="BD229" s="105">
        <v>0</v>
      </c>
      <c r="BE229" s="105">
        <v>0</v>
      </c>
      <c r="BF229" s="105">
        <v>0</v>
      </c>
      <c r="BG229" s="105">
        <v>0</v>
      </c>
      <c r="BH229" s="105">
        <v>0</v>
      </c>
      <c r="BI229" s="105">
        <v>0</v>
      </c>
      <c r="BJ229" s="105">
        <v>0</v>
      </c>
      <c r="BK229" s="105">
        <v>0</v>
      </c>
      <c r="BL229" s="105">
        <v>0</v>
      </c>
      <c r="BM229" s="105">
        <v>0</v>
      </c>
      <c r="BN229" s="105">
        <v>0</v>
      </c>
      <c r="BO229" s="105">
        <v>0</v>
      </c>
      <c r="BP229" s="105">
        <v>0</v>
      </c>
      <c r="BQ229" s="105">
        <v>0</v>
      </c>
      <c r="BR229" s="105">
        <v>0</v>
      </c>
      <c r="BS229" s="105">
        <v>0</v>
      </c>
      <c r="BT229" s="105">
        <v>0</v>
      </c>
      <c r="BU229" s="105">
        <v>0</v>
      </c>
      <c r="BV229" s="105">
        <v>0</v>
      </c>
      <c r="BW229" s="105">
        <v>0</v>
      </c>
      <c r="BX229" s="105">
        <v>0</v>
      </c>
      <c r="BY229" s="105">
        <v>0</v>
      </c>
      <c r="BZ229" s="105">
        <v>0</v>
      </c>
      <c r="CA229" s="105">
        <v>0</v>
      </c>
      <c r="CB229" s="105">
        <v>0</v>
      </c>
      <c r="CC229" s="105">
        <v>0</v>
      </c>
      <c r="CD229" s="105">
        <v>0</v>
      </c>
      <c r="CE229" s="105">
        <v>0</v>
      </c>
      <c r="CF229" s="105">
        <v>0</v>
      </c>
      <c r="CG229" s="105">
        <v>0</v>
      </c>
      <c r="CH229" s="105">
        <v>0</v>
      </c>
      <c r="CI229" s="105">
        <v>0</v>
      </c>
      <c r="CJ229" s="105">
        <v>0</v>
      </c>
      <c r="CK229" s="105">
        <v>0</v>
      </c>
      <c r="CL229" s="105">
        <v>0</v>
      </c>
      <c r="CM229" s="105">
        <v>0</v>
      </c>
      <c r="CN229" s="105">
        <v>0</v>
      </c>
      <c r="CO229" s="105">
        <v>0</v>
      </c>
      <c r="CP229" s="105">
        <v>0</v>
      </c>
      <c r="CQ229" s="105">
        <v>0</v>
      </c>
      <c r="CR229" s="105">
        <v>0</v>
      </c>
      <c r="CS229" s="105">
        <v>0</v>
      </c>
      <c r="CT229" s="105">
        <v>0</v>
      </c>
      <c r="CU229" s="105">
        <v>0</v>
      </c>
      <c r="CV229" s="105">
        <v>0</v>
      </c>
      <c r="CW229" s="105">
        <v>0</v>
      </c>
      <c r="CX229" s="105">
        <v>0</v>
      </c>
      <c r="CY229" s="105">
        <v>0</v>
      </c>
      <c r="CZ229" s="105">
        <v>0</v>
      </c>
      <c r="DA229" s="105">
        <v>0</v>
      </c>
      <c r="DB229" s="105">
        <v>0</v>
      </c>
      <c r="DC229" s="105">
        <v>0</v>
      </c>
      <c r="DD229" s="105">
        <v>0</v>
      </c>
      <c r="DE229" s="105">
        <v>0</v>
      </c>
      <c r="DF229" s="105">
        <v>0</v>
      </c>
      <c r="DG229" s="105">
        <v>0</v>
      </c>
      <c r="DH229" s="105">
        <v>0</v>
      </c>
      <c r="DI229" s="105">
        <v>0</v>
      </c>
      <c r="DJ229" s="105">
        <v>0</v>
      </c>
      <c r="DK229" s="105">
        <v>0</v>
      </c>
      <c r="DL229" s="105">
        <v>0</v>
      </c>
      <c r="DM229" s="105">
        <v>0</v>
      </c>
      <c r="DN229" s="105">
        <v>0</v>
      </c>
      <c r="DO229" s="105">
        <v>0</v>
      </c>
      <c r="DP229" s="105">
        <v>0</v>
      </c>
      <c r="DQ229" s="105">
        <v>0</v>
      </c>
      <c r="DR229" s="105">
        <v>0</v>
      </c>
      <c r="DS229" s="105">
        <v>0</v>
      </c>
      <c r="DT229" s="105">
        <v>0</v>
      </c>
      <c r="DU229" s="105">
        <v>0</v>
      </c>
      <c r="DV229" s="105">
        <v>0</v>
      </c>
      <c r="DW229" s="105">
        <v>0</v>
      </c>
      <c r="DX229" s="105">
        <v>0</v>
      </c>
      <c r="DY229" s="105">
        <v>0</v>
      </c>
      <c r="DZ229" s="105">
        <v>0</v>
      </c>
      <c r="EA229" s="105">
        <v>0</v>
      </c>
      <c r="EB229" s="105">
        <v>0</v>
      </c>
      <c r="EC229" s="105">
        <v>0</v>
      </c>
      <c r="ED229" s="105">
        <v>0</v>
      </c>
      <c r="EE229" s="105">
        <v>0</v>
      </c>
      <c r="EF229" s="105">
        <v>0</v>
      </c>
      <c r="EG229" s="105">
        <v>0</v>
      </c>
      <c r="EH229" s="105">
        <v>0</v>
      </c>
      <c r="EI229" s="105">
        <v>0</v>
      </c>
      <c r="EJ229" s="105">
        <v>0</v>
      </c>
      <c r="EK229" s="105">
        <v>0</v>
      </c>
      <c r="EL229" s="105">
        <v>0</v>
      </c>
      <c r="EM229" s="105">
        <v>0</v>
      </c>
      <c r="EN229" s="105">
        <v>132929</v>
      </c>
      <c r="EO229" s="105">
        <v>0</v>
      </c>
      <c r="EP229" s="105">
        <v>0</v>
      </c>
      <c r="EQ229" s="105">
        <v>0</v>
      </c>
      <c r="ER229" s="105">
        <v>0</v>
      </c>
      <c r="ES229" s="105">
        <v>0</v>
      </c>
      <c r="ET229" s="105">
        <v>0</v>
      </c>
    </row>
    <row r="230" spans="1:158">
      <c r="A230" s="97">
        <v>124500107</v>
      </c>
      <c r="B230" s="98">
        <v>7</v>
      </c>
      <c r="D230" s="103">
        <v>9</v>
      </c>
      <c r="E230" s="78" t="s">
        <v>72</v>
      </c>
      <c r="F230" s="109"/>
      <c r="G230" s="104">
        <f t="shared" si="2189"/>
        <v>3945515.8936800002</v>
      </c>
      <c r="H230" s="104">
        <f t="shared" si="2189"/>
        <v>5747250.9259099998</v>
      </c>
      <c r="I230" s="104">
        <f t="shared" si="2189"/>
        <v>7463628.8602331076</v>
      </c>
      <c r="J230" s="104">
        <f t="shared" si="2189"/>
        <v>3632126.43499</v>
      </c>
      <c r="K230" s="104">
        <f t="shared" si="2189"/>
        <v>1698887.0577099998</v>
      </c>
      <c r="L230" s="104">
        <f t="shared" si="2189"/>
        <v>1396683.1107799998</v>
      </c>
      <c r="M230" s="104">
        <f t="shared" si="2189"/>
        <v>3654300.8082735185</v>
      </c>
      <c r="N230" s="104">
        <f t="shared" si="2189"/>
        <v>5208676.8650000002</v>
      </c>
      <c r="O230" s="104">
        <f t="shared" si="2189"/>
        <v>5567625.9504233329</v>
      </c>
      <c r="P230" s="104">
        <f t="shared" si="2189"/>
        <v>6846807.7851966657</v>
      </c>
      <c r="Q230" s="104">
        <f t="shared" si="2189"/>
        <v>4867637.987890278</v>
      </c>
      <c r="R230" s="104">
        <f t="shared" si="2190"/>
        <v>50029141.680086903</v>
      </c>
      <c r="S230" s="105">
        <v>0</v>
      </c>
      <c r="T230" s="105">
        <v>0</v>
      </c>
      <c r="U230" s="105">
        <v>0</v>
      </c>
      <c r="V230" s="105">
        <v>0</v>
      </c>
      <c r="W230" s="105">
        <v>0</v>
      </c>
      <c r="X230" s="105">
        <v>407737.58777000004</v>
      </c>
      <c r="Y230" s="105">
        <v>45166.23547</v>
      </c>
      <c r="Z230" s="105">
        <v>36251.706779999993</v>
      </c>
      <c r="AA230" s="105">
        <v>2293928.5457600001</v>
      </c>
      <c r="AB230" s="105">
        <v>292017.89549999998</v>
      </c>
      <c r="AC230" s="105">
        <v>345369.63679999998</v>
      </c>
      <c r="AD230" s="105">
        <v>525044.28559999994</v>
      </c>
      <c r="AE230" s="105">
        <v>347684.85993999999</v>
      </c>
      <c r="AF230" s="105">
        <v>371859.66032999998</v>
      </c>
      <c r="AG230" s="105">
        <v>529592.48546999996</v>
      </c>
      <c r="AH230" s="105">
        <v>375311.76626999996</v>
      </c>
      <c r="AI230" s="105">
        <v>479761.39237999998</v>
      </c>
      <c r="AJ230" s="105">
        <v>639522.08511999995</v>
      </c>
      <c r="AK230" s="105">
        <v>428041.54381</v>
      </c>
      <c r="AL230" s="105">
        <v>384235.26807999995</v>
      </c>
      <c r="AM230" s="105">
        <v>567945.77172999992</v>
      </c>
      <c r="AN230" s="105">
        <v>420599.42645999987</v>
      </c>
      <c r="AO230" s="105">
        <v>476770.18700999999</v>
      </c>
      <c r="AP230" s="105">
        <v>725926.47930999997</v>
      </c>
      <c r="AQ230" s="105">
        <v>413287.25397999992</v>
      </c>
      <c r="AR230" s="105">
        <v>474385.50846999988</v>
      </c>
      <c r="AS230" s="105">
        <v>590648.81507000001</v>
      </c>
      <c r="AT230" s="105">
        <v>594188.86908999993</v>
      </c>
      <c r="AU230" s="105">
        <v>730408.47222199978</v>
      </c>
      <c r="AV230" s="105">
        <v>911083.54380858981</v>
      </c>
      <c r="AW230" s="105">
        <v>539917.44050999999</v>
      </c>
      <c r="AX230" s="105">
        <v>721439.95018787519</v>
      </c>
      <c r="AY230" s="105">
        <v>710352.33290858963</v>
      </c>
      <c r="AZ230" s="105">
        <v>479050.6081085896</v>
      </c>
      <c r="BA230" s="105">
        <v>592463.5570274645</v>
      </c>
      <c r="BB230" s="105">
        <v>706402.5088500001</v>
      </c>
      <c r="BC230" s="105">
        <v>172505.44227999999</v>
      </c>
      <c r="BD230" s="105">
        <v>126161.06779</v>
      </c>
      <c r="BE230" s="105">
        <v>857630.10958999989</v>
      </c>
      <c r="BF230" s="105">
        <v>342919.89594999998</v>
      </c>
      <c r="BG230" s="105">
        <v>270879.71252</v>
      </c>
      <c r="BH230" s="105">
        <v>624583.45807000005</v>
      </c>
      <c r="BI230" s="105">
        <v>270589.26527999999</v>
      </c>
      <c r="BJ230" s="105">
        <v>152032.39182000002</v>
      </c>
      <c r="BK230" s="105">
        <v>63064.913619999985</v>
      </c>
      <c r="BL230" s="105">
        <v>250995.36488000001</v>
      </c>
      <c r="BM230" s="105">
        <v>199452.91517999998</v>
      </c>
      <c r="BN230" s="105">
        <v>301311.89800999995</v>
      </c>
      <c r="BO230" s="105">
        <v>319208.80022999999</v>
      </c>
      <c r="BP230" s="105">
        <v>124492.78646999999</v>
      </c>
      <c r="BQ230" s="105">
        <v>84032.370050000012</v>
      </c>
      <c r="BR230" s="105">
        <v>178180.86877999996</v>
      </c>
      <c r="BS230" s="105">
        <v>133199.18622999999</v>
      </c>
      <c r="BT230" s="105">
        <v>80665.415280000001</v>
      </c>
      <c r="BU230" s="105">
        <v>146272.98611999999</v>
      </c>
      <c r="BV230" s="105">
        <v>133861.99638</v>
      </c>
      <c r="BW230" s="105">
        <v>138898.69203999999</v>
      </c>
      <c r="BX230" s="105">
        <v>151565.85428999999</v>
      </c>
      <c r="BY230" s="105">
        <v>113989.59133</v>
      </c>
      <c r="BZ230" s="105">
        <v>94518.510509999978</v>
      </c>
      <c r="CA230" s="105">
        <v>168867.64021000001</v>
      </c>
      <c r="CB230" s="105">
        <v>69839.266910000006</v>
      </c>
      <c r="CC230" s="105">
        <v>188674.56593000001</v>
      </c>
      <c r="CD230" s="105">
        <v>89356.183980000002</v>
      </c>
      <c r="CE230" s="105">
        <v>121513.50211999998</v>
      </c>
      <c r="CF230" s="105">
        <v>193678.02221999998</v>
      </c>
      <c r="CG230" s="105">
        <v>99446.105110000004</v>
      </c>
      <c r="CH230" s="105">
        <v>87300.62049999999</v>
      </c>
      <c r="CI230" s="105">
        <v>71105.663179999989</v>
      </c>
      <c r="CJ230" s="105">
        <v>108218.83980999999</v>
      </c>
      <c r="CK230" s="105">
        <v>79916.411410000001</v>
      </c>
      <c r="CL230" s="105">
        <v>118766.28939999999</v>
      </c>
      <c r="CM230" s="105">
        <v>80943.589189999999</v>
      </c>
      <c r="CN230" s="105">
        <v>229224.31091</v>
      </c>
      <c r="CO230" s="105">
        <v>271457.13422999997</v>
      </c>
      <c r="CP230" s="105">
        <v>333058.04881000001</v>
      </c>
      <c r="CQ230" s="105">
        <v>235712.40153999996</v>
      </c>
      <c r="CR230" s="105">
        <v>271499.92910999997</v>
      </c>
      <c r="CS230" s="105">
        <v>249676.48160999999</v>
      </c>
      <c r="CT230" s="105">
        <v>321949.21839999995</v>
      </c>
      <c r="CU230" s="105">
        <v>231340.36385999998</v>
      </c>
      <c r="CV230" s="105">
        <v>418270.28156595211</v>
      </c>
      <c r="CW230" s="105">
        <v>473790.17140602501</v>
      </c>
      <c r="CX230" s="105">
        <v>537378.87764154165</v>
      </c>
      <c r="CY230" s="105">
        <v>461176.18666666659</v>
      </c>
      <c r="CZ230" s="105">
        <v>444343.67766666657</v>
      </c>
      <c r="DA230" s="105">
        <v>444529.17966666661</v>
      </c>
      <c r="DB230" s="105">
        <v>560396.02966666664</v>
      </c>
      <c r="DC230" s="105">
        <v>414448.37666666659</v>
      </c>
      <c r="DD230" s="105">
        <v>414391.57566666661</v>
      </c>
      <c r="DE230" s="105">
        <v>422458.75566666661</v>
      </c>
      <c r="DF230" s="105">
        <v>404767.04166666657</v>
      </c>
      <c r="DG230" s="105">
        <v>404767.04166666657</v>
      </c>
      <c r="DH230" s="105">
        <v>414203.91666666657</v>
      </c>
      <c r="DI230" s="105">
        <v>404767.04166666657</v>
      </c>
      <c r="DJ230" s="105">
        <v>418428.04166666657</v>
      </c>
      <c r="DK230" s="105">
        <v>539627.42566861119</v>
      </c>
      <c r="DL230" s="105">
        <v>446117.30546861113</v>
      </c>
      <c r="DM230" s="105">
        <v>446117.30546861113</v>
      </c>
      <c r="DN230" s="105">
        <v>476083.64366861113</v>
      </c>
      <c r="DO230" s="105">
        <v>446117.30546861113</v>
      </c>
      <c r="DP230" s="105">
        <v>448993.30546861113</v>
      </c>
      <c r="DQ230" s="105">
        <v>478959.64366861113</v>
      </c>
      <c r="DR230" s="105">
        <v>448993.30546861113</v>
      </c>
      <c r="DS230" s="105">
        <v>448993.30546861113</v>
      </c>
      <c r="DT230" s="105">
        <v>478959.64366861113</v>
      </c>
      <c r="DU230" s="105">
        <v>448993.30546861113</v>
      </c>
      <c r="DV230" s="105">
        <v>459670.45546861109</v>
      </c>
      <c r="DW230" s="105">
        <v>2113620.5971663888</v>
      </c>
      <c r="DX230" s="105">
        <v>424447.86936638888</v>
      </c>
      <c r="DY230" s="105">
        <v>428042.86936638888</v>
      </c>
      <c r="DZ230" s="105">
        <v>437479.74436638888</v>
      </c>
      <c r="EA230" s="105">
        <v>428042.86936638888</v>
      </c>
      <c r="EB230" s="105">
        <v>428042.86936638888</v>
      </c>
      <c r="EC230" s="105">
        <v>437479.74436638888</v>
      </c>
      <c r="ED230" s="105">
        <v>428042.86936638888</v>
      </c>
      <c r="EE230" s="105">
        <v>428042.86936638888</v>
      </c>
      <c r="EF230" s="105">
        <v>437479.74436638888</v>
      </c>
      <c r="EG230" s="105">
        <v>428042.86936638888</v>
      </c>
      <c r="EH230" s="105">
        <v>428042.86936638888</v>
      </c>
      <c r="EI230" s="105">
        <v>401534.76647244953</v>
      </c>
      <c r="EJ230" s="105">
        <v>392097.89147244953</v>
      </c>
      <c r="EK230" s="105">
        <v>392097.89147244953</v>
      </c>
      <c r="EL230" s="105">
        <v>401534.76647244953</v>
      </c>
      <c r="EM230" s="105">
        <v>392097.89147244953</v>
      </c>
      <c r="EN230" s="105">
        <v>392097.89147244953</v>
      </c>
      <c r="EO230" s="105">
        <v>401534.76647244953</v>
      </c>
      <c r="EP230" s="105">
        <v>392097.89147244953</v>
      </c>
      <c r="EQ230" s="105">
        <v>392097.89147244953</v>
      </c>
      <c r="ER230" s="105">
        <v>483754.37934244948</v>
      </c>
      <c r="ES230" s="105">
        <v>548546.37649911619</v>
      </c>
      <c r="ET230" s="105">
        <v>278145.58379666664</v>
      </c>
    </row>
    <row r="231" spans="1:158">
      <c r="A231" s="97">
        <v>124500107</v>
      </c>
      <c r="B231" s="98">
        <v>9</v>
      </c>
      <c r="D231" s="103">
        <v>10</v>
      </c>
      <c r="E231" s="78" t="s">
        <v>73</v>
      </c>
      <c r="F231" s="78"/>
      <c r="G231" s="104">
        <f t="shared" si="2189"/>
        <v>0</v>
      </c>
      <c r="H231" s="104">
        <f t="shared" si="2189"/>
        <v>341.52499999999998</v>
      </c>
      <c r="I231" s="104">
        <f t="shared" si="2189"/>
        <v>1883.91661</v>
      </c>
      <c r="J231" s="104">
        <f t="shared" si="2189"/>
        <v>3284.0876233333342</v>
      </c>
      <c r="K231" s="104">
        <f t="shared" si="2189"/>
        <v>3482.7209600000001</v>
      </c>
      <c r="L231" s="104">
        <f t="shared" si="2189"/>
        <v>3161.0619300000003</v>
      </c>
      <c r="M231" s="104">
        <f t="shared" si="2189"/>
        <v>3774.5079366666682</v>
      </c>
      <c r="N231" s="104">
        <f t="shared" si="2189"/>
        <v>4314</v>
      </c>
      <c r="O231" s="104">
        <f t="shared" si="2189"/>
        <v>4314</v>
      </c>
      <c r="P231" s="104">
        <f t="shared" si="2189"/>
        <v>20129.124</v>
      </c>
      <c r="Q231" s="104">
        <f t="shared" si="2189"/>
        <v>2102828.5915100002</v>
      </c>
      <c r="R231" s="104">
        <f t="shared" si="2190"/>
        <v>2147513.5355700003</v>
      </c>
      <c r="S231" s="105">
        <v>0</v>
      </c>
      <c r="T231" s="105">
        <v>0</v>
      </c>
      <c r="U231" s="105">
        <v>0</v>
      </c>
      <c r="V231" s="105">
        <v>0</v>
      </c>
      <c r="W231" s="105">
        <v>0</v>
      </c>
      <c r="X231" s="105">
        <v>0</v>
      </c>
      <c r="Y231" s="105">
        <v>0</v>
      </c>
      <c r="Z231" s="105">
        <v>0</v>
      </c>
      <c r="AA231" s="105">
        <v>0</v>
      </c>
      <c r="AB231" s="105">
        <v>0</v>
      </c>
      <c r="AC231" s="105">
        <v>0</v>
      </c>
      <c r="AD231" s="105">
        <v>0</v>
      </c>
      <c r="AE231" s="105">
        <v>0</v>
      </c>
      <c r="AF231" s="105">
        <v>0</v>
      </c>
      <c r="AG231" s="105">
        <v>0</v>
      </c>
      <c r="AH231" s="105">
        <v>0</v>
      </c>
      <c r="AI231" s="105">
        <v>0</v>
      </c>
      <c r="AJ231" s="105">
        <v>0</v>
      </c>
      <c r="AK231" s="105">
        <v>0</v>
      </c>
      <c r="AL231" s="105">
        <v>0</v>
      </c>
      <c r="AM231" s="105">
        <v>341.52499999999998</v>
      </c>
      <c r="AN231" s="105">
        <v>0</v>
      </c>
      <c r="AO231" s="105">
        <v>0</v>
      </c>
      <c r="AP231" s="105">
        <v>0</v>
      </c>
      <c r="AQ231" s="105">
        <v>599.30088000000001</v>
      </c>
      <c r="AR231" s="105">
        <v>-527.26427000000001</v>
      </c>
      <c r="AS231" s="105">
        <v>35.949999999999996</v>
      </c>
      <c r="AT231" s="105">
        <v>35.949999999999996</v>
      </c>
      <c r="AU231" s="105">
        <v>35.949999999999996</v>
      </c>
      <c r="AV231" s="105">
        <v>35.949999999999996</v>
      </c>
      <c r="AW231" s="105">
        <v>35.949999999999996</v>
      </c>
      <c r="AX231" s="105">
        <v>35.949999999999996</v>
      </c>
      <c r="AY231" s="105">
        <v>1488.33</v>
      </c>
      <c r="AZ231" s="105">
        <v>35.949999999999996</v>
      </c>
      <c r="BA231" s="105">
        <v>35.949999999999996</v>
      </c>
      <c r="BB231" s="105">
        <v>35.949999999999996</v>
      </c>
      <c r="BC231" s="105">
        <v>191.73573000000002</v>
      </c>
      <c r="BD231" s="105">
        <v>623.35622333333345</v>
      </c>
      <c r="BE231" s="105">
        <v>191.73333333333358</v>
      </c>
      <c r="BF231" s="105">
        <v>-685.66955666666638</v>
      </c>
      <c r="BG231" s="105">
        <v>191.73333333333358</v>
      </c>
      <c r="BH231" s="105">
        <v>191.73333333333358</v>
      </c>
      <c r="BI231" s="105">
        <v>191.73333333333358</v>
      </c>
      <c r="BJ231" s="105">
        <v>191.73333333333358</v>
      </c>
      <c r="BK231" s="105">
        <v>1267.1296499999999</v>
      </c>
      <c r="BL231" s="105">
        <v>309.62297000000001</v>
      </c>
      <c r="BM231" s="105">
        <v>309.62297000000001</v>
      </c>
      <c r="BN231" s="105">
        <v>309.62297000000001</v>
      </c>
      <c r="BO231" s="105">
        <v>359.5</v>
      </c>
      <c r="BP231" s="105">
        <v>359.5</v>
      </c>
      <c r="BQ231" s="105">
        <v>359.5</v>
      </c>
      <c r="BR231" s="105">
        <v>359.5</v>
      </c>
      <c r="BS231" s="105">
        <v>359.5</v>
      </c>
      <c r="BT231" s="105">
        <v>359.5</v>
      </c>
      <c r="BU231" s="105">
        <v>359.5</v>
      </c>
      <c r="BV231" s="105">
        <v>359.5</v>
      </c>
      <c r="BW231" s="105">
        <v>-409.23322999999993</v>
      </c>
      <c r="BX231" s="105">
        <v>435.47672999999998</v>
      </c>
      <c r="BY231" s="105">
        <v>290.23872999999998</v>
      </c>
      <c r="BZ231" s="105">
        <v>290.23872999999998</v>
      </c>
      <c r="CA231" s="105">
        <v>359.60784999999998</v>
      </c>
      <c r="CB231" s="105">
        <v>359.5</v>
      </c>
      <c r="CC231" s="105">
        <v>359.5</v>
      </c>
      <c r="CD231" s="105">
        <v>359.5</v>
      </c>
      <c r="CE231" s="105">
        <v>359.5</v>
      </c>
      <c r="CF231" s="105">
        <v>661.48</v>
      </c>
      <c r="CG231" s="105">
        <v>359.5</v>
      </c>
      <c r="CH231" s="105">
        <v>359.5</v>
      </c>
      <c r="CI231" s="105">
        <v>-731.70472999999993</v>
      </c>
      <c r="CJ231" s="105">
        <v>238.22626999999997</v>
      </c>
      <c r="CK231" s="105">
        <v>238.22626999999997</v>
      </c>
      <c r="CL231" s="105">
        <v>238.22626999999997</v>
      </c>
      <c r="CM231" s="105">
        <v>299.34126999999995</v>
      </c>
      <c r="CN231" s="105">
        <v>299.5833333333336</v>
      </c>
      <c r="CO231" s="105">
        <v>299.5833333333336</v>
      </c>
      <c r="CP231" s="105">
        <v>299.5833333333336</v>
      </c>
      <c r="CQ231" s="105">
        <v>299.5833333333336</v>
      </c>
      <c r="CR231" s="105">
        <v>299.5833333333336</v>
      </c>
      <c r="CS231" s="105">
        <v>299.5833333333336</v>
      </c>
      <c r="CT231" s="105">
        <v>299.5833333333336</v>
      </c>
      <c r="CU231" s="105">
        <v>299.5833333333336</v>
      </c>
      <c r="CV231" s="105">
        <v>359.5</v>
      </c>
      <c r="CW231" s="105">
        <v>359.5</v>
      </c>
      <c r="CX231" s="105">
        <v>359.5</v>
      </c>
      <c r="CY231" s="105">
        <v>359.5</v>
      </c>
      <c r="CZ231" s="105">
        <v>359.5</v>
      </c>
      <c r="DA231" s="105">
        <v>359.5</v>
      </c>
      <c r="DB231" s="105">
        <v>359.5</v>
      </c>
      <c r="DC231" s="105">
        <v>359.5</v>
      </c>
      <c r="DD231" s="105">
        <v>359.5</v>
      </c>
      <c r="DE231" s="105">
        <v>359.5</v>
      </c>
      <c r="DF231" s="105">
        <v>359.5</v>
      </c>
      <c r="DG231" s="105">
        <v>359.5</v>
      </c>
      <c r="DH231" s="105">
        <v>359.5</v>
      </c>
      <c r="DI231" s="105">
        <v>359.5</v>
      </c>
      <c r="DJ231" s="105">
        <v>359.5</v>
      </c>
      <c r="DK231" s="105">
        <v>359.5</v>
      </c>
      <c r="DL231" s="105">
        <v>359.5</v>
      </c>
      <c r="DM231" s="105">
        <v>359.5</v>
      </c>
      <c r="DN231" s="105">
        <v>359.5</v>
      </c>
      <c r="DO231" s="105">
        <v>359.5</v>
      </c>
      <c r="DP231" s="105">
        <v>359.5</v>
      </c>
      <c r="DQ231" s="105">
        <v>359.5</v>
      </c>
      <c r="DR231" s="105">
        <v>359.5</v>
      </c>
      <c r="DS231" s="105">
        <v>359.5</v>
      </c>
      <c r="DT231" s="105">
        <v>359.5</v>
      </c>
      <c r="DU231" s="105">
        <v>359.5</v>
      </c>
      <c r="DV231" s="105">
        <v>359.5</v>
      </c>
      <c r="DW231" s="105">
        <v>1677.4269999999999</v>
      </c>
      <c r="DX231" s="105">
        <v>1677.4269999999999</v>
      </c>
      <c r="DY231" s="105">
        <v>1677.4269999999999</v>
      </c>
      <c r="DZ231" s="105">
        <v>1677.4269999999999</v>
      </c>
      <c r="EA231" s="105">
        <v>1677.4269999999999</v>
      </c>
      <c r="EB231" s="105">
        <v>1677.4269999999999</v>
      </c>
      <c r="EC231" s="105">
        <v>1677.4269999999999</v>
      </c>
      <c r="ED231" s="105">
        <v>1677.4269999999999</v>
      </c>
      <c r="EE231" s="105">
        <v>1677.4269999999999</v>
      </c>
      <c r="EF231" s="105">
        <v>1677.4269999999999</v>
      </c>
      <c r="EG231" s="105">
        <v>1677.4269999999999</v>
      </c>
      <c r="EH231" s="105">
        <v>1677.4269999999999</v>
      </c>
      <c r="EI231" s="105">
        <v>183447.03808333332</v>
      </c>
      <c r="EJ231" s="105">
        <v>183447.03808333332</v>
      </c>
      <c r="EK231" s="105">
        <v>183447.03808333332</v>
      </c>
      <c r="EL231" s="105">
        <v>183447.03808333332</v>
      </c>
      <c r="EM231" s="105">
        <v>183447.03808333332</v>
      </c>
      <c r="EN231" s="105">
        <v>183447.03808333332</v>
      </c>
      <c r="EO231" s="105">
        <v>183447.03808333332</v>
      </c>
      <c r="EP231" s="105">
        <v>183447.03808333332</v>
      </c>
      <c r="EQ231" s="105">
        <v>183447.03808333332</v>
      </c>
      <c r="ER231" s="105">
        <v>183447.03808333332</v>
      </c>
      <c r="ES231" s="105">
        <v>183447.03808333332</v>
      </c>
      <c r="ET231" s="105">
        <v>84911.172593333569</v>
      </c>
    </row>
    <row r="232" spans="1:158">
      <c r="D232" s="103"/>
      <c r="E232" s="78"/>
      <c r="F232" s="110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5">
        <v>0</v>
      </c>
      <c r="T232" s="105">
        <v>0</v>
      </c>
      <c r="U232" s="105">
        <v>0</v>
      </c>
      <c r="V232" s="105">
        <v>0</v>
      </c>
      <c r="W232" s="105">
        <v>0</v>
      </c>
      <c r="X232" s="105">
        <v>0</v>
      </c>
      <c r="Y232" s="105">
        <v>0</v>
      </c>
      <c r="Z232" s="105">
        <v>0</v>
      </c>
      <c r="AA232" s="105">
        <v>0</v>
      </c>
      <c r="AB232" s="105">
        <v>0</v>
      </c>
      <c r="AC232" s="105">
        <v>0</v>
      </c>
      <c r="AD232" s="105">
        <v>0</v>
      </c>
      <c r="AE232" s="105">
        <v>0</v>
      </c>
      <c r="AF232" s="105">
        <v>0</v>
      </c>
      <c r="AG232" s="105">
        <v>0</v>
      </c>
      <c r="AH232" s="105">
        <v>0</v>
      </c>
      <c r="AI232" s="105">
        <v>0</v>
      </c>
      <c r="AJ232" s="105">
        <v>0</v>
      </c>
      <c r="AK232" s="105">
        <v>0</v>
      </c>
      <c r="AL232" s="105">
        <v>0</v>
      </c>
      <c r="AM232" s="105">
        <v>0</v>
      </c>
      <c r="AN232" s="105">
        <v>0</v>
      </c>
      <c r="AO232" s="105">
        <v>0</v>
      </c>
      <c r="AP232" s="105">
        <v>0</v>
      </c>
      <c r="AQ232" s="105">
        <v>0</v>
      </c>
      <c r="AR232" s="105">
        <v>0</v>
      </c>
      <c r="AS232" s="105">
        <v>0</v>
      </c>
      <c r="AT232" s="105">
        <v>0</v>
      </c>
      <c r="AU232" s="105">
        <v>0</v>
      </c>
      <c r="AV232" s="105">
        <v>0</v>
      </c>
      <c r="AW232" s="105">
        <v>0</v>
      </c>
      <c r="AX232" s="105">
        <v>0</v>
      </c>
      <c r="AY232" s="105">
        <v>0</v>
      </c>
      <c r="AZ232" s="105">
        <v>0</v>
      </c>
      <c r="BA232" s="105">
        <v>0</v>
      </c>
      <c r="BB232" s="105">
        <v>0</v>
      </c>
      <c r="BC232" s="105">
        <v>0</v>
      </c>
      <c r="BD232" s="105">
        <v>0</v>
      </c>
      <c r="BE232" s="105">
        <v>0</v>
      </c>
      <c r="BF232" s="105">
        <v>0</v>
      </c>
      <c r="BG232" s="105">
        <v>0</v>
      </c>
      <c r="BH232" s="105">
        <v>0</v>
      </c>
      <c r="BI232" s="105">
        <v>0</v>
      </c>
      <c r="BJ232" s="105">
        <v>0</v>
      </c>
      <c r="BK232" s="105">
        <v>0</v>
      </c>
      <c r="BL232" s="105">
        <v>0</v>
      </c>
      <c r="BM232" s="105">
        <v>0</v>
      </c>
      <c r="BN232" s="105">
        <v>0</v>
      </c>
      <c r="BO232" s="105">
        <v>0</v>
      </c>
      <c r="BP232" s="105">
        <v>0</v>
      </c>
      <c r="BQ232" s="105">
        <v>0</v>
      </c>
      <c r="BR232" s="105">
        <v>0</v>
      </c>
      <c r="BS232" s="105">
        <v>0</v>
      </c>
      <c r="BT232" s="105">
        <v>0</v>
      </c>
      <c r="BU232" s="105">
        <v>0</v>
      </c>
      <c r="BV232" s="105">
        <v>0</v>
      </c>
      <c r="BW232" s="105">
        <v>0</v>
      </c>
      <c r="BX232" s="105">
        <v>0</v>
      </c>
      <c r="BY232" s="105">
        <v>0</v>
      </c>
      <c r="BZ232" s="105">
        <v>0</v>
      </c>
      <c r="CA232" s="105">
        <v>0</v>
      </c>
      <c r="CB232" s="105">
        <v>0</v>
      </c>
      <c r="CC232" s="105">
        <v>0</v>
      </c>
      <c r="CD232" s="105">
        <v>0</v>
      </c>
      <c r="CE232" s="105">
        <v>0</v>
      </c>
      <c r="CF232" s="105">
        <v>0</v>
      </c>
      <c r="CG232" s="105">
        <v>0</v>
      </c>
      <c r="CH232" s="105">
        <v>0</v>
      </c>
      <c r="CI232" s="105">
        <v>0</v>
      </c>
      <c r="CJ232" s="105">
        <v>0</v>
      </c>
      <c r="CK232" s="105">
        <v>0</v>
      </c>
      <c r="CL232" s="105">
        <v>0</v>
      </c>
      <c r="CM232" s="105">
        <v>0</v>
      </c>
      <c r="CN232" s="105">
        <v>0</v>
      </c>
      <c r="CO232" s="105">
        <v>0</v>
      </c>
      <c r="CP232" s="105">
        <v>0</v>
      </c>
      <c r="CQ232" s="105">
        <v>0</v>
      </c>
      <c r="CR232" s="105">
        <v>0</v>
      </c>
      <c r="CS232" s="105">
        <v>0</v>
      </c>
      <c r="CT232" s="105">
        <v>0</v>
      </c>
      <c r="CU232" s="105">
        <v>0</v>
      </c>
      <c r="CV232" s="105">
        <v>0</v>
      </c>
      <c r="CW232" s="105">
        <v>0</v>
      </c>
      <c r="CX232" s="105">
        <v>0</v>
      </c>
      <c r="CY232" s="105">
        <v>0</v>
      </c>
      <c r="CZ232" s="105">
        <v>0</v>
      </c>
      <c r="DA232" s="105">
        <v>0</v>
      </c>
      <c r="DB232" s="105">
        <v>0</v>
      </c>
      <c r="DC232" s="105">
        <v>0</v>
      </c>
      <c r="DD232" s="105">
        <v>0</v>
      </c>
      <c r="DE232" s="105">
        <v>0</v>
      </c>
      <c r="DF232" s="105">
        <v>0</v>
      </c>
      <c r="DG232" s="105">
        <v>0</v>
      </c>
      <c r="DH232" s="105">
        <v>0</v>
      </c>
      <c r="DI232" s="105">
        <v>0</v>
      </c>
      <c r="DJ232" s="105">
        <v>0</v>
      </c>
      <c r="DK232" s="105">
        <v>0</v>
      </c>
      <c r="DL232" s="105">
        <v>0</v>
      </c>
      <c r="DM232" s="105">
        <v>0</v>
      </c>
      <c r="DN232" s="105">
        <v>0</v>
      </c>
      <c r="DO232" s="105">
        <v>0</v>
      </c>
      <c r="DP232" s="105">
        <v>0</v>
      </c>
      <c r="DQ232" s="105">
        <v>0</v>
      </c>
      <c r="DR232" s="105">
        <v>0</v>
      </c>
      <c r="DS232" s="105">
        <v>0</v>
      </c>
      <c r="DT232" s="105">
        <v>0</v>
      </c>
      <c r="DU232" s="105">
        <v>0</v>
      </c>
      <c r="DV232" s="105">
        <v>0</v>
      </c>
      <c r="DW232" s="105">
        <v>0</v>
      </c>
      <c r="DX232" s="105">
        <v>0</v>
      </c>
      <c r="DY232" s="105">
        <v>0</v>
      </c>
      <c r="DZ232" s="105">
        <v>0</v>
      </c>
      <c r="EA232" s="105">
        <v>0</v>
      </c>
      <c r="EB232" s="105">
        <v>0</v>
      </c>
      <c r="EC232" s="105">
        <v>0</v>
      </c>
      <c r="ED232" s="105">
        <v>0</v>
      </c>
      <c r="EE232" s="105">
        <v>0</v>
      </c>
      <c r="EF232" s="105">
        <v>0</v>
      </c>
      <c r="EG232" s="105">
        <v>0</v>
      </c>
      <c r="EH232" s="105">
        <v>0</v>
      </c>
      <c r="EI232" s="105">
        <v>0</v>
      </c>
      <c r="EJ232" s="105">
        <v>0</v>
      </c>
      <c r="EK232" s="105">
        <v>0</v>
      </c>
      <c r="EL232" s="105">
        <v>0</v>
      </c>
      <c r="EM232" s="105">
        <v>0</v>
      </c>
      <c r="EN232" s="105">
        <v>0</v>
      </c>
      <c r="EO232" s="105">
        <v>0</v>
      </c>
      <c r="EP232" s="105">
        <v>0</v>
      </c>
      <c r="EQ232" s="105">
        <v>0</v>
      </c>
      <c r="ER232" s="105">
        <v>0</v>
      </c>
      <c r="ES232" s="105">
        <v>0</v>
      </c>
      <c r="ET232" s="105">
        <v>0</v>
      </c>
    </row>
    <row r="233" spans="1:158" s="88" customFormat="1">
      <c r="A233" s="97"/>
      <c r="B233" s="111"/>
      <c r="C233" s="84"/>
      <c r="D233" s="112">
        <v>11</v>
      </c>
      <c r="E233" s="113" t="s">
        <v>43</v>
      </c>
      <c r="F233" s="112"/>
      <c r="G233" s="114">
        <f t="shared" ref="G233:AL233" si="2193">SUM(G222:G231)</f>
        <v>12350430.775818001</v>
      </c>
      <c r="H233" s="114">
        <f t="shared" si="2193"/>
        <v>16555737.088522</v>
      </c>
      <c r="I233" s="114">
        <f t="shared" si="2193"/>
        <v>13802724.756151108</v>
      </c>
      <c r="J233" s="114">
        <f t="shared" si="2193"/>
        <v>5817206.9898841064</v>
      </c>
      <c r="K233" s="114">
        <f t="shared" si="2193"/>
        <v>3193670.6061399998</v>
      </c>
      <c r="L233" s="114">
        <f t="shared" si="2193"/>
        <v>1784496.0367399999</v>
      </c>
      <c r="M233" s="114">
        <f t="shared" si="2193"/>
        <v>7917176.493604321</v>
      </c>
      <c r="N233" s="114">
        <f t="shared" si="2193"/>
        <v>9122130.2359140106</v>
      </c>
      <c r="O233" s="114">
        <f t="shared" si="2193"/>
        <v>95165548.030168697</v>
      </c>
      <c r="P233" s="114">
        <f t="shared" si="2193"/>
        <v>135451911.78581277</v>
      </c>
      <c r="Q233" s="114">
        <f t="shared" si="2193"/>
        <v>10251167.090830293</v>
      </c>
      <c r="R233" s="114">
        <f t="shared" si="2193"/>
        <v>311412199.88958538</v>
      </c>
      <c r="S233" s="114">
        <f t="shared" si="2193"/>
        <v>0</v>
      </c>
      <c r="T233" s="114">
        <f t="shared" si="2193"/>
        <v>0</v>
      </c>
      <c r="U233" s="114">
        <f t="shared" si="2193"/>
        <v>0</v>
      </c>
      <c r="V233" s="114">
        <f t="shared" si="2193"/>
        <v>0</v>
      </c>
      <c r="W233" s="114">
        <f t="shared" si="2193"/>
        <v>0</v>
      </c>
      <c r="X233" s="114">
        <f t="shared" si="2193"/>
        <v>419899.47277000005</v>
      </c>
      <c r="Y233" s="114">
        <f t="shared" si="2193"/>
        <v>86619.928719999996</v>
      </c>
      <c r="Z233" s="114">
        <f t="shared" si="2193"/>
        <v>313433.46901999996</v>
      </c>
      <c r="AA233" s="114">
        <f t="shared" si="2193"/>
        <v>5799365.8610699996</v>
      </c>
      <c r="AB233" s="114">
        <f t="shared" si="2193"/>
        <v>1485572.0409599999</v>
      </c>
      <c r="AC233" s="114">
        <f t="shared" si="2193"/>
        <v>2819165.3281600005</v>
      </c>
      <c r="AD233" s="114">
        <f t="shared" si="2193"/>
        <v>1426374.6751179998</v>
      </c>
      <c r="AE233" s="114">
        <f t="shared" si="2193"/>
        <v>1132944.7331320001</v>
      </c>
      <c r="AF233" s="114">
        <f t="shared" si="2193"/>
        <v>919806.15348999994</v>
      </c>
      <c r="AG233" s="114">
        <f t="shared" si="2193"/>
        <v>1566669.4616899998</v>
      </c>
      <c r="AH233" s="114">
        <f t="shared" si="2193"/>
        <v>1425360.2366199999</v>
      </c>
      <c r="AI233" s="114">
        <f t="shared" si="2193"/>
        <v>1348203.11524</v>
      </c>
      <c r="AJ233" s="114">
        <f t="shared" si="2193"/>
        <v>1331317.0644499999</v>
      </c>
      <c r="AK233" s="114">
        <f t="shared" si="2193"/>
        <v>1395373.2613599999</v>
      </c>
      <c r="AL233" s="114">
        <f t="shared" si="2193"/>
        <v>1524389.9416200002</v>
      </c>
      <c r="AM233" s="114">
        <f t="shared" ref="AM233:BR233" si="2194">SUM(AM222:AM231)</f>
        <v>2020348.2460599996</v>
      </c>
      <c r="AN233" s="114">
        <f t="shared" si="2194"/>
        <v>1126050.27125</v>
      </c>
      <c r="AO233" s="114">
        <f t="shared" si="2194"/>
        <v>1414390.6143100001</v>
      </c>
      <c r="AP233" s="114">
        <f t="shared" si="2194"/>
        <v>1350883.9893</v>
      </c>
      <c r="AQ233" s="114">
        <f t="shared" si="2194"/>
        <v>853962.29982999992</v>
      </c>
      <c r="AR233" s="114">
        <f t="shared" si="2194"/>
        <v>942882.1555199998</v>
      </c>
      <c r="AS233" s="114">
        <f t="shared" si="2194"/>
        <v>1341618.6368879999</v>
      </c>
      <c r="AT233" s="114">
        <f t="shared" si="2194"/>
        <v>1200934.2145</v>
      </c>
      <c r="AU233" s="114">
        <f t="shared" si="2194"/>
        <v>1271065.1736019996</v>
      </c>
      <c r="AV233" s="114">
        <f t="shared" si="2194"/>
        <v>1287231.1744185898</v>
      </c>
      <c r="AW233" s="114">
        <f t="shared" si="2194"/>
        <v>1009437.47153</v>
      </c>
      <c r="AX233" s="114">
        <f t="shared" si="2194"/>
        <v>1262335.386067875</v>
      </c>
      <c r="AY233" s="114">
        <f t="shared" si="2194"/>
        <v>1032948.0633985895</v>
      </c>
      <c r="AZ233" s="114">
        <f t="shared" si="2194"/>
        <v>653383.26582858956</v>
      </c>
      <c r="BA233" s="114">
        <f t="shared" si="2194"/>
        <v>818580.2181874644</v>
      </c>
      <c r="BB233" s="114">
        <f t="shared" si="2194"/>
        <v>2128346.6963800006</v>
      </c>
      <c r="BC233" s="114">
        <f t="shared" si="2194"/>
        <v>319133.76686999999</v>
      </c>
      <c r="BD233" s="114">
        <f t="shared" si="2194"/>
        <v>337683.73905333335</v>
      </c>
      <c r="BE233" s="114">
        <f t="shared" si="2194"/>
        <v>1145030.3300433333</v>
      </c>
      <c r="BF233" s="114">
        <f t="shared" si="2194"/>
        <v>370882.14403333329</v>
      </c>
      <c r="BG233" s="114">
        <f t="shared" si="2194"/>
        <v>708604.69492333324</v>
      </c>
      <c r="BH233" s="114">
        <f t="shared" si="2194"/>
        <v>1177325.1965533334</v>
      </c>
      <c r="BI233" s="114">
        <f t="shared" si="2194"/>
        <v>331348.24464333331</v>
      </c>
      <c r="BJ233" s="114">
        <f t="shared" si="2194"/>
        <v>197654.91827372008</v>
      </c>
      <c r="BK233" s="114">
        <f t="shared" si="2194"/>
        <v>176046.69525038672</v>
      </c>
      <c r="BL233" s="114">
        <f t="shared" si="2194"/>
        <v>321290.17368000001</v>
      </c>
      <c r="BM233" s="114">
        <f t="shared" si="2194"/>
        <v>314776.75624999998</v>
      </c>
      <c r="BN233" s="114">
        <f t="shared" si="2194"/>
        <v>417430.33030999999</v>
      </c>
      <c r="BO233" s="114">
        <f t="shared" si="2194"/>
        <v>447947.93017999997</v>
      </c>
      <c r="BP233" s="114">
        <f t="shared" si="2194"/>
        <v>193530.05056</v>
      </c>
      <c r="BQ233" s="114">
        <f t="shared" si="2194"/>
        <v>422146.8787</v>
      </c>
      <c r="BR233" s="114">
        <f t="shared" si="2194"/>
        <v>181024.75410999995</v>
      </c>
      <c r="BS233" s="114">
        <f t="shared" ref="BS233:CX233" si="2195">SUM(BS222:BS231)</f>
        <v>241811.14737999998</v>
      </c>
      <c r="BT233" s="114">
        <f t="shared" si="2195"/>
        <v>80733.264360000001</v>
      </c>
      <c r="BU233" s="114">
        <f t="shared" si="2195"/>
        <v>221512.42168999999</v>
      </c>
      <c r="BV233" s="114">
        <f t="shared" si="2195"/>
        <v>138621.46721</v>
      </c>
      <c r="BW233" s="114">
        <f t="shared" si="2195"/>
        <v>576527.86796000006</v>
      </c>
      <c r="BX233" s="114">
        <f t="shared" si="2195"/>
        <v>157171.40565999999</v>
      </c>
      <c r="BY233" s="114">
        <f t="shared" si="2195"/>
        <v>116018.45944999999</v>
      </c>
      <c r="BZ233" s="114">
        <f t="shared" si="2195"/>
        <v>416624.95887999993</v>
      </c>
      <c r="CA233" s="114">
        <f t="shared" si="2195"/>
        <v>210591.73970000001</v>
      </c>
      <c r="CB233" s="114">
        <f t="shared" si="2195"/>
        <v>176175.97655000002</v>
      </c>
      <c r="CC233" s="114">
        <f t="shared" si="2195"/>
        <v>190068.55182000002</v>
      </c>
      <c r="CD233" s="114">
        <f t="shared" si="2195"/>
        <v>176432.44487000001</v>
      </c>
      <c r="CE233" s="114">
        <f t="shared" si="2195"/>
        <v>123718.06105999998</v>
      </c>
      <c r="CF233" s="114">
        <f t="shared" si="2195"/>
        <v>309905.28560999996</v>
      </c>
      <c r="CG233" s="114">
        <f t="shared" si="2195"/>
        <v>101032.98125</v>
      </c>
      <c r="CH233" s="114">
        <f t="shared" si="2195"/>
        <v>88663.844499999992</v>
      </c>
      <c r="CI233" s="114">
        <f t="shared" si="2195"/>
        <v>71763.066449999984</v>
      </c>
      <c r="CJ233" s="114">
        <f t="shared" si="2195"/>
        <v>114066.27007999999</v>
      </c>
      <c r="CK233" s="114">
        <f t="shared" si="2195"/>
        <v>96023.225179999994</v>
      </c>
      <c r="CL233" s="114">
        <f t="shared" si="2195"/>
        <v>126054.58966999999</v>
      </c>
      <c r="CM233" s="114">
        <f t="shared" si="2195"/>
        <v>100188.44385000001</v>
      </c>
      <c r="CN233" s="114">
        <f t="shared" si="2195"/>
        <v>264895.42481333332</v>
      </c>
      <c r="CO233" s="114">
        <f t="shared" si="2195"/>
        <v>659179.81178333331</v>
      </c>
      <c r="CP233" s="114">
        <f t="shared" si="2195"/>
        <v>390733.9254233333</v>
      </c>
      <c r="CQ233" s="114">
        <f t="shared" si="2195"/>
        <v>318457.33606333326</v>
      </c>
      <c r="CR233" s="114">
        <f t="shared" si="2195"/>
        <v>574777.55695333343</v>
      </c>
      <c r="CS233" s="114">
        <f t="shared" si="2195"/>
        <v>487832.7002133333</v>
      </c>
      <c r="CT233" s="114">
        <f t="shared" si="2195"/>
        <v>772620.6126633333</v>
      </c>
      <c r="CU233" s="114">
        <f t="shared" si="2195"/>
        <v>640562.57213333331</v>
      </c>
      <c r="CV233" s="114">
        <f t="shared" si="2195"/>
        <v>1138471.8663237109</v>
      </c>
      <c r="CW233" s="114">
        <f t="shared" si="2195"/>
        <v>1143717.4732519831</v>
      </c>
      <c r="CX233" s="114">
        <f t="shared" si="2195"/>
        <v>1425738.7701319605</v>
      </c>
      <c r="CY233" s="114">
        <f t="shared" ref="CY233:ED233" si="2196">SUM(CY222:CY231)</f>
        <v>757588.85646166652</v>
      </c>
      <c r="CZ233" s="114">
        <f t="shared" si="2196"/>
        <v>735600.39846166654</v>
      </c>
      <c r="DA233" s="114">
        <f t="shared" si="2196"/>
        <v>1066903.6684616667</v>
      </c>
      <c r="DB233" s="114">
        <f t="shared" si="2196"/>
        <v>872826.08379499998</v>
      </c>
      <c r="DC233" s="114">
        <f t="shared" si="2196"/>
        <v>726878.43079499993</v>
      </c>
      <c r="DD233" s="114">
        <f t="shared" si="2196"/>
        <v>612136.62979499996</v>
      </c>
      <c r="DE233" s="114">
        <f t="shared" si="2196"/>
        <v>628443.60012499988</v>
      </c>
      <c r="DF233" s="114">
        <f t="shared" si="2196"/>
        <v>581991.88612499996</v>
      </c>
      <c r="DG233" s="114">
        <f t="shared" si="2196"/>
        <v>558346.42112499988</v>
      </c>
      <c r="DH233" s="114">
        <f t="shared" si="2196"/>
        <v>573165.01112499996</v>
      </c>
      <c r="DI233" s="114">
        <f t="shared" si="2196"/>
        <v>563728.13612499996</v>
      </c>
      <c r="DJ233" s="114">
        <f t="shared" si="2196"/>
        <v>1444521.1135190099</v>
      </c>
      <c r="DK233" s="114">
        <f>SUM(DK222:DK231)</f>
        <v>955758.03679361148</v>
      </c>
      <c r="DL233" s="114">
        <f>SUM(DL222:DL231)</f>
        <v>884384.72130817384</v>
      </c>
      <c r="DM233" s="114">
        <f>SUM(DM222:DM231)</f>
        <v>1114062.4117373845</v>
      </c>
      <c r="DN233" s="114">
        <f t="shared" si="2196"/>
        <v>1588490.2867360425</v>
      </c>
      <c r="DO233" s="114">
        <f t="shared" si="2196"/>
        <v>2326260.4302214673</v>
      </c>
      <c r="DP233" s="114">
        <f t="shared" si="2196"/>
        <v>15286998.83086315</v>
      </c>
      <c r="DQ233" s="114">
        <f t="shared" si="2196"/>
        <v>15290735.144261779</v>
      </c>
      <c r="DR233" s="114">
        <f t="shared" si="2196"/>
        <v>1971579.5464024672</v>
      </c>
      <c r="DS233" s="114">
        <f t="shared" si="2196"/>
        <v>10698620.193940043</v>
      </c>
      <c r="DT233" s="114">
        <f t="shared" si="2196"/>
        <v>10793904.810815917</v>
      </c>
      <c r="DU233" s="114">
        <f t="shared" si="2196"/>
        <v>17108362.703925461</v>
      </c>
      <c r="DV233" s="114">
        <f t="shared" si="2196"/>
        <v>17146390.913163215</v>
      </c>
      <c r="DW233" s="114">
        <f t="shared" si="2196"/>
        <v>19918701.950234983</v>
      </c>
      <c r="DX233" s="114">
        <f t="shared" si="2196"/>
        <v>18827338.44093699</v>
      </c>
      <c r="DY233" s="114">
        <f t="shared" si="2196"/>
        <v>17482989.669057086</v>
      </c>
      <c r="DZ233" s="114">
        <f t="shared" si="2196"/>
        <v>17264396.157612573</v>
      </c>
      <c r="EA233" s="114">
        <f t="shared" si="2196"/>
        <v>16522433.723255342</v>
      </c>
      <c r="EB233" s="114">
        <f t="shared" si="2196"/>
        <v>16197684.096805813</v>
      </c>
      <c r="EC233" s="114">
        <f t="shared" si="2196"/>
        <v>10859712.598649828</v>
      </c>
      <c r="ED233" s="114">
        <f t="shared" si="2196"/>
        <v>10762695.756983161</v>
      </c>
      <c r="EE233" s="114">
        <f t="shared" ref="EE233:ET233" si="2197">SUM(EE222:EE231)</f>
        <v>1908576.9499735001</v>
      </c>
      <c r="EF233" s="114">
        <f t="shared" si="2197"/>
        <v>1918013.8249735001</v>
      </c>
      <c r="EG233" s="114">
        <f t="shared" si="2197"/>
        <v>1908576.9499735001</v>
      </c>
      <c r="EH233" s="114">
        <f t="shared" si="2197"/>
        <v>1880791.6673565002</v>
      </c>
      <c r="EI233" s="114">
        <f t="shared" si="2197"/>
        <v>1233731.9717275708</v>
      </c>
      <c r="EJ233" s="114">
        <f t="shared" si="2197"/>
        <v>1145822.0131775707</v>
      </c>
      <c r="EK233" s="114">
        <f t="shared" si="2197"/>
        <v>1085425.4447275707</v>
      </c>
      <c r="EL233" s="114">
        <f t="shared" si="2197"/>
        <v>1006626.4763942374</v>
      </c>
      <c r="EM233" s="114">
        <f t="shared" si="2197"/>
        <v>963927.83086645952</v>
      </c>
      <c r="EN233" s="114">
        <f t="shared" si="2197"/>
        <v>962163.03478760016</v>
      </c>
      <c r="EO233" s="114">
        <f t="shared" si="2197"/>
        <v>650924.93595701701</v>
      </c>
      <c r="EP233" s="114">
        <f t="shared" si="2197"/>
        <v>641488.06095701701</v>
      </c>
      <c r="EQ233" s="114">
        <f t="shared" si="2197"/>
        <v>663777.06095701701</v>
      </c>
      <c r="ER233" s="114">
        <f t="shared" si="2197"/>
        <v>754904.41742578277</v>
      </c>
      <c r="ES233" s="114">
        <f t="shared" si="2197"/>
        <v>779319.08746244945</v>
      </c>
      <c r="ET233" s="114">
        <f t="shared" si="2197"/>
        <v>363056.75639000023</v>
      </c>
    </row>
    <row r="234" spans="1:158">
      <c r="D234" s="109">
        <v>12</v>
      </c>
      <c r="E234" s="78" t="s">
        <v>44</v>
      </c>
      <c r="F234" s="109"/>
      <c r="G234" s="104">
        <f>+G233</f>
        <v>12350430.775818001</v>
      </c>
      <c r="H234" s="104">
        <f>H233+G234</f>
        <v>28906167.86434</v>
      </c>
      <c r="I234" s="104">
        <f t="shared" ref="I234:Q234" si="2198">I233+H234</f>
        <v>42708892.62049111</v>
      </c>
      <c r="J234" s="104">
        <f t="shared" si="2198"/>
        <v>48526099.610375218</v>
      </c>
      <c r="K234" s="104">
        <f t="shared" si="2198"/>
        <v>51719770.216515221</v>
      </c>
      <c r="L234" s="104">
        <f t="shared" si="2198"/>
        <v>53504266.253255218</v>
      </c>
      <c r="M234" s="104">
        <f t="shared" si="2198"/>
        <v>61421442.746859536</v>
      </c>
      <c r="N234" s="104">
        <f t="shared" si="2198"/>
        <v>70543572.982773542</v>
      </c>
      <c r="O234" s="104">
        <f t="shared" si="2198"/>
        <v>165709121.01294225</v>
      </c>
      <c r="P234" s="104">
        <f t="shared" si="2198"/>
        <v>301161032.79875505</v>
      </c>
      <c r="Q234" s="104">
        <f t="shared" si="2198"/>
        <v>311412199.88958532</v>
      </c>
      <c r="R234" s="104"/>
      <c r="S234" s="105">
        <f>S233</f>
        <v>0</v>
      </c>
      <c r="T234" s="105">
        <f>T233+S234</f>
        <v>0</v>
      </c>
      <c r="U234" s="105">
        <f t="shared" ref="U234:W234" si="2199">U233+T234</f>
        <v>0</v>
      </c>
      <c r="V234" s="105">
        <f t="shared" si="2199"/>
        <v>0</v>
      </c>
      <c r="W234" s="105">
        <f t="shared" si="2199"/>
        <v>0</v>
      </c>
      <c r="X234" s="105">
        <f>X233+W234</f>
        <v>419899.47277000005</v>
      </c>
      <c r="Y234" s="105">
        <f t="shared" ref="Y234:BB234" si="2200">Y233+X234</f>
        <v>506519.40149000008</v>
      </c>
      <c r="Z234" s="105">
        <f t="shared" si="2200"/>
        <v>819952.87051000004</v>
      </c>
      <c r="AA234" s="105">
        <f t="shared" si="2200"/>
        <v>6619318.7315799994</v>
      </c>
      <c r="AB234" s="105">
        <f t="shared" si="2200"/>
        <v>8104890.7725399993</v>
      </c>
      <c r="AC234" s="105">
        <f t="shared" si="2200"/>
        <v>10924056.1007</v>
      </c>
      <c r="AD234" s="105">
        <f t="shared" si="2200"/>
        <v>12350430.775818</v>
      </c>
      <c r="AE234" s="105">
        <f t="shared" si="2200"/>
        <v>13483375.508949999</v>
      </c>
      <c r="AF234" s="105">
        <f t="shared" si="2200"/>
        <v>14403181.662439998</v>
      </c>
      <c r="AG234" s="105">
        <f t="shared" si="2200"/>
        <v>15969851.124129998</v>
      </c>
      <c r="AH234" s="105">
        <f t="shared" si="2200"/>
        <v>17395211.360749997</v>
      </c>
      <c r="AI234" s="105">
        <f t="shared" si="2200"/>
        <v>18743414.475989997</v>
      </c>
      <c r="AJ234" s="105">
        <f t="shared" si="2200"/>
        <v>20074731.540439997</v>
      </c>
      <c r="AK234" s="105">
        <f t="shared" si="2200"/>
        <v>21470104.801799998</v>
      </c>
      <c r="AL234" s="105">
        <f t="shared" si="2200"/>
        <v>22994494.743419997</v>
      </c>
      <c r="AM234" s="105">
        <f t="shared" si="2200"/>
        <v>25014842.989479996</v>
      </c>
      <c r="AN234" s="105">
        <f t="shared" si="2200"/>
        <v>26140893.260729995</v>
      </c>
      <c r="AO234" s="105">
        <f t="shared" si="2200"/>
        <v>27555283.875039995</v>
      </c>
      <c r="AP234" s="105">
        <f t="shared" si="2200"/>
        <v>28906167.864339996</v>
      </c>
      <c r="AQ234" s="105">
        <f t="shared" si="2200"/>
        <v>29760130.164169997</v>
      </c>
      <c r="AR234" s="105">
        <f t="shared" si="2200"/>
        <v>30703012.319689997</v>
      </c>
      <c r="AS234" s="105">
        <f t="shared" si="2200"/>
        <v>32044630.956577998</v>
      </c>
      <c r="AT234" s="105">
        <f t="shared" si="2200"/>
        <v>33245565.171077996</v>
      </c>
      <c r="AU234" s="105">
        <f t="shared" si="2200"/>
        <v>34516630.344679996</v>
      </c>
      <c r="AV234" s="105">
        <f t="shared" si="2200"/>
        <v>35803861.519098587</v>
      </c>
      <c r="AW234" s="105">
        <f t="shared" si="2200"/>
        <v>36813298.990628585</v>
      </c>
      <c r="AX234" s="105">
        <f t="shared" si="2200"/>
        <v>38075634.37669646</v>
      </c>
      <c r="AY234" s="105">
        <f t="shared" si="2200"/>
        <v>39108582.440095052</v>
      </c>
      <c r="AZ234" s="105">
        <f t="shared" si="2200"/>
        <v>39761965.705923639</v>
      </c>
      <c r="BA234" s="105">
        <f t="shared" si="2200"/>
        <v>40580545.924111106</v>
      </c>
      <c r="BB234" s="105">
        <f t="shared" si="2200"/>
        <v>42708892.620491102</v>
      </c>
      <c r="BC234" s="105">
        <f t="shared" ref="BC234" si="2201">BC233+BB234</f>
        <v>43028026.387361102</v>
      </c>
      <c r="BD234" s="105">
        <f t="shared" ref="BD234" si="2202">BD233+BC234</f>
        <v>43365710.126414433</v>
      </c>
      <c r="BE234" s="105">
        <f t="shared" ref="BE234" si="2203">BE233+BD234</f>
        <v>44510740.456457764</v>
      </c>
      <c r="BF234" s="105">
        <f t="shared" ref="BF234" si="2204">BF233+BE234</f>
        <v>44881622.600491099</v>
      </c>
      <c r="BG234" s="105">
        <f t="shared" ref="BG234" si="2205">BG233+BF234</f>
        <v>45590227.295414433</v>
      </c>
      <c r="BH234" s="105">
        <f t="shared" ref="BH234" si="2206">BH233+BG234</f>
        <v>46767552.491967767</v>
      </c>
      <c r="BI234" s="105">
        <f t="shared" ref="BI234" si="2207">BI233+BH234</f>
        <v>47098900.736611098</v>
      </c>
      <c r="BJ234" s="105">
        <f t="shared" ref="BJ234" si="2208">BJ233+BI234</f>
        <v>47296555.654884815</v>
      </c>
      <c r="BK234" s="105">
        <f t="shared" ref="BK234" si="2209">BK233+BJ234</f>
        <v>47472602.3501352</v>
      </c>
      <c r="BL234" s="105">
        <f t="shared" ref="BL234" si="2210">BL233+BK234</f>
        <v>47793892.5238152</v>
      </c>
      <c r="BM234" s="105">
        <f t="shared" ref="BM234" si="2211">BM233+BL234</f>
        <v>48108669.280065201</v>
      </c>
      <c r="BN234" s="105">
        <f t="shared" ref="BN234" si="2212">BN233+BM234</f>
        <v>48526099.610375203</v>
      </c>
      <c r="BO234" s="105">
        <f t="shared" ref="BO234" si="2213">BO233+BN234</f>
        <v>48974047.540555201</v>
      </c>
      <c r="BP234" s="105">
        <f t="shared" ref="BP234" si="2214">BP233+BO234</f>
        <v>49167577.591115199</v>
      </c>
      <c r="BQ234" s="105">
        <f t="shared" ref="BQ234" si="2215">BQ233+BP234</f>
        <v>49589724.469815202</v>
      </c>
      <c r="BR234" s="105">
        <f t="shared" ref="BR234" si="2216">BR233+BQ234</f>
        <v>49770749.223925203</v>
      </c>
      <c r="BS234" s="105">
        <f t="shared" ref="BS234" si="2217">BS233+BR234</f>
        <v>50012560.371305205</v>
      </c>
      <c r="BT234" s="105">
        <f t="shared" ref="BT234" si="2218">BT233+BS234</f>
        <v>50093293.635665208</v>
      </c>
      <c r="BU234" s="105">
        <f t="shared" ref="BU234" si="2219">BU233+BT234</f>
        <v>50314806.05735521</v>
      </c>
      <c r="BV234" s="105">
        <f t="shared" ref="BV234" si="2220">BV233+BU234</f>
        <v>50453427.524565212</v>
      </c>
      <c r="BW234" s="105">
        <f t="shared" ref="BW234" si="2221">BW233+BV234</f>
        <v>51029955.392525211</v>
      </c>
      <c r="BX234" s="105">
        <f t="shared" ref="BX234" si="2222">BX233+BW234</f>
        <v>51187126.798185214</v>
      </c>
      <c r="BY234" s="105">
        <f t="shared" ref="BY234" si="2223">BY233+BX234</f>
        <v>51303145.257635213</v>
      </c>
      <c r="BZ234" s="105">
        <f t="shared" ref="BZ234" si="2224">BZ233+BY234</f>
        <v>51719770.216515213</v>
      </c>
      <c r="CA234" s="105">
        <f t="shared" ref="CA234" si="2225">CA233+BZ234</f>
        <v>51930361.95621521</v>
      </c>
      <c r="CB234" s="105">
        <f t="shared" ref="CB234" si="2226">CB233+CA234</f>
        <v>52106537.932765208</v>
      </c>
      <c r="CC234" s="105">
        <f t="shared" ref="CC234" si="2227">CC233+CB234</f>
        <v>52296606.484585211</v>
      </c>
      <c r="CD234" s="105">
        <f t="shared" ref="CD234" si="2228">CD233+CC234</f>
        <v>52473038.929455213</v>
      </c>
      <c r="CE234" s="105">
        <f t="shared" ref="CE234" si="2229">CE233+CD234</f>
        <v>52596756.99051521</v>
      </c>
      <c r="CF234" s="105">
        <f t="shared" ref="CF234" si="2230">CF233+CE234</f>
        <v>52906662.276125208</v>
      </c>
      <c r="CG234" s="105">
        <f t="shared" ref="CG234" si="2231">CG233+CF234</f>
        <v>53007695.257375211</v>
      </c>
      <c r="CH234" s="105">
        <f t="shared" ref="CH234" si="2232">CH233+CG234</f>
        <v>53096359.101875208</v>
      </c>
      <c r="CI234" s="105">
        <f t="shared" ref="CI234" si="2233">CI233+CH234</f>
        <v>53168122.168325208</v>
      </c>
      <c r="CJ234" s="105">
        <f t="shared" ref="CJ234" si="2234">CJ233+CI234</f>
        <v>53282188.438405208</v>
      </c>
      <c r="CK234" s="105">
        <f t="shared" ref="CK234" si="2235">CK233+CJ234</f>
        <v>53378211.663585208</v>
      </c>
      <c r="CL234" s="105">
        <f t="shared" ref="CL234" si="2236">CL233+CK234</f>
        <v>53504266.253255211</v>
      </c>
      <c r="CM234" s="105">
        <f t="shared" ref="CM234" si="2237">CM233+CL234</f>
        <v>53604454.697105214</v>
      </c>
      <c r="CN234" s="105">
        <f t="shared" ref="CN234" si="2238">CN233+CM234</f>
        <v>53869350.121918544</v>
      </c>
      <c r="CO234" s="105">
        <f t="shared" ref="CO234" si="2239">CO233+CN234</f>
        <v>54528529.93370188</v>
      </c>
      <c r="CP234" s="105">
        <f t="shared" ref="CP234" si="2240">CP233+CO234</f>
        <v>54919263.859125212</v>
      </c>
      <c r="CQ234" s="105">
        <f t="shared" ref="CQ234" si="2241">CQ233+CP234</f>
        <v>55237721.195188545</v>
      </c>
      <c r="CR234" s="105">
        <f t="shared" ref="CR234" si="2242">CR233+CQ234</f>
        <v>55812498.752141878</v>
      </c>
      <c r="CS234" s="105">
        <f t="shared" ref="CS234" si="2243">CS233+CR234</f>
        <v>56300331.452355213</v>
      </c>
      <c r="CT234" s="105">
        <f t="shared" ref="CT234" si="2244">CT233+CS234</f>
        <v>57072952.06501855</v>
      </c>
      <c r="CU234" s="105">
        <f t="shared" ref="CU234" si="2245">CU233+CT234</f>
        <v>57713514.637151882</v>
      </c>
      <c r="CV234" s="105">
        <f t="shared" ref="CV234" si="2246">CV233+CU234</f>
        <v>58851986.503475592</v>
      </c>
      <c r="CW234" s="105">
        <f t="shared" ref="CW234" si="2247">CW233+CV234</f>
        <v>59995703.976727575</v>
      </c>
      <c r="CX234" s="105">
        <f t="shared" ref="CX234" si="2248">CX233+CW234</f>
        <v>61421442.746859536</v>
      </c>
      <c r="CY234" s="105">
        <f t="shared" ref="CY234" si="2249">CY233+CX234</f>
        <v>62179031.603321202</v>
      </c>
      <c r="CZ234" s="105">
        <f t="shared" ref="CZ234" si="2250">CZ233+CY234</f>
        <v>62914632.001782872</v>
      </c>
      <c r="DA234" s="105">
        <f t="shared" ref="DA234" si="2251">DA233+CZ234</f>
        <v>63981535.670244537</v>
      </c>
      <c r="DB234" s="105">
        <f t="shared" ref="DB234" si="2252">DB233+DA234</f>
        <v>64854361.754039541</v>
      </c>
      <c r="DC234" s="105">
        <f t="shared" ref="DC234" si="2253">DC233+DB234</f>
        <v>65581240.18483454</v>
      </c>
      <c r="DD234" s="105">
        <f t="shared" ref="DD234" si="2254">DD233+DC234</f>
        <v>66193376.81462954</v>
      </c>
      <c r="DE234" s="105">
        <f t="shared" ref="DE234" si="2255">DE233+DD234</f>
        <v>66821820.41475454</v>
      </c>
      <c r="DF234" s="105">
        <f t="shared" ref="DF234" si="2256">DF233+DE234</f>
        <v>67403812.300879538</v>
      </c>
      <c r="DG234" s="105">
        <f t="shared" ref="DG234" si="2257">DG233+DF234</f>
        <v>67962158.722004533</v>
      </c>
      <c r="DH234" s="105">
        <f t="shared" ref="DH234" si="2258">DH233+DG234</f>
        <v>68535323.733129531</v>
      </c>
      <c r="DI234" s="105">
        <f t="shared" ref="DI234" si="2259">DI233+DH234</f>
        <v>69099051.869254529</v>
      </c>
      <c r="DJ234" s="105">
        <f t="shared" ref="DJ234" si="2260">DJ233+DI234</f>
        <v>70543572.982773542</v>
      </c>
      <c r="DK234" s="105">
        <f t="shared" ref="DK234" si="2261">DK233+DJ234</f>
        <v>71499331.019567147</v>
      </c>
      <c r="DL234" s="105">
        <f t="shared" ref="DL234" si="2262">DL233+DK234</f>
        <v>72383715.740875319</v>
      </c>
      <c r="DM234" s="105">
        <f t="shared" ref="DM234" si="2263">DM233+DL234</f>
        <v>73497778.152612701</v>
      </c>
      <c r="DN234" s="105">
        <f t="shared" ref="DN234" si="2264">DN233+DM234</f>
        <v>75086268.439348742</v>
      </c>
      <c r="DO234" s="105">
        <f t="shared" ref="DO234" si="2265">DO233+DN234</f>
        <v>77412528.869570211</v>
      </c>
      <c r="DP234" s="105">
        <f t="shared" ref="DP234" si="2266">DP233+DO234</f>
        <v>92699527.700433359</v>
      </c>
      <c r="DQ234" s="105">
        <f t="shared" ref="DQ234" si="2267">DQ233+DP234</f>
        <v>107990262.84469514</v>
      </c>
      <c r="DR234" s="105">
        <f t="shared" ref="DR234" si="2268">DR233+DQ234</f>
        <v>109961842.39109761</v>
      </c>
      <c r="DS234" s="105">
        <f t="shared" ref="DS234" si="2269">DS233+DR234</f>
        <v>120660462.58503765</v>
      </c>
      <c r="DT234" s="105">
        <f t="shared" ref="DT234" si="2270">DT233+DS234</f>
        <v>131454367.39585356</v>
      </c>
      <c r="DU234" s="105">
        <f t="shared" ref="DU234" si="2271">DU233+DT234</f>
        <v>148562730.09977901</v>
      </c>
      <c r="DV234" s="105">
        <f t="shared" ref="DV234" si="2272">DV233+DU234</f>
        <v>165709121.01294222</v>
      </c>
      <c r="DW234" s="105">
        <f t="shared" ref="DW234" si="2273">DW233+DV234</f>
        <v>185627822.9631772</v>
      </c>
      <c r="DX234" s="105">
        <f t="shared" ref="DX234" si="2274">DX233+DW234</f>
        <v>204455161.40411419</v>
      </c>
      <c r="DY234" s="105">
        <f t="shared" ref="DY234" si="2275">DY233+DX234</f>
        <v>221938151.07317126</v>
      </c>
      <c r="DZ234" s="105">
        <f t="shared" ref="DZ234" si="2276">DZ233+DY234</f>
        <v>239202547.23078382</v>
      </c>
      <c r="EA234" s="105">
        <f t="shared" ref="EA234" si="2277">EA233+DZ234</f>
        <v>255724980.95403916</v>
      </c>
      <c r="EB234" s="105">
        <f t="shared" ref="EB234" si="2278">EB233+EA234</f>
        <v>271922665.05084497</v>
      </c>
      <c r="EC234" s="105">
        <f t="shared" ref="EC234" si="2279">EC233+EB234</f>
        <v>282782377.64949477</v>
      </c>
      <c r="ED234" s="105">
        <f t="shared" ref="ED234" si="2280">ED233+EC234</f>
        <v>293545073.40647793</v>
      </c>
      <c r="EE234" s="105">
        <f t="shared" ref="EE234" si="2281">EE233+ED234</f>
        <v>295453650.35645145</v>
      </c>
      <c r="EF234" s="105">
        <f t="shared" ref="EF234" si="2282">EF233+EE234</f>
        <v>297371664.18142498</v>
      </c>
      <c r="EG234" s="105">
        <f t="shared" ref="EG234" si="2283">EG233+EF234</f>
        <v>299280241.1313985</v>
      </c>
      <c r="EH234" s="105">
        <f t="shared" ref="EH234" si="2284">EH233+EG234</f>
        <v>301161032.79875499</v>
      </c>
      <c r="EI234" s="105">
        <f t="shared" ref="EI234" si="2285">EI233+EH234</f>
        <v>302394764.77048254</v>
      </c>
      <c r="EJ234" s="105">
        <f t="shared" ref="EJ234" si="2286">EJ233+EI234</f>
        <v>303540586.78366011</v>
      </c>
      <c r="EK234" s="105">
        <f t="shared" ref="EK234" si="2287">EK233+EJ234</f>
        <v>304626012.22838771</v>
      </c>
      <c r="EL234" s="105">
        <f t="shared" ref="EL234" si="2288">EL233+EK234</f>
        <v>305632638.70478195</v>
      </c>
      <c r="EM234" s="105">
        <f t="shared" ref="EM234" si="2289">EM233+EL234</f>
        <v>306596566.53564841</v>
      </c>
      <c r="EN234" s="105">
        <f t="shared" ref="EN234" si="2290">EN233+EM234</f>
        <v>307558729.570436</v>
      </c>
      <c r="EO234" s="105">
        <f t="shared" ref="EO234" si="2291">EO233+EN234</f>
        <v>308209654.50639302</v>
      </c>
      <c r="EP234" s="105">
        <f t="shared" ref="EP234" si="2292">EP233+EO234</f>
        <v>308851142.56735003</v>
      </c>
      <c r="EQ234" s="105">
        <f t="shared" ref="EQ234" si="2293">EQ233+EP234</f>
        <v>309514919.62830704</v>
      </c>
      <c r="ER234" s="105">
        <f t="shared" ref="ER234" si="2294">ER233+EQ234</f>
        <v>310269824.04573286</v>
      </c>
      <c r="ES234" s="105">
        <f t="shared" ref="ES234" si="2295">ES233+ER234</f>
        <v>311049143.13319528</v>
      </c>
      <c r="ET234" s="105">
        <f t="shared" ref="ET234" si="2296">ET233+ES234</f>
        <v>311412199.88958526</v>
      </c>
    </row>
    <row r="235" spans="1:158">
      <c r="D235" s="109"/>
      <c r="E235" s="78"/>
      <c r="F235" s="109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5"/>
      <c r="AP235" s="105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5"/>
      <c r="BB235" s="105"/>
      <c r="BC235" s="105"/>
      <c r="BD235" s="105"/>
      <c r="BE235" s="105"/>
      <c r="BF235" s="105"/>
      <c r="BG235" s="105"/>
      <c r="BH235" s="105"/>
      <c r="BI235" s="105"/>
      <c r="BJ235" s="105"/>
      <c r="BK235" s="105"/>
      <c r="BL235" s="105"/>
      <c r="BM235" s="105"/>
      <c r="BN235" s="105"/>
      <c r="BO235" s="105"/>
      <c r="BP235" s="105"/>
      <c r="BQ235" s="105"/>
      <c r="BR235" s="105"/>
      <c r="BS235" s="105"/>
      <c r="BT235" s="105"/>
      <c r="BU235" s="105"/>
      <c r="BV235" s="105"/>
      <c r="BW235" s="105"/>
      <c r="BX235" s="105"/>
      <c r="BY235" s="105"/>
      <c r="BZ235" s="105"/>
      <c r="CA235" s="105"/>
      <c r="CB235" s="105"/>
      <c r="CC235" s="105"/>
      <c r="CD235" s="105"/>
      <c r="CE235" s="105"/>
      <c r="CF235" s="105"/>
      <c r="CG235" s="105"/>
      <c r="CH235" s="105"/>
      <c r="CI235" s="105"/>
      <c r="CJ235" s="105"/>
      <c r="CK235" s="105"/>
      <c r="CL235" s="105"/>
      <c r="CM235" s="105"/>
      <c r="CN235" s="105"/>
      <c r="CO235" s="105"/>
      <c r="CP235" s="105"/>
      <c r="CQ235" s="105"/>
      <c r="CR235" s="105"/>
      <c r="CS235" s="105"/>
      <c r="CT235" s="105"/>
      <c r="CU235" s="105"/>
      <c r="CV235" s="105"/>
      <c r="CW235" s="105"/>
      <c r="CX235" s="105"/>
      <c r="CY235" s="105"/>
      <c r="CZ235" s="105"/>
      <c r="DA235" s="105"/>
      <c r="DB235" s="105"/>
      <c r="DC235" s="105"/>
      <c r="DD235" s="105"/>
      <c r="DE235" s="105"/>
      <c r="DF235" s="105"/>
      <c r="DG235" s="105"/>
      <c r="DH235" s="105"/>
      <c r="DI235" s="105"/>
      <c r="DJ235" s="105"/>
      <c r="DK235" s="105"/>
      <c r="DL235" s="105"/>
      <c r="DM235" s="105"/>
      <c r="DN235" s="105"/>
      <c r="DO235" s="105"/>
      <c r="DP235" s="105"/>
      <c r="DQ235" s="105"/>
      <c r="DR235" s="105"/>
      <c r="DS235" s="105"/>
      <c r="DT235" s="105"/>
      <c r="DU235" s="105"/>
      <c r="DV235" s="105"/>
      <c r="DW235" s="105"/>
      <c r="DX235" s="105"/>
      <c r="DY235" s="105"/>
      <c r="DZ235" s="105"/>
      <c r="EA235" s="105"/>
      <c r="EB235" s="105"/>
      <c r="EC235" s="105"/>
      <c r="ED235" s="105"/>
      <c r="EE235" s="105"/>
      <c r="EF235" s="105"/>
      <c r="EG235" s="105"/>
      <c r="EH235" s="105"/>
      <c r="EI235" s="105"/>
      <c r="EJ235" s="105"/>
      <c r="EK235" s="105"/>
      <c r="EL235" s="105"/>
      <c r="EM235" s="105"/>
      <c r="EN235" s="105"/>
      <c r="EO235" s="105"/>
      <c r="EP235" s="105"/>
      <c r="EQ235" s="105"/>
      <c r="ER235" s="105"/>
      <c r="ES235" s="105"/>
      <c r="ET235" s="105"/>
    </row>
    <row r="236" spans="1:158">
      <c r="D236" s="109">
        <v>13</v>
      </c>
      <c r="E236" s="78" t="s">
        <v>45</v>
      </c>
      <c r="F236" s="109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36">
        <f>S233*0.5+R234+R242</f>
        <v>0</v>
      </c>
      <c r="T236" s="136">
        <f>T233*0.5+S234+S242</f>
        <v>0</v>
      </c>
      <c r="U236" s="136">
        <f t="shared" ref="U236:AZ236" si="2297">U233*0.5+T234+T242</f>
        <v>0</v>
      </c>
      <c r="V236" s="136">
        <f t="shared" si="2297"/>
        <v>0</v>
      </c>
      <c r="W236" s="136">
        <f t="shared" si="2297"/>
        <v>0</v>
      </c>
      <c r="X236" s="136">
        <f t="shared" si="2297"/>
        <v>209949.73638500003</v>
      </c>
      <c r="Y236" s="136">
        <f t="shared" si="2297"/>
        <v>464923.64440622076</v>
      </c>
      <c r="Z236" s="136">
        <f t="shared" si="2297"/>
        <v>668746.37325868639</v>
      </c>
      <c r="AA236" s="136">
        <f t="shared" si="2297"/>
        <v>3730606.2494891104</v>
      </c>
      <c r="AB236" s="136">
        <f t="shared" si="2297"/>
        <v>7403535.0262114489</v>
      </c>
      <c r="AC236" s="136">
        <f t="shared" si="2297"/>
        <v>9616352.4345003217</v>
      </c>
      <c r="AD236" s="136">
        <f t="shared" si="2297"/>
        <v>11817638.473347841</v>
      </c>
      <c r="AE236" s="136">
        <f t="shared" si="2297"/>
        <v>13193787.376304749</v>
      </c>
      <c r="AF236" s="136">
        <f t="shared" si="2297"/>
        <v>14327888.062384792</v>
      </c>
      <c r="AG236" s="136">
        <f t="shared" si="2297"/>
        <v>15688110.870253034</v>
      </c>
      <c r="AH236" s="136">
        <f t="shared" si="2297"/>
        <v>17312216.729508806</v>
      </c>
      <c r="AI236" s="136">
        <f t="shared" si="2297"/>
        <v>18840349.989852391</v>
      </c>
      <c r="AJ236" s="136">
        <f t="shared" si="2297"/>
        <v>20333938.636928473</v>
      </c>
      <c r="AK236" s="136">
        <f t="shared" si="2297"/>
        <v>21863307.27843279</v>
      </c>
      <c r="AL236" s="136">
        <f t="shared" si="2297"/>
        <v>23501699.418036606</v>
      </c>
      <c r="AM236" s="136">
        <f t="shared" si="2297"/>
        <v>25465956.269582927</v>
      </c>
      <c r="AN236" s="136">
        <f t="shared" si="2297"/>
        <v>27247081.140743516</v>
      </c>
      <c r="AO236" s="136">
        <f t="shared" si="2297"/>
        <v>28739769.806401342</v>
      </c>
      <c r="AP236" s="136">
        <f t="shared" si="2297"/>
        <v>30357062.904242679</v>
      </c>
      <c r="AQ236" s="136">
        <f t="shared" si="2297"/>
        <v>31707346.794008698</v>
      </c>
      <c r="AR236" s="136">
        <f t="shared" si="2297"/>
        <v>32864654.626971018</v>
      </c>
      <c r="AS236" s="136">
        <f t="shared" si="2297"/>
        <v>34275239.868753135</v>
      </c>
      <c r="AT236" s="136">
        <f t="shared" si="2297"/>
        <v>35826368.351367489</v>
      </c>
      <c r="AU236" s="136">
        <f t="shared" si="2297"/>
        <v>37354884.827606097</v>
      </c>
      <c r="AV236" s="136">
        <f t="shared" si="2297"/>
        <v>38939029.885520287</v>
      </c>
      <c r="AW236" s="136">
        <f t="shared" si="2297"/>
        <v>40405295.392920241</v>
      </c>
      <c r="AX236" s="136">
        <f t="shared" si="2297"/>
        <v>41871084.838283956</v>
      </c>
      <c r="AY236" s="136">
        <f t="shared" si="2297"/>
        <v>43360597.524747856</v>
      </c>
      <c r="AZ236" s="136">
        <f t="shared" si="2297"/>
        <v>44557795.792869464</v>
      </c>
      <c r="BA236" s="136">
        <f t="shared" ref="BA236" si="2298">BA233*0.5+AZ234+AZ242</f>
        <v>45657585.077938303</v>
      </c>
      <c r="BB236" s="136">
        <f t="shared" ref="BB236" si="2299">BB233*0.5+BA234+BA242</f>
        <v>47503835.688484982</v>
      </c>
      <c r="BC236" s="136">
        <f t="shared" ref="BC236" si="2300">BC233*0.5+BB234+BB242</f>
        <v>49115437.425381266</v>
      </c>
      <c r="BD236" s="136">
        <f t="shared" ref="BD236" si="2301">BD233*0.5+BC234+BC242</f>
        <v>49443846.178342931</v>
      </c>
      <c r="BE236" s="136">
        <f t="shared" ref="BE236" si="2302">BE233*0.5+BD234+BD242</f>
        <v>50185203.212891258</v>
      </c>
      <c r="BF236" s="136">
        <f t="shared" ref="BF236" si="2303">BF233*0.5+BE234+BE242</f>
        <v>50943159.449929588</v>
      </c>
      <c r="BG236" s="136">
        <f t="shared" ref="BG236" si="2304">BG233*0.5+BF234+BF242</f>
        <v>51482902.869407922</v>
      </c>
      <c r="BH236" s="136">
        <f t="shared" ref="BH236" si="2305">BH233*0.5+BG234+BG242</f>
        <v>52425867.81514626</v>
      </c>
      <c r="BI236" s="136">
        <f t="shared" ref="BI236" si="2306">BI233*0.5+BH234+BH242</f>
        <v>53180204.535744593</v>
      </c>
      <c r="BJ236" s="136">
        <f t="shared" ref="BJ236" si="2307">BJ233*0.5+BI234+BI242</f>
        <v>53444706.117203116</v>
      </c>
      <c r="BK236" s="136">
        <f t="shared" ref="BK236" si="2308">BK233*0.5+BJ234+BJ242</f>
        <v>53631556.923965171</v>
      </c>
      <c r="BL236" s="136">
        <f t="shared" ref="BL236" si="2309">BL233*0.5+BK234+BK242</f>
        <v>53880225.358430356</v>
      </c>
      <c r="BM236" s="136">
        <f t="shared" ref="BM236" si="2310">BM233*0.5+BL234+BL242</f>
        <v>54198258.823395357</v>
      </c>
      <c r="BN236" s="136">
        <f t="shared" ref="BN236" si="2311">BN233*0.5+BM234+BM242</f>
        <v>54564362.366675362</v>
      </c>
      <c r="BO236" s="136">
        <f t="shared" ref="BO236" si="2312">BO233*0.5+BN234+BN242</f>
        <v>54997051.496920362</v>
      </c>
      <c r="BP236" s="136">
        <f t="shared" ref="BP236" si="2313">BP233*0.5+BO234+BO242</f>
        <v>55317790.48729036</v>
      </c>
      <c r="BQ236" s="136">
        <f t="shared" ref="BQ236" si="2314">BQ233*0.5+BP234+BP242</f>
        <v>55625628.95192036</v>
      </c>
      <c r="BR236" s="136">
        <f t="shared" ref="BR236" si="2315">BR233*0.5+BQ234+BQ242</f>
        <v>55927214.768325359</v>
      </c>
      <c r="BS236" s="136">
        <f t="shared" ref="BS236" si="2316">BS233*0.5+BR234+BR242</f>
        <v>56138632.71907036</v>
      </c>
      <c r="BT236" s="136">
        <f t="shared" ref="BT236" si="2317">BT233*0.5+BS234+BS242</f>
        <v>56299904.924940363</v>
      </c>
      <c r="BU236" s="136">
        <f t="shared" ref="BU236" si="2318">BU233*0.5+BT234+BT242</f>
        <v>56451027.767965369</v>
      </c>
      <c r="BV236" s="136">
        <f t="shared" ref="BV236" si="2319">BV233*0.5+BU234+BU242</f>
        <v>56631094.712415367</v>
      </c>
      <c r="BW236" s="136">
        <f t="shared" ref="BW236" si="2320">BW233*0.5+BV234+BV242</f>
        <v>56988669.380000375</v>
      </c>
      <c r="BX236" s="136">
        <f t="shared" ref="BX236" si="2321">BX233*0.5+BW234+BW242</f>
        <v>57355519.016810372</v>
      </c>
      <c r="BY236" s="136">
        <f t="shared" ref="BY236" si="2322">BY233*0.5+BX234+BX242</f>
        <v>57492113.949365377</v>
      </c>
      <c r="BZ236" s="136">
        <f t="shared" ref="BZ236" si="2323">BZ233*0.5+BY234+BY242</f>
        <v>57758435.658530377</v>
      </c>
      <c r="CA236" s="136">
        <f t="shared" ref="CA236" si="2324">CA233*0.5+BZ234+BZ242</f>
        <v>58072044.007820375</v>
      </c>
      <c r="CB236" s="136">
        <f t="shared" ref="CB236" si="2325">CB233*0.5+CA234+CA242</f>
        <v>58265427.865945369</v>
      </c>
      <c r="CC236" s="136">
        <f t="shared" ref="CC236" si="2326">CC233*0.5+CB234+CB242</f>
        <v>58448550.130130365</v>
      </c>
      <c r="CD236" s="136">
        <f t="shared" ref="CD236" si="2327">CD233*0.5+CC234+CC242</f>
        <v>58631800.628475368</v>
      </c>
      <c r="CE236" s="136">
        <f t="shared" ref="CE236" si="2328">CE233*0.5+CD234+CD242</f>
        <v>58781875.881440371</v>
      </c>
      <c r="CF236" s="136">
        <f t="shared" ref="CF236" si="2329">CF233*0.5+CE234+CE242</f>
        <v>58998687.554775372</v>
      </c>
      <c r="CG236" s="136">
        <f t="shared" ref="CG236" si="2330">CG233*0.5+CF234+CF242</f>
        <v>59204156.688205369</v>
      </c>
      <c r="CH236" s="136">
        <f t="shared" ref="CH236" si="2331">CH233*0.5+CG234+CG242</f>
        <v>59299005.101080373</v>
      </c>
      <c r="CI236" s="136">
        <f t="shared" ref="CI236" si="2332">CI233*0.5+CH234+CH242</f>
        <v>59379218.556555368</v>
      </c>
      <c r="CJ236" s="136">
        <f t="shared" ref="CJ236" si="2333">CJ233*0.5+CI234+CI242</f>
        <v>59472133.224820368</v>
      </c>
      <c r="CK236" s="136">
        <f t="shared" ref="CK236" si="2334">CK233*0.5+CJ234+CJ242</f>
        <v>59577177.972450368</v>
      </c>
      <c r="CL236" s="136">
        <f t="shared" ref="CL236" si="2335">CL233*0.5+CK234+CK242</f>
        <v>59688216.879875369</v>
      </c>
      <c r="CM236" s="136">
        <f t="shared" ref="CM236" si="2336">CM233*0.5+CL234+CL242</f>
        <v>59801338.396635368</v>
      </c>
      <c r="CN236" s="136">
        <f t="shared" ref="CN236" si="2337">CN233*0.5+CM234+CM242</f>
        <v>59983880.330967039</v>
      </c>
      <c r="CO236" s="136">
        <f t="shared" ref="CO236" si="2338">CO233*0.5+CN234+CN242</f>
        <v>60445917.949265368</v>
      </c>
      <c r="CP236" s="136">
        <f t="shared" ref="CP236" si="2339">CP233*0.5+CO234+CO242</f>
        <v>60970874.81786871</v>
      </c>
      <c r="CQ236" s="136">
        <f t="shared" ref="CQ236" si="2340">CQ233*0.5+CP234+CP242</f>
        <v>61325470.448612042</v>
      </c>
      <c r="CR236" s="136">
        <f t="shared" ref="CR236" si="2341">CR233*0.5+CQ234+CQ242</f>
        <v>61772087.895120375</v>
      </c>
      <c r="CS236" s="136">
        <f t="shared" ref="CS236" si="2342">CS233*0.5+CR234+CR242</f>
        <v>62303393.023703702</v>
      </c>
      <c r="CT236" s="136">
        <f t="shared" ref="CT236" si="2343">CT233*0.5+CS234+CS242</f>
        <v>62933619.680142038</v>
      </c>
      <c r="CU236" s="136">
        <f t="shared" ref="CU236" si="2344">CU233*0.5+CT234+CT242</f>
        <v>63640211.272540376</v>
      </c>
      <c r="CV236" s="136">
        <f t="shared" ref="CV236" si="2345">CV233*0.5+CU234+CU242</f>
        <v>64529728.491768897</v>
      </c>
      <c r="CW236" s="136">
        <f t="shared" ref="CW236" si="2346">CW233*0.5+CV234+CV242</f>
        <v>65670823.161556743</v>
      </c>
      <c r="CX236" s="136">
        <f t="shared" ref="CX236" si="2347">CX233*0.5+CW234+CW242</f>
        <v>66955551.283248715</v>
      </c>
      <c r="CY236" s="136">
        <f t="shared" ref="CY236" si="2348">CY233*0.5+CX234+CX242</f>
        <v>68047215.096545532</v>
      </c>
      <c r="CZ236" s="136">
        <f t="shared" ref="CZ236" si="2349">CZ233*0.5+CY234+CY242</f>
        <v>69349404.759531081</v>
      </c>
      <c r="DA236" s="136">
        <f t="shared" ref="DA236" si="2350">DA233*0.5+CZ234+CZ242</f>
        <v>70816884.006645292</v>
      </c>
      <c r="DB236" s="136">
        <f t="shared" ref="DB236" si="2351">DB233*0.5+DA234+DA242</f>
        <v>72364957.838563219</v>
      </c>
      <c r="DC236" s="136">
        <f t="shared" ref="DC236" si="2352">DC233*0.5+DB234+DB242</f>
        <v>73755658.836162403</v>
      </c>
      <c r="DD236" s="136">
        <f t="shared" ref="DD236" si="2353">DD233*0.5+DC234+DC242</f>
        <v>75027369.966311201</v>
      </c>
      <c r="DE236" s="136">
        <f t="shared" ref="DE236" si="2354">DE233*0.5+DD234+DD242</f>
        <v>76260247.006725162</v>
      </c>
      <c r="DF236" s="136">
        <f t="shared" ref="DF236" si="2355">DF233*0.5+DE234+DE242</f>
        <v>77488117.926540017</v>
      </c>
      <c r="DG236" s="136">
        <f t="shared" ref="DG236" si="2356">DG233*0.5+DF234+DF242</f>
        <v>78690965.633886769</v>
      </c>
      <c r="DH236" s="136">
        <f t="shared" ref="DH236" si="2357">DH233*0.5+DG234+DG242</f>
        <v>79899220.970087886</v>
      </c>
      <c r="DI236" s="136">
        <f t="shared" ref="DI236" si="2358">DI233*0.5+DH234+DH242</f>
        <v>81120032.382600471</v>
      </c>
      <c r="DJ236" s="136">
        <f t="shared" ref="DJ236" si="2359">DJ233*0.5+DI234+DI242</f>
        <v>82786489.583551645</v>
      </c>
      <c r="DK236" s="136">
        <f t="shared" ref="DK236" si="2360">DK233*0.5+DJ234+DJ242</f>
        <v>84662568.101334959</v>
      </c>
      <c r="DL236" s="136">
        <f t="shared" ref="DL236" si="2361">DL233*0.5+DK234+DK242</f>
        <v>86273896.315291837</v>
      </c>
      <c r="DM236" s="136">
        <f t="shared" ref="DM236" si="2362">DM233*0.5+DL234+DL242</f>
        <v>87977532.963526636</v>
      </c>
      <c r="DN236" s="136">
        <f t="shared" ref="DN236" si="2363">DN233*0.5+DM234+DM242</f>
        <v>90047132.325436592</v>
      </c>
      <c r="DO236" s="136">
        <f t="shared" ref="DO236" si="2364">DO233*0.5+DN234+DN242</f>
        <v>92739728.656767696</v>
      </c>
      <c r="DP236" s="136">
        <f t="shared" ref="DP236" si="2365">DP233*0.5+DO234+DO242</f>
        <v>102303563.89468759</v>
      </c>
      <c r="DQ236" s="136">
        <f t="shared" ref="DQ236" si="2366">DQ233*0.5+DP234+DP242</f>
        <v>118427723.73201101</v>
      </c>
      <c r="DR236" s="136">
        <f t="shared" ref="DR236" si="2367">DR233*0.5+DQ234+DQ242</f>
        <v>128025825.20989205</v>
      </c>
      <c r="DS236" s="136">
        <f t="shared" ref="DS236" si="2368">DS233*0.5+DR234+DR242</f>
        <v>135406236.23356968</v>
      </c>
      <c r="DT236" s="136">
        <f t="shared" ref="DT236" si="2369">DT233*0.5+DS234+DS242</f>
        <v>147258069.8092621</v>
      </c>
      <c r="DU236" s="136">
        <f t="shared" ref="DU236" si="2370">DU233*0.5+DT234+DT242</f>
        <v>162411543.03652552</v>
      </c>
      <c r="DV236" s="136">
        <f t="shared" ref="DV236" si="2371">DV233*0.5+DU234+DU242</f>
        <v>180864985.09101474</v>
      </c>
      <c r="DW236" s="136">
        <f t="shared" ref="DW236" si="2372">DW233*0.5+DV234+DV242</f>
        <v>200874266.28216138</v>
      </c>
      <c r="DX236" s="136">
        <f t="shared" ref="DX236" si="2373">DX233*0.5+DW234+DW242</f>
        <v>221887393.93772978</v>
      </c>
      <c r="DY236" s="136">
        <f t="shared" ref="DY236" si="2374">DY233*0.5+DX234+DX242</f>
        <v>241854234.40508589</v>
      </c>
      <c r="DZ236" s="136">
        <f t="shared" ref="DZ236" si="2375">DZ233*0.5+DY234+DY242</f>
        <v>261202629.90933862</v>
      </c>
      <c r="EA236" s="136">
        <f t="shared" ref="EA236" si="2376">EA233*0.5+DZ234+DZ242</f>
        <v>280228724.11133403</v>
      </c>
      <c r="EB236" s="136">
        <f t="shared" ref="EB236" si="2377">EB233*0.5+EA234+EA242</f>
        <v>298876807.41305429</v>
      </c>
      <c r="EC236" s="136">
        <f t="shared" ref="EC236" si="2378">EC233*0.5+EB234+EB242</f>
        <v>314845788.88179338</v>
      </c>
      <c r="ED236" s="136">
        <f t="shared" ref="ED236" si="2379">ED233*0.5+EC234+EC242</f>
        <v>328227660.45591903</v>
      </c>
      <c r="EE236" s="136">
        <f t="shared" ref="EE236" si="2380">EE233*0.5+ED234+ED242</f>
        <v>337243225.12699556</v>
      </c>
      <c r="EF236" s="136">
        <f t="shared" ref="EF236" si="2381">EF233*0.5+EE234+EE242</f>
        <v>341910059.52967757</v>
      </c>
      <c r="EG236" s="136">
        <f t="shared" ref="EG236" si="2382">EG233*0.5+EF234+EF242</f>
        <v>346614997.91680723</v>
      </c>
      <c r="EH236" s="136">
        <f t="shared" ref="EH236" si="2383">EH233*0.5+EG234+EG242</f>
        <v>351339740.322743</v>
      </c>
      <c r="EI236" s="136">
        <f t="shared" ref="EI236" si="2384">EI233*0.5+EH234+EH242</f>
        <v>355765637.03393519</v>
      </c>
      <c r="EJ236" s="136">
        <f t="shared" ref="EJ236" si="2385">EJ233*0.5+EI234+EI242</f>
        <v>359860185.68332624</v>
      </c>
      <c r="EK236" s="136">
        <f t="shared" ref="EK236" si="2386">EK233*0.5+EJ234+EJ242</f>
        <v>363914012.42859173</v>
      </c>
      <c r="EL236" s="136">
        <f t="shared" ref="EL236" si="2387">EL233*0.5+EK234+EK242</f>
        <v>367931340.27676177</v>
      </c>
      <c r="EM236" s="136">
        <f t="shared" ref="EM236" si="2388">EM233*0.5+EL234+EL242</f>
        <v>371920720.18142146</v>
      </c>
      <c r="EN236" s="115"/>
      <c r="EO236" s="115"/>
      <c r="EP236" s="115"/>
      <c r="EQ236" s="115"/>
      <c r="ER236" s="115"/>
      <c r="ES236" s="115"/>
      <c r="ET236" s="115"/>
      <c r="EU236" s="105"/>
      <c r="EV236" s="105"/>
      <c r="EW236" s="105"/>
      <c r="EX236" s="105"/>
      <c r="EY236" s="105"/>
      <c r="EZ236" s="105"/>
      <c r="FA236" s="105"/>
      <c r="FB236" s="105"/>
    </row>
    <row r="237" spans="1:158">
      <c r="D237" s="109"/>
      <c r="E237" s="78"/>
      <c r="F237" s="10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  <c r="AM237" s="75"/>
      <c r="AN237" s="75"/>
      <c r="AO237" s="75"/>
      <c r="AP237" s="75"/>
      <c r="AQ237" s="75"/>
      <c r="AR237" s="75"/>
      <c r="AS237" s="75"/>
      <c r="AT237" s="75"/>
      <c r="AU237" s="75"/>
      <c r="AV237" s="75"/>
      <c r="AW237" s="75"/>
      <c r="AX237" s="75"/>
      <c r="AY237" s="75"/>
      <c r="AZ237" s="75"/>
      <c r="BA237" s="75"/>
      <c r="BB237" s="75"/>
      <c r="BC237" s="75"/>
      <c r="BD237" s="75"/>
      <c r="BE237" s="75"/>
      <c r="BF237" s="75"/>
      <c r="BG237" s="75"/>
      <c r="BH237" s="75"/>
      <c r="BI237" s="75"/>
      <c r="BJ237" s="75"/>
      <c r="BK237" s="75"/>
      <c r="BL237" s="75"/>
      <c r="BM237" s="75"/>
      <c r="BN237" s="75"/>
      <c r="BO237" s="75"/>
      <c r="BP237" s="75"/>
      <c r="BQ237" s="75"/>
      <c r="BR237" s="75"/>
      <c r="BS237" s="75"/>
      <c r="BT237" s="75"/>
      <c r="BU237" s="75"/>
      <c r="BV237" s="75"/>
      <c r="BW237" s="75"/>
      <c r="BX237" s="75"/>
      <c r="BY237" s="75"/>
      <c r="BZ237" s="75"/>
      <c r="CA237" s="75"/>
      <c r="CB237" s="75"/>
      <c r="CC237" s="75"/>
      <c r="CD237" s="75"/>
      <c r="CE237" s="75"/>
      <c r="CF237" s="75"/>
      <c r="CG237" s="75"/>
      <c r="CH237" s="75"/>
      <c r="CI237" s="75"/>
      <c r="CJ237" s="75"/>
      <c r="CK237" s="75"/>
      <c r="CL237" s="75"/>
      <c r="CM237" s="75"/>
      <c r="CN237" s="75"/>
      <c r="CO237" s="75"/>
      <c r="CP237" s="75"/>
      <c r="CQ237" s="75"/>
      <c r="CR237" s="75"/>
      <c r="CS237" s="75"/>
      <c r="CT237" s="75"/>
      <c r="CU237" s="75"/>
      <c r="CV237" s="75"/>
      <c r="CW237" s="75"/>
      <c r="CX237" s="75"/>
      <c r="CY237" s="75"/>
      <c r="CZ237" s="75"/>
      <c r="DA237" s="75"/>
      <c r="DB237" s="75"/>
      <c r="DC237" s="75"/>
      <c r="DD237" s="75"/>
      <c r="DE237" s="75"/>
      <c r="DF237" s="75"/>
      <c r="DG237" s="75"/>
      <c r="DH237" s="75"/>
      <c r="DI237" s="75"/>
      <c r="DJ237" s="75"/>
      <c r="DK237" s="75"/>
      <c r="DL237" s="75"/>
      <c r="DM237" s="75"/>
      <c r="DN237" s="75"/>
      <c r="DO237" s="75"/>
      <c r="DP237" s="75"/>
      <c r="DQ237" s="75"/>
      <c r="DR237" s="75"/>
      <c r="DS237" s="75"/>
      <c r="DT237" s="75"/>
      <c r="DU237" s="75"/>
      <c r="DV237" s="75"/>
      <c r="DW237" s="75"/>
      <c r="DX237" s="75"/>
      <c r="DY237" s="75"/>
      <c r="DZ237" s="75"/>
      <c r="EA237" s="75"/>
      <c r="EB237" s="75"/>
      <c r="EC237" s="75"/>
      <c r="ED237" s="75"/>
      <c r="EE237" s="75"/>
      <c r="EF237" s="75"/>
      <c r="EG237" s="75"/>
      <c r="EH237" s="75"/>
      <c r="EI237" s="75"/>
      <c r="EJ237" s="75"/>
      <c r="EK237" s="75"/>
      <c r="EL237" s="75"/>
      <c r="EM237" s="75"/>
      <c r="EN237" s="75"/>
      <c r="EO237" s="75"/>
      <c r="EP237" s="75"/>
      <c r="EQ237" s="75"/>
      <c r="ER237" s="75"/>
      <c r="ES237" s="75"/>
      <c r="ET237" s="75"/>
    </row>
    <row r="238" spans="1:158" s="116" customFormat="1">
      <c r="A238" s="97"/>
      <c r="B238" s="98"/>
      <c r="C238" s="67"/>
      <c r="D238" s="109">
        <v>14</v>
      </c>
      <c r="E238" s="116" t="s">
        <v>46</v>
      </c>
      <c r="F238" s="117"/>
      <c r="G238" s="118">
        <f>'Exhibit K (3)'!$F$14</f>
        <v>0.1</v>
      </c>
      <c r="H238" s="118">
        <f>'Exhibit K (3)'!$F$14</f>
        <v>0.1</v>
      </c>
      <c r="I238" s="118">
        <f>'Exhibit K (3)'!$F$14</f>
        <v>0.1</v>
      </c>
      <c r="J238" s="118">
        <f>'Exhibit K (3)'!$F$14</f>
        <v>0.1</v>
      </c>
      <c r="K238" s="118">
        <f>'Exhibit K (3)'!$F$14</f>
        <v>0.1</v>
      </c>
      <c r="L238" s="118">
        <f>'Exhibit K (3)'!$F$14</f>
        <v>0.1</v>
      </c>
      <c r="M238" s="118">
        <f>'Exhibit K (3)'!$F$14</f>
        <v>0.1</v>
      </c>
      <c r="N238" s="118">
        <f>'Exhibit K (3)'!$F$14</f>
        <v>0.1</v>
      </c>
      <c r="O238" s="118">
        <f>'Exhibit K (3)'!$F$14</f>
        <v>0.1</v>
      </c>
      <c r="P238" s="118">
        <f>'Exhibit K (3)'!$F$14</f>
        <v>0.1</v>
      </c>
      <c r="Q238" s="118">
        <f>'Exhibit K (3)'!$F$14</f>
        <v>0.1</v>
      </c>
      <c r="R238" s="118">
        <f>'Exhibit K (3)'!$F$14</f>
        <v>0.1</v>
      </c>
      <c r="S238" s="119">
        <f>'Exhibit K (3)'!$F$14</f>
        <v>0.1</v>
      </c>
      <c r="T238" s="119">
        <f>'Exhibit K (3)'!$F$14</f>
        <v>0.1</v>
      </c>
      <c r="U238" s="119">
        <f>'Exhibit K (3)'!$F$14</f>
        <v>0.1</v>
      </c>
      <c r="V238" s="119">
        <f>'Exhibit K (3)'!$F$14</f>
        <v>0.1</v>
      </c>
      <c r="W238" s="119">
        <f>'Exhibit K (3)'!$F$14</f>
        <v>0.1</v>
      </c>
      <c r="X238" s="119">
        <f>'Exhibit K (3)'!$F$14</f>
        <v>0.1</v>
      </c>
      <c r="Y238" s="119">
        <f>'Exhibit K (3)'!$F$14</f>
        <v>0.1</v>
      </c>
      <c r="Z238" s="119">
        <f>'Exhibit K (3)'!$F$14</f>
        <v>0.1</v>
      </c>
      <c r="AA238" s="119">
        <f>'Exhibit K (3)'!$F$14</f>
        <v>0.1</v>
      </c>
      <c r="AB238" s="119">
        <f>'Exhibit K (3)'!$F$14</f>
        <v>0.1</v>
      </c>
      <c r="AC238" s="119">
        <f>'Exhibit K (3)'!$F$14</f>
        <v>0.1</v>
      </c>
      <c r="AD238" s="119">
        <f>'Exhibit K (3)'!$F$14</f>
        <v>0.1</v>
      </c>
      <c r="AE238" s="119">
        <f>'Exhibit K (3)'!$F$14</f>
        <v>0.1</v>
      </c>
      <c r="AF238" s="119">
        <f>'Exhibit K (3)'!$F$14</f>
        <v>0.1</v>
      </c>
      <c r="AG238" s="119">
        <f>'Exhibit K (3)'!$F$14</f>
        <v>0.1</v>
      </c>
      <c r="AH238" s="119">
        <f>'Exhibit K (3)'!$F$14</f>
        <v>0.1</v>
      </c>
      <c r="AI238" s="119">
        <f>'Exhibit K (3)'!$F$14</f>
        <v>0.1</v>
      </c>
      <c r="AJ238" s="119">
        <f>'Exhibit K (3)'!$F$14</f>
        <v>0.1</v>
      </c>
      <c r="AK238" s="119">
        <f>'Exhibit K (3)'!$F$14</f>
        <v>0.1</v>
      </c>
      <c r="AL238" s="119">
        <f>'Exhibit K (3)'!$F$14</f>
        <v>0.1</v>
      </c>
      <c r="AM238" s="119">
        <f>'Exhibit K (3)'!$F$14</f>
        <v>0.1</v>
      </c>
      <c r="AN238" s="119">
        <f>'Exhibit K (3)'!$F$14</f>
        <v>0.1</v>
      </c>
      <c r="AO238" s="119">
        <f>'Exhibit K (3)'!$F$14</f>
        <v>0.1</v>
      </c>
      <c r="AP238" s="119">
        <f>'Exhibit K (3)'!$F$14</f>
        <v>0.1</v>
      </c>
      <c r="AQ238" s="119">
        <f>'Exhibit K (3)'!$F$14</f>
        <v>0.1</v>
      </c>
      <c r="AR238" s="119">
        <f>'Exhibit K (3)'!$F$14</f>
        <v>0.1</v>
      </c>
      <c r="AS238" s="119">
        <f>'Exhibit K (3)'!$F$14</f>
        <v>0.1</v>
      </c>
      <c r="AT238" s="119">
        <f>'Exhibit K (3)'!$F$14</f>
        <v>0.1</v>
      </c>
      <c r="AU238" s="119">
        <f>'Exhibit K (3)'!$F$14</f>
        <v>0.1</v>
      </c>
      <c r="AV238" s="119">
        <f>'Exhibit K (3)'!$F$14</f>
        <v>0.1</v>
      </c>
      <c r="AW238" s="119">
        <f>'Exhibit K (3)'!$F$14</f>
        <v>0.1</v>
      </c>
      <c r="AX238" s="119">
        <f>'Exhibit K (3)'!$F$14</f>
        <v>0.1</v>
      </c>
      <c r="AY238" s="119">
        <f>'Exhibit K (3)'!$F$14</f>
        <v>0.1</v>
      </c>
      <c r="AZ238" s="119">
        <f>'Exhibit K (3)'!$F$14</f>
        <v>0.1</v>
      </c>
      <c r="BA238" s="119">
        <f>'Exhibit K (3)'!$F$14</f>
        <v>0.1</v>
      </c>
      <c r="BB238" s="119">
        <f>'Exhibit K (3)'!$F$14</f>
        <v>0.1</v>
      </c>
      <c r="BC238" s="119">
        <f>'Exhibit K (3)'!$F$14</f>
        <v>0.1</v>
      </c>
      <c r="BD238" s="119">
        <f>'Exhibit K (3)'!$F$14</f>
        <v>0.1</v>
      </c>
      <c r="BE238" s="119">
        <f>'Exhibit K (3)'!$F$14</f>
        <v>0.1</v>
      </c>
      <c r="BF238" s="119">
        <f>'Exhibit K (3)'!$F$14</f>
        <v>0.1</v>
      </c>
      <c r="BG238" s="119">
        <f>'Exhibit K (3)'!$F$14</f>
        <v>0.1</v>
      </c>
      <c r="BH238" s="119">
        <f>'Exhibit K (3)'!$F$14</f>
        <v>0.1</v>
      </c>
      <c r="BI238" s="119">
        <f>'Exhibit K (3)'!$F$14</f>
        <v>0.1</v>
      </c>
      <c r="BJ238" s="119">
        <f>'Exhibit K (3)'!$F$14</f>
        <v>0.1</v>
      </c>
      <c r="BK238" s="119">
        <f>'Exhibit K (3)'!$F$14</f>
        <v>0.1</v>
      </c>
      <c r="BL238" s="119">
        <f>'Exhibit K (3)'!$F$14</f>
        <v>0.1</v>
      </c>
      <c r="BM238" s="119">
        <f>'Exhibit K (3)'!$F$14</f>
        <v>0.1</v>
      </c>
      <c r="BN238" s="119">
        <f>'Exhibit K (3)'!$F$14</f>
        <v>0.1</v>
      </c>
      <c r="BO238" s="119">
        <f>'Exhibit K (3)'!$F$14</f>
        <v>0.1</v>
      </c>
      <c r="BP238" s="119">
        <f>'Exhibit K (3)'!$F$14</f>
        <v>0.1</v>
      </c>
      <c r="BQ238" s="119">
        <f>'Exhibit K (3)'!$F$14</f>
        <v>0.1</v>
      </c>
      <c r="BR238" s="119">
        <f>'Exhibit K (3)'!$F$14</f>
        <v>0.1</v>
      </c>
      <c r="BS238" s="119">
        <f>'Exhibit K (3)'!$F$14</f>
        <v>0.1</v>
      </c>
      <c r="BT238" s="119">
        <f>'Exhibit K (3)'!$F$14</f>
        <v>0.1</v>
      </c>
      <c r="BU238" s="119">
        <f>'Exhibit K (3)'!$F$14</f>
        <v>0.1</v>
      </c>
      <c r="BV238" s="119">
        <f>'Exhibit K (3)'!$F$14</f>
        <v>0.1</v>
      </c>
      <c r="BW238" s="119">
        <f>'Exhibit K (3)'!$F$14</f>
        <v>0.1</v>
      </c>
      <c r="BX238" s="119">
        <f>'Exhibit K (3)'!$F$14</f>
        <v>0.1</v>
      </c>
      <c r="BY238" s="119">
        <f>'Exhibit K (3)'!$F$14</f>
        <v>0.1</v>
      </c>
      <c r="BZ238" s="119">
        <f>'Exhibit K (3)'!$F$14</f>
        <v>0.1</v>
      </c>
      <c r="CA238" s="119">
        <f>'Exhibit K (3)'!$F$14</f>
        <v>0.1</v>
      </c>
      <c r="CB238" s="119">
        <f>'Exhibit K (3)'!$F$14</f>
        <v>0.1</v>
      </c>
      <c r="CC238" s="119">
        <f>'Exhibit K (3)'!$F$14</f>
        <v>0.1</v>
      </c>
      <c r="CD238" s="119">
        <f>'Exhibit K (3)'!$F$14</f>
        <v>0.1</v>
      </c>
      <c r="CE238" s="119">
        <f>'Exhibit K (3)'!$F$14</f>
        <v>0.1</v>
      </c>
      <c r="CF238" s="119">
        <f>'Exhibit K (3)'!$F$14</f>
        <v>0.1</v>
      </c>
      <c r="CG238" s="119">
        <f>'Exhibit K (3)'!$F$14</f>
        <v>0.1</v>
      </c>
      <c r="CH238" s="119">
        <f>'Exhibit K (3)'!$F$14</f>
        <v>0.1</v>
      </c>
      <c r="CI238" s="119">
        <f>'Exhibit K (3)'!$F$14</f>
        <v>0.1</v>
      </c>
      <c r="CJ238" s="119">
        <f>'Exhibit K (3)'!$F$14</f>
        <v>0.1</v>
      </c>
      <c r="CK238" s="119">
        <f>'Exhibit K (3)'!$F$14</f>
        <v>0.1</v>
      </c>
      <c r="CL238" s="119">
        <f>'Exhibit K (3)'!$F$14</f>
        <v>0.1</v>
      </c>
      <c r="CM238" s="119">
        <f>'Exhibit K (3)'!$F$14</f>
        <v>0.1</v>
      </c>
      <c r="CN238" s="119">
        <f>'Exhibit K (3)'!$F$14</f>
        <v>0.1</v>
      </c>
      <c r="CO238" s="119">
        <f>'Exhibit K (3)'!$F$14</f>
        <v>0.1</v>
      </c>
      <c r="CP238" s="119">
        <f>'Exhibit K (3)'!$F$14</f>
        <v>0.1</v>
      </c>
      <c r="CQ238" s="119">
        <f>'Exhibit K (3)'!$F$14</f>
        <v>0.1</v>
      </c>
      <c r="CR238" s="119">
        <f>'Exhibit K (3)'!$F$14</f>
        <v>0.1</v>
      </c>
      <c r="CS238" s="119">
        <f>'Exhibit K (3)'!$F$14</f>
        <v>0.1</v>
      </c>
      <c r="CT238" s="119">
        <f>'Exhibit K (3)'!$F$14</f>
        <v>0.1</v>
      </c>
      <c r="CU238" s="119">
        <f>'Exhibit K (3)'!$F$14</f>
        <v>0.1</v>
      </c>
      <c r="CV238" s="119">
        <f>'Exhibit K (3)'!$F$14</f>
        <v>0.1</v>
      </c>
      <c r="CW238" s="119">
        <f>'Exhibit K (3)'!$F$14</f>
        <v>0.1</v>
      </c>
      <c r="CX238" s="119">
        <f>'Exhibit K (3)'!$F$14</f>
        <v>0.1</v>
      </c>
      <c r="CY238" s="119">
        <f>'Exhibit K (3)'!$F$14</f>
        <v>0.1</v>
      </c>
      <c r="CZ238" s="119">
        <f>'Exhibit K (3)'!$F$14</f>
        <v>0.1</v>
      </c>
      <c r="DA238" s="119">
        <f>'Exhibit K (3)'!$F$14</f>
        <v>0.1</v>
      </c>
      <c r="DB238" s="119">
        <f>'Exhibit K (3)'!$F$14</f>
        <v>0.1</v>
      </c>
      <c r="DC238" s="119">
        <f>'Exhibit K (3)'!$F$14</f>
        <v>0.1</v>
      </c>
      <c r="DD238" s="119">
        <f>'Exhibit K (3)'!$F$14</f>
        <v>0.1</v>
      </c>
      <c r="DE238" s="119">
        <f>'Exhibit K (3)'!$F$14</f>
        <v>0.1</v>
      </c>
      <c r="DF238" s="119">
        <f>'Exhibit K (3)'!$F$14</f>
        <v>0.1</v>
      </c>
      <c r="DG238" s="119">
        <f>'Exhibit K (3)'!$F$14</f>
        <v>0.1</v>
      </c>
      <c r="DH238" s="119">
        <f>'Exhibit K (3)'!$F$14</f>
        <v>0.1</v>
      </c>
      <c r="DI238" s="119">
        <f>'Exhibit K (3)'!$F$14</f>
        <v>0.1</v>
      </c>
      <c r="DJ238" s="119">
        <f>'Exhibit K (3)'!$F$14</f>
        <v>0.1</v>
      </c>
      <c r="DK238" s="119">
        <f>'Exhibit K (3)'!$F$14</f>
        <v>0.1</v>
      </c>
      <c r="DL238" s="119">
        <f>'Exhibit K (3)'!$F$14</f>
        <v>0.1</v>
      </c>
      <c r="DM238" s="119">
        <f>'Exhibit K (3)'!$F$14</f>
        <v>0.1</v>
      </c>
      <c r="DN238" s="119">
        <f>'Exhibit K (3)'!$F$14</f>
        <v>0.1</v>
      </c>
      <c r="DO238" s="119">
        <f>'Exhibit K (3)'!$F$14</f>
        <v>0.1</v>
      </c>
      <c r="DP238" s="119">
        <f>'Exhibit K (3)'!$F$14</f>
        <v>0.1</v>
      </c>
      <c r="DQ238" s="119">
        <f>'Exhibit K (3)'!$F$14</f>
        <v>0.1</v>
      </c>
      <c r="DR238" s="119">
        <f>'Exhibit K (3)'!$F$14</f>
        <v>0.1</v>
      </c>
      <c r="DS238" s="119">
        <f>'Exhibit K (3)'!$F$14</f>
        <v>0.1</v>
      </c>
      <c r="DT238" s="119">
        <f>'Exhibit K (3)'!$F$14</f>
        <v>0.1</v>
      </c>
      <c r="DU238" s="119">
        <f>'Exhibit K (3)'!$F$14</f>
        <v>0.1</v>
      </c>
      <c r="DV238" s="119">
        <f>'Exhibit K (3)'!$F$14</f>
        <v>0.1</v>
      </c>
      <c r="DW238" s="119">
        <f>'Exhibit K (3)'!$F$14</f>
        <v>0.1</v>
      </c>
      <c r="DX238" s="119">
        <f>'Exhibit K (3)'!$F$14</f>
        <v>0.1</v>
      </c>
      <c r="DY238" s="119">
        <f>'Exhibit K (3)'!$F$14</f>
        <v>0.1</v>
      </c>
      <c r="DZ238" s="119">
        <f>'Exhibit K (3)'!$F$14</f>
        <v>0.1</v>
      </c>
      <c r="EA238" s="119">
        <f>'Exhibit K (3)'!$F$14</f>
        <v>0.1</v>
      </c>
      <c r="EB238" s="119">
        <f>'Exhibit K (3)'!$F$14</f>
        <v>0.1</v>
      </c>
      <c r="EC238" s="119">
        <f>'Exhibit K (3)'!$F$14</f>
        <v>0.1</v>
      </c>
      <c r="ED238" s="119">
        <f>'Exhibit K (3)'!$F$14</f>
        <v>0.1</v>
      </c>
      <c r="EE238" s="119">
        <f>'Exhibit K (3)'!$F$14</f>
        <v>0.1</v>
      </c>
      <c r="EF238" s="119">
        <f>'Exhibit K (3)'!$F$14</f>
        <v>0.1</v>
      </c>
      <c r="EG238" s="119">
        <f>'Exhibit K (3)'!$F$14</f>
        <v>0.1</v>
      </c>
      <c r="EH238" s="119">
        <f>'Exhibit K (3)'!$F$14</f>
        <v>0.1</v>
      </c>
      <c r="EI238" s="119">
        <f>'Exhibit K (3)'!$F$14</f>
        <v>0.1</v>
      </c>
      <c r="EJ238" s="119">
        <f>'Exhibit K (3)'!$F$14</f>
        <v>0.1</v>
      </c>
      <c r="EK238" s="119">
        <f>'Exhibit K (3)'!$F$14</f>
        <v>0.1</v>
      </c>
      <c r="EL238" s="119">
        <f>'Exhibit K (3)'!$F$14</f>
        <v>0.1</v>
      </c>
      <c r="EM238" s="119">
        <f>'Exhibit K (3)'!$F$14</f>
        <v>0.1</v>
      </c>
      <c r="EN238" s="119">
        <f>'Exhibit K (3)'!$F$14</f>
        <v>0.1</v>
      </c>
      <c r="EO238" s="119">
        <f>'Exhibit K (3)'!$F$14</f>
        <v>0.1</v>
      </c>
      <c r="EP238" s="119">
        <f>'Exhibit K (3)'!$F$14</f>
        <v>0.1</v>
      </c>
      <c r="EQ238" s="119">
        <f>'Exhibit K (3)'!$F$14</f>
        <v>0.1</v>
      </c>
      <c r="ER238" s="119">
        <f>'Exhibit K (3)'!$F$14</f>
        <v>0.1</v>
      </c>
      <c r="ES238" s="119">
        <f>'Exhibit K (3)'!$F$14</f>
        <v>0.1</v>
      </c>
      <c r="ET238" s="119">
        <f>'Exhibit K (3)'!$F$14</f>
        <v>0.1</v>
      </c>
    </row>
    <row r="239" spans="1:158" s="120" customFormat="1">
      <c r="A239" s="97"/>
      <c r="B239" s="98"/>
      <c r="C239" s="67"/>
      <c r="D239" s="109">
        <v>15</v>
      </c>
      <c r="E239" s="120" t="s">
        <v>47</v>
      </c>
      <c r="F239" s="121"/>
      <c r="G239" s="122">
        <f>'Exhibit K (3)'!$F$17</f>
        <v>8.1648460519010424E-3</v>
      </c>
      <c r="H239" s="122">
        <f>'Exhibit K (3)'!$F$17</f>
        <v>8.1648460519010424E-3</v>
      </c>
      <c r="I239" s="122">
        <f>'Exhibit K (3)'!$F$17</f>
        <v>8.1648460519010424E-3</v>
      </c>
      <c r="J239" s="122">
        <f>'Exhibit K (3)'!$F$17</f>
        <v>8.1648460519010424E-3</v>
      </c>
      <c r="K239" s="122">
        <f>'Exhibit K (3)'!$F$17</f>
        <v>8.1648460519010424E-3</v>
      </c>
      <c r="L239" s="122">
        <f>'Exhibit K (3)'!$F$17</f>
        <v>8.1648460519010424E-3</v>
      </c>
      <c r="M239" s="122">
        <f>'Exhibit K (3)'!$F$17</f>
        <v>8.1648460519010424E-3</v>
      </c>
      <c r="N239" s="122">
        <f>'Exhibit K (3)'!$F$17</f>
        <v>8.1648460519010424E-3</v>
      </c>
      <c r="O239" s="122">
        <f>'Exhibit K (3)'!$F$17</f>
        <v>8.1648460519010424E-3</v>
      </c>
      <c r="P239" s="122">
        <f>'Exhibit K (3)'!$F$17</f>
        <v>8.1648460519010424E-3</v>
      </c>
      <c r="Q239" s="122">
        <f>'Exhibit K (3)'!$F$17</f>
        <v>8.1648460519010424E-3</v>
      </c>
      <c r="R239" s="122">
        <f>'Exhibit K (3)'!$F$17</f>
        <v>8.1648460519010424E-3</v>
      </c>
      <c r="S239" s="123">
        <f>'Exhibit K (3)'!$F$17</f>
        <v>8.1648460519010424E-3</v>
      </c>
      <c r="T239" s="123">
        <f>'Exhibit K (3)'!$F$17</f>
        <v>8.1648460519010424E-3</v>
      </c>
      <c r="U239" s="123">
        <f>'Exhibit K (3)'!$F$17</f>
        <v>8.1648460519010424E-3</v>
      </c>
      <c r="V239" s="123">
        <f>'Exhibit K (3)'!$F$17</f>
        <v>8.1648460519010424E-3</v>
      </c>
      <c r="W239" s="123">
        <f>'Exhibit K (3)'!$F$17</f>
        <v>8.1648460519010424E-3</v>
      </c>
      <c r="X239" s="123">
        <f>'Exhibit K (3)'!$F$17</f>
        <v>8.1648460519010424E-3</v>
      </c>
      <c r="Y239" s="123">
        <f>'Exhibit K (3)'!$F$17</f>
        <v>8.1648460519010424E-3</v>
      </c>
      <c r="Z239" s="123">
        <f>'Exhibit K (3)'!$F$17</f>
        <v>8.1648460519010424E-3</v>
      </c>
      <c r="AA239" s="123">
        <f>'Exhibit K (3)'!$F$17</f>
        <v>8.1648460519010424E-3</v>
      </c>
      <c r="AB239" s="123">
        <f>'Exhibit K (3)'!$F$17</f>
        <v>8.1648460519010424E-3</v>
      </c>
      <c r="AC239" s="123">
        <f>'Exhibit K (3)'!$F$17</f>
        <v>8.1648460519010424E-3</v>
      </c>
      <c r="AD239" s="123">
        <f>'Exhibit K (3)'!$F$17</f>
        <v>8.1648460519010424E-3</v>
      </c>
      <c r="AE239" s="123">
        <f>'Exhibit K (3)'!$F$17</f>
        <v>8.1648460519010424E-3</v>
      </c>
      <c r="AF239" s="123">
        <f>'Exhibit K (3)'!$F$17</f>
        <v>8.1648460519010424E-3</v>
      </c>
      <c r="AG239" s="123">
        <f>'Exhibit K (3)'!$F$17</f>
        <v>8.1648460519010424E-3</v>
      </c>
      <c r="AH239" s="123">
        <f>'Exhibit K (3)'!$F$17</f>
        <v>8.1648460519010424E-3</v>
      </c>
      <c r="AI239" s="123">
        <f>'Exhibit K (3)'!$F$17</f>
        <v>8.1648460519010424E-3</v>
      </c>
      <c r="AJ239" s="123">
        <f>'Exhibit K (3)'!$F$17</f>
        <v>8.1648460519010424E-3</v>
      </c>
      <c r="AK239" s="123">
        <f>'Exhibit K (3)'!$F$17</f>
        <v>8.1648460519010424E-3</v>
      </c>
      <c r="AL239" s="123">
        <f>'Exhibit K (3)'!$F$17</f>
        <v>8.1648460519010424E-3</v>
      </c>
      <c r="AM239" s="123">
        <f>'Exhibit K (3)'!$F$17</f>
        <v>8.1648460519010424E-3</v>
      </c>
      <c r="AN239" s="123">
        <f>'Exhibit K (3)'!$F$17</f>
        <v>8.1648460519010424E-3</v>
      </c>
      <c r="AO239" s="123">
        <f>'Exhibit K (3)'!$F$17</f>
        <v>8.1648460519010424E-3</v>
      </c>
      <c r="AP239" s="123">
        <f>'Exhibit K (3)'!$F$17</f>
        <v>8.1648460519010424E-3</v>
      </c>
      <c r="AQ239" s="123">
        <f>'Exhibit K (3)'!$F$17</f>
        <v>8.1648460519010424E-3</v>
      </c>
      <c r="AR239" s="123">
        <f>'Exhibit K (3)'!$F$17</f>
        <v>8.1648460519010424E-3</v>
      </c>
      <c r="AS239" s="123">
        <f>'Exhibit K (3)'!$F$17</f>
        <v>8.1648460519010424E-3</v>
      </c>
      <c r="AT239" s="123">
        <f>'Exhibit K (3)'!$F$17</f>
        <v>8.1648460519010424E-3</v>
      </c>
      <c r="AU239" s="123">
        <f>'Exhibit K (3)'!$F$17</f>
        <v>8.1648460519010424E-3</v>
      </c>
      <c r="AV239" s="123">
        <f>'Exhibit K (3)'!$F$17</f>
        <v>8.1648460519010424E-3</v>
      </c>
      <c r="AW239" s="123">
        <f>'Exhibit K (3)'!$F$17</f>
        <v>8.1648460519010424E-3</v>
      </c>
      <c r="AX239" s="123">
        <f>'Exhibit K (3)'!$F$17</f>
        <v>8.1648460519010424E-3</v>
      </c>
      <c r="AY239" s="123">
        <f>'Exhibit K (3)'!$F$17</f>
        <v>8.1648460519010424E-3</v>
      </c>
      <c r="AZ239" s="123">
        <f>'Exhibit K (3)'!$F$17</f>
        <v>8.1648460519010424E-3</v>
      </c>
      <c r="BA239" s="123">
        <f>'Exhibit K (3)'!$F$17</f>
        <v>8.1648460519010424E-3</v>
      </c>
      <c r="BB239" s="123">
        <f>'Exhibit K (3)'!$F$17</f>
        <v>8.1648460519010424E-3</v>
      </c>
      <c r="BC239" s="123">
        <f>'Exhibit K (3)'!$F$17</f>
        <v>8.1648460519010424E-3</v>
      </c>
      <c r="BD239" s="123">
        <f>'Exhibit K (3)'!$F$17</f>
        <v>8.1648460519010424E-3</v>
      </c>
      <c r="BE239" s="123">
        <f>'Exhibit K (3)'!$F$17</f>
        <v>8.1648460519010424E-3</v>
      </c>
      <c r="BF239" s="123">
        <f>'Exhibit K (3)'!$F$17</f>
        <v>8.1648460519010424E-3</v>
      </c>
      <c r="BG239" s="123">
        <f>'Exhibit K (3)'!$F$17</f>
        <v>8.1648460519010424E-3</v>
      </c>
      <c r="BH239" s="123">
        <f>'Exhibit K (3)'!$F$17</f>
        <v>8.1648460519010424E-3</v>
      </c>
      <c r="BI239" s="123">
        <f>'Exhibit K (3)'!$F$17</f>
        <v>8.1648460519010424E-3</v>
      </c>
      <c r="BJ239" s="123">
        <f>'Exhibit K (3)'!$F$17</f>
        <v>8.1648460519010424E-3</v>
      </c>
      <c r="BK239" s="123">
        <f>'Exhibit K (3)'!$F$17</f>
        <v>8.1648460519010424E-3</v>
      </c>
      <c r="BL239" s="123">
        <f>'Exhibit K (3)'!$F$17</f>
        <v>8.1648460519010424E-3</v>
      </c>
      <c r="BM239" s="123">
        <f>'Exhibit K (3)'!$F$17</f>
        <v>8.1648460519010424E-3</v>
      </c>
      <c r="BN239" s="123">
        <f>'Exhibit K (3)'!$F$17</f>
        <v>8.1648460519010424E-3</v>
      </c>
      <c r="BO239" s="123">
        <f>'Exhibit K (3)'!$F$17</f>
        <v>8.1648460519010424E-3</v>
      </c>
      <c r="BP239" s="123">
        <f>'Exhibit K (3)'!$F$17</f>
        <v>8.1648460519010424E-3</v>
      </c>
      <c r="BQ239" s="123">
        <f>'Exhibit K (3)'!$F$17</f>
        <v>8.1648460519010424E-3</v>
      </c>
      <c r="BR239" s="123">
        <f>'Exhibit K (3)'!$F$17</f>
        <v>8.1648460519010424E-3</v>
      </c>
      <c r="BS239" s="123">
        <f>'Exhibit K (3)'!$F$17</f>
        <v>8.1648460519010424E-3</v>
      </c>
      <c r="BT239" s="123">
        <f>'Exhibit K (3)'!$F$17</f>
        <v>8.1648460519010424E-3</v>
      </c>
      <c r="BU239" s="123">
        <f>'Exhibit K (3)'!$F$17</f>
        <v>8.1648460519010424E-3</v>
      </c>
      <c r="BV239" s="123">
        <f>'Exhibit K (3)'!$F$17</f>
        <v>8.1648460519010424E-3</v>
      </c>
      <c r="BW239" s="123">
        <f>'Exhibit K (3)'!$F$17</f>
        <v>8.1648460519010424E-3</v>
      </c>
      <c r="BX239" s="123">
        <f>'Exhibit K (3)'!$F$17</f>
        <v>8.1648460519010424E-3</v>
      </c>
      <c r="BY239" s="123">
        <f>'Exhibit K (3)'!$F$17</f>
        <v>8.1648460519010424E-3</v>
      </c>
      <c r="BZ239" s="123">
        <f>'Exhibit K (3)'!$F$17</f>
        <v>8.1648460519010424E-3</v>
      </c>
      <c r="CA239" s="123">
        <f>'Exhibit K (3)'!$F$17</f>
        <v>8.1648460519010424E-3</v>
      </c>
      <c r="CB239" s="123">
        <f>'Exhibit K (3)'!$F$17</f>
        <v>8.1648460519010424E-3</v>
      </c>
      <c r="CC239" s="123">
        <f>'Exhibit K (3)'!$F$17</f>
        <v>8.1648460519010424E-3</v>
      </c>
      <c r="CD239" s="123">
        <f>'Exhibit K (3)'!$F$17</f>
        <v>8.1648460519010424E-3</v>
      </c>
      <c r="CE239" s="123">
        <f>'Exhibit K (3)'!$F$17</f>
        <v>8.1648460519010424E-3</v>
      </c>
      <c r="CF239" s="123">
        <f>'Exhibit K (3)'!$F$17</f>
        <v>8.1648460519010424E-3</v>
      </c>
      <c r="CG239" s="123">
        <f>'Exhibit K (3)'!$F$17</f>
        <v>8.1648460519010424E-3</v>
      </c>
      <c r="CH239" s="123">
        <f>'Exhibit K (3)'!$F$17</f>
        <v>8.1648460519010424E-3</v>
      </c>
      <c r="CI239" s="123">
        <f>'Exhibit K (3)'!$F$17</f>
        <v>8.1648460519010424E-3</v>
      </c>
      <c r="CJ239" s="123">
        <f>'Exhibit K (3)'!$F$17</f>
        <v>8.1648460519010424E-3</v>
      </c>
      <c r="CK239" s="123">
        <f>'Exhibit K (3)'!$F$17</f>
        <v>8.1648460519010424E-3</v>
      </c>
      <c r="CL239" s="123">
        <f>'Exhibit K (3)'!$F$17</f>
        <v>8.1648460519010424E-3</v>
      </c>
      <c r="CM239" s="123">
        <f>'Exhibit K (3)'!$F$17</f>
        <v>8.1648460519010424E-3</v>
      </c>
      <c r="CN239" s="123">
        <f>'Exhibit K (3)'!$F$17</f>
        <v>8.1648460519010424E-3</v>
      </c>
      <c r="CO239" s="123">
        <f>'Exhibit K (3)'!$F$17</f>
        <v>8.1648460519010424E-3</v>
      </c>
      <c r="CP239" s="123">
        <f>'Exhibit K (3)'!$F$17</f>
        <v>8.1648460519010424E-3</v>
      </c>
      <c r="CQ239" s="123">
        <f>'Exhibit K (3)'!$F$17</f>
        <v>8.1648460519010424E-3</v>
      </c>
      <c r="CR239" s="123">
        <f>'Exhibit K (3)'!$F$17</f>
        <v>8.1648460519010424E-3</v>
      </c>
      <c r="CS239" s="123">
        <f>'Exhibit K (3)'!$F$17</f>
        <v>8.1648460519010424E-3</v>
      </c>
      <c r="CT239" s="123">
        <f>'Exhibit K (3)'!$F$17</f>
        <v>8.1648460519010424E-3</v>
      </c>
      <c r="CU239" s="123">
        <f>'Exhibit K (3)'!$F$17</f>
        <v>8.1648460519010424E-3</v>
      </c>
      <c r="CV239" s="123">
        <f>'Exhibit K (3)'!$F$17</f>
        <v>8.1648460519010424E-3</v>
      </c>
      <c r="CW239" s="123">
        <f>'Exhibit K (3)'!$F$17</f>
        <v>8.1648460519010424E-3</v>
      </c>
      <c r="CX239" s="123">
        <f>'Exhibit K (3)'!$F$17</f>
        <v>8.1648460519010424E-3</v>
      </c>
      <c r="CY239" s="123">
        <f>'Exhibit K (3)'!$F$17</f>
        <v>8.1648460519010424E-3</v>
      </c>
      <c r="CZ239" s="123">
        <f>'Exhibit K (3)'!$F$17</f>
        <v>8.1648460519010424E-3</v>
      </c>
      <c r="DA239" s="123">
        <f>'Exhibit K (3)'!$F$17</f>
        <v>8.1648460519010424E-3</v>
      </c>
      <c r="DB239" s="123">
        <f>'Exhibit K (3)'!$F$17</f>
        <v>8.1648460519010424E-3</v>
      </c>
      <c r="DC239" s="123">
        <f>'Exhibit K (3)'!$F$17</f>
        <v>8.1648460519010424E-3</v>
      </c>
      <c r="DD239" s="123">
        <f>'Exhibit K (3)'!$F$17</f>
        <v>8.1648460519010424E-3</v>
      </c>
      <c r="DE239" s="123">
        <f>'Exhibit K (3)'!$F$17</f>
        <v>8.1648460519010424E-3</v>
      </c>
      <c r="DF239" s="123">
        <f>'Exhibit K (3)'!$F$17</f>
        <v>8.1648460519010424E-3</v>
      </c>
      <c r="DG239" s="123">
        <f>'Exhibit K (3)'!$F$17</f>
        <v>8.1648460519010424E-3</v>
      </c>
      <c r="DH239" s="123">
        <f>'Exhibit K (3)'!$F$17</f>
        <v>8.1648460519010424E-3</v>
      </c>
      <c r="DI239" s="123">
        <f>'Exhibit K (3)'!$F$17</f>
        <v>8.1648460519010424E-3</v>
      </c>
      <c r="DJ239" s="123">
        <f>'Exhibit K (3)'!$F$17</f>
        <v>8.1648460519010424E-3</v>
      </c>
      <c r="DK239" s="123">
        <f>'Exhibit K (3)'!$F$17</f>
        <v>8.1648460519010424E-3</v>
      </c>
      <c r="DL239" s="123">
        <f>'Exhibit K (3)'!$F$17</f>
        <v>8.1648460519010424E-3</v>
      </c>
      <c r="DM239" s="123">
        <f>'Exhibit K (3)'!$F$17</f>
        <v>8.1648460519010424E-3</v>
      </c>
      <c r="DN239" s="123">
        <f>'Exhibit K (3)'!$F$17</f>
        <v>8.1648460519010424E-3</v>
      </c>
      <c r="DO239" s="123">
        <f>'Exhibit K (3)'!$F$17</f>
        <v>8.1648460519010424E-3</v>
      </c>
      <c r="DP239" s="123">
        <f>'Exhibit K (3)'!$F$17</f>
        <v>8.1648460519010424E-3</v>
      </c>
      <c r="DQ239" s="123">
        <f>'Exhibit K (3)'!$F$17</f>
        <v>8.1648460519010424E-3</v>
      </c>
      <c r="DR239" s="123">
        <f>'Exhibit K (3)'!$F$17</f>
        <v>8.1648460519010424E-3</v>
      </c>
      <c r="DS239" s="123">
        <f>'Exhibit K (3)'!$F$17</f>
        <v>8.1648460519010424E-3</v>
      </c>
      <c r="DT239" s="123">
        <f>'Exhibit K (3)'!$F$17</f>
        <v>8.1648460519010424E-3</v>
      </c>
      <c r="DU239" s="123">
        <f>'Exhibit K (3)'!$F$17</f>
        <v>8.1648460519010424E-3</v>
      </c>
      <c r="DV239" s="123">
        <f>'Exhibit K (3)'!$F$17</f>
        <v>8.1648460519010424E-3</v>
      </c>
      <c r="DW239" s="123">
        <f>'Exhibit K (3)'!$F$17</f>
        <v>8.1648460519010424E-3</v>
      </c>
      <c r="DX239" s="123">
        <f>'Exhibit K (3)'!$F$17</f>
        <v>8.1648460519010424E-3</v>
      </c>
      <c r="DY239" s="123">
        <f>'Exhibit K (3)'!$F$17</f>
        <v>8.1648460519010424E-3</v>
      </c>
      <c r="DZ239" s="123">
        <f>'Exhibit K (3)'!$F$17</f>
        <v>8.1648460519010424E-3</v>
      </c>
      <c r="EA239" s="123">
        <f>'Exhibit K (3)'!$F$17</f>
        <v>8.1648460519010424E-3</v>
      </c>
      <c r="EB239" s="123">
        <f>'Exhibit K (3)'!$F$17</f>
        <v>8.1648460519010424E-3</v>
      </c>
      <c r="EC239" s="123">
        <f>'Exhibit K (3)'!$F$17</f>
        <v>8.1648460519010424E-3</v>
      </c>
      <c r="ED239" s="123">
        <f>'Exhibit K (3)'!$F$17</f>
        <v>8.1648460519010424E-3</v>
      </c>
      <c r="EE239" s="123">
        <f>'Exhibit K (3)'!$F$17</f>
        <v>8.1648460519010424E-3</v>
      </c>
      <c r="EF239" s="123">
        <f>'Exhibit K (3)'!$F$17</f>
        <v>8.1648460519010424E-3</v>
      </c>
      <c r="EG239" s="123">
        <f>'Exhibit K (3)'!$F$17</f>
        <v>8.1648460519010424E-3</v>
      </c>
      <c r="EH239" s="123">
        <f>'Exhibit K (3)'!$F$17</f>
        <v>8.1648460519010424E-3</v>
      </c>
      <c r="EI239" s="123">
        <f>'Exhibit K (3)'!$F$17</f>
        <v>8.1648460519010424E-3</v>
      </c>
      <c r="EJ239" s="123">
        <f>'Exhibit K (3)'!$F$17</f>
        <v>8.1648460519010424E-3</v>
      </c>
      <c r="EK239" s="123">
        <f>'Exhibit K (3)'!$F$17</f>
        <v>8.1648460519010424E-3</v>
      </c>
      <c r="EL239" s="123">
        <f>'Exhibit K (3)'!$F$17</f>
        <v>8.1648460519010424E-3</v>
      </c>
      <c r="EM239" s="123">
        <f>'Exhibit K (3)'!$F$17</f>
        <v>8.1648460519010424E-3</v>
      </c>
      <c r="EN239" s="123">
        <f>'Exhibit K (3)'!$F$17</f>
        <v>8.1648460519010424E-3</v>
      </c>
      <c r="EO239" s="123">
        <f>'Exhibit K (3)'!$F$17</f>
        <v>8.1648460519010424E-3</v>
      </c>
      <c r="EP239" s="123">
        <f>'Exhibit K (3)'!$F$17</f>
        <v>8.1648460519010424E-3</v>
      </c>
      <c r="EQ239" s="123">
        <f>'Exhibit K (3)'!$F$17</f>
        <v>8.1648460519010424E-3</v>
      </c>
      <c r="ER239" s="123">
        <f>'Exhibit K (3)'!$F$17</f>
        <v>8.1648460519010424E-3</v>
      </c>
      <c r="ES239" s="123">
        <f>'Exhibit K (3)'!$F$17</f>
        <v>8.1648460519010424E-3</v>
      </c>
      <c r="ET239" s="123">
        <f>'Exhibit K (3)'!$F$17</f>
        <v>8.1648460519010424E-3</v>
      </c>
    </row>
    <row r="240" spans="1:158">
      <c r="D240" s="109"/>
      <c r="E240" s="78"/>
      <c r="F240" s="10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124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  <c r="AM240" s="75"/>
      <c r="AN240" s="75"/>
      <c r="AO240" s="75"/>
      <c r="AP240" s="75"/>
      <c r="AQ240" s="75"/>
      <c r="AR240" s="75"/>
      <c r="AS240" s="75"/>
      <c r="AT240" s="75"/>
      <c r="AU240" s="75"/>
      <c r="AV240" s="75"/>
      <c r="AW240" s="75"/>
      <c r="AX240" s="75"/>
      <c r="AY240" s="75"/>
      <c r="AZ240" s="75"/>
      <c r="BA240" s="75"/>
      <c r="BB240" s="75"/>
      <c r="BC240" s="75"/>
      <c r="BD240" s="75"/>
      <c r="BE240" s="75"/>
      <c r="BF240" s="75"/>
      <c r="BG240" s="75"/>
      <c r="BH240" s="75"/>
      <c r="BI240" s="75"/>
      <c r="BJ240" s="75"/>
      <c r="BK240" s="75"/>
      <c r="BL240" s="75"/>
      <c r="BM240" s="75"/>
      <c r="BN240" s="75"/>
      <c r="BO240" s="75"/>
      <c r="BP240" s="75"/>
      <c r="BQ240" s="75"/>
      <c r="BR240" s="75"/>
      <c r="BS240" s="75"/>
      <c r="BT240" s="75"/>
      <c r="BU240" s="75"/>
      <c r="BV240" s="75"/>
      <c r="BW240" s="75"/>
      <c r="BX240" s="75"/>
      <c r="BY240" s="75"/>
      <c r="BZ240" s="75"/>
      <c r="CA240" s="75"/>
      <c r="CB240" s="75"/>
      <c r="CC240" s="75"/>
      <c r="CD240" s="75"/>
      <c r="CE240" s="75"/>
      <c r="CF240" s="75"/>
      <c r="CG240" s="75"/>
      <c r="CH240" s="75"/>
      <c r="CI240" s="75"/>
      <c r="CJ240" s="75"/>
      <c r="CK240" s="75"/>
      <c r="CL240" s="75"/>
      <c r="CM240" s="75"/>
      <c r="CN240" s="75"/>
      <c r="CO240" s="75"/>
      <c r="CP240" s="75"/>
      <c r="CQ240" s="75"/>
      <c r="CR240" s="75"/>
      <c r="CS240" s="75"/>
      <c r="CT240" s="75"/>
      <c r="CU240" s="75"/>
      <c r="CV240" s="75"/>
      <c r="CW240" s="75"/>
      <c r="CX240" s="75"/>
      <c r="CY240" s="75"/>
      <c r="CZ240" s="75"/>
      <c r="DA240" s="75"/>
      <c r="DB240" s="75"/>
      <c r="DC240" s="75"/>
      <c r="DD240" s="75"/>
      <c r="DE240" s="75"/>
      <c r="DF240" s="75"/>
      <c r="DG240" s="75"/>
      <c r="DH240" s="75"/>
      <c r="DI240" s="75"/>
      <c r="DJ240" s="75"/>
      <c r="DK240" s="75"/>
      <c r="DL240" s="75"/>
      <c r="DM240" s="75"/>
      <c r="DN240" s="75"/>
      <c r="DO240" s="75"/>
      <c r="DP240" s="75"/>
      <c r="DQ240" s="75"/>
      <c r="DR240" s="75"/>
      <c r="DS240" s="75"/>
      <c r="DT240" s="75"/>
      <c r="DU240" s="75"/>
      <c r="DV240" s="75"/>
      <c r="DW240" s="75"/>
      <c r="DX240" s="75"/>
      <c r="DY240" s="75"/>
      <c r="DZ240" s="75"/>
      <c r="EA240" s="75"/>
      <c r="EB240" s="75"/>
      <c r="EC240" s="75"/>
      <c r="ED240" s="75"/>
      <c r="EE240" s="75"/>
      <c r="EF240" s="75"/>
      <c r="EG240" s="75"/>
      <c r="EH240" s="75"/>
      <c r="EI240" s="75"/>
      <c r="EJ240" s="75"/>
      <c r="EK240" s="75"/>
      <c r="EL240" s="75"/>
      <c r="EM240" s="75"/>
      <c r="EN240" s="75"/>
      <c r="EO240" s="75"/>
      <c r="EP240" s="75"/>
      <c r="EQ240" s="75"/>
      <c r="ER240" s="75"/>
      <c r="ES240" s="75"/>
      <c r="ET240" s="75"/>
    </row>
    <row r="241" spans="1:150">
      <c r="A241" s="97">
        <v>124500107</v>
      </c>
      <c r="B241" s="98">
        <v>11</v>
      </c>
      <c r="D241" s="109">
        <v>16</v>
      </c>
      <c r="E241" s="78" t="s">
        <v>48</v>
      </c>
      <c r="F241" s="109"/>
      <c r="G241" s="104">
        <f t="shared" ref="G241:Q241" si="2389">SUMIF($S$7:$ET$7,G220,$S241:$ET241)</f>
        <v>276884.23392074968</v>
      </c>
      <c r="H241" s="104">
        <f t="shared" si="2389"/>
        <v>2097313.5458329525</v>
      </c>
      <c r="I241" s="104">
        <f t="shared" si="2389"/>
        <v>3872780.1417014562</v>
      </c>
      <c r="J241" s="104">
        <f t="shared" si="2389"/>
        <v>0</v>
      </c>
      <c r="K241" s="104">
        <f t="shared" si="2389"/>
        <v>0</v>
      </c>
      <c r="L241" s="104">
        <f t="shared" si="2389"/>
        <v>0</v>
      </c>
      <c r="M241" s="104">
        <f t="shared" si="2389"/>
        <v>0</v>
      </c>
      <c r="N241" s="104">
        <f t="shared" si="2389"/>
        <v>7394138.178709452</v>
      </c>
      <c r="O241" s="104">
        <f t="shared" si="2389"/>
        <v>11564678.19393705</v>
      </c>
      <c r="P241" s="104">
        <f t="shared" si="2389"/>
        <v>28781943.955214694</v>
      </c>
      <c r="Q241" s="104">
        <f t="shared" si="2389"/>
        <v>14855054.73568337</v>
      </c>
      <c r="R241" s="104">
        <f>SUM(G241:Q241)</f>
        <v>68842792.984999731</v>
      </c>
      <c r="S241" s="105">
        <f t="shared" ref="S241:T241" si="2390">+S236*S239</f>
        <v>0</v>
      </c>
      <c r="T241" s="105">
        <f t="shared" si="2390"/>
        <v>0</v>
      </c>
      <c r="U241" s="105">
        <f>+U236*U239</f>
        <v>0</v>
      </c>
      <c r="V241" s="105">
        <f t="shared" ref="V241:W241" si="2391">+V236*V239</f>
        <v>0</v>
      </c>
      <c r="W241" s="105">
        <f t="shared" si="2391"/>
        <v>0</v>
      </c>
      <c r="X241" s="105">
        <f>+X236*X239</f>
        <v>1714.2072762207322</v>
      </c>
      <c r="Y241" s="105">
        <f t="shared" ref="Y241:BB241" si="2392">+Y236*Y239</f>
        <v>3796.0299824655758</v>
      </c>
      <c r="Z241" s="105">
        <f t="shared" si="2392"/>
        <v>5460.2111854243267</v>
      </c>
      <c r="AA241" s="105">
        <f t="shared" si="2392"/>
        <v>30459.825707338518</v>
      </c>
      <c r="AB241" s="105">
        <f t="shared" si="2392"/>
        <v>60448.723728873629</v>
      </c>
      <c r="AC241" s="105">
        <f t="shared" si="2392"/>
        <v>78516.03720851893</v>
      </c>
      <c r="AD241" s="105">
        <f t="shared" si="2392"/>
        <v>96489.198831907983</v>
      </c>
      <c r="AE241" s="105">
        <f t="shared" si="2392"/>
        <v>107725.24276904365</v>
      </c>
      <c r="AF241" s="105">
        <f t="shared" si="2392"/>
        <v>116985.00027824254</v>
      </c>
      <c r="AG241" s="105">
        <f t="shared" si="2392"/>
        <v>128091.01010077131</v>
      </c>
      <c r="AH241" s="105">
        <f t="shared" si="2392"/>
        <v>141351.58441358517</v>
      </c>
      <c r="AI241" s="105">
        <f t="shared" si="2392"/>
        <v>153828.55723108014</v>
      </c>
      <c r="AJ241" s="105">
        <f t="shared" si="2392"/>
        <v>166023.47859932351</v>
      </c>
      <c r="AK241" s="105">
        <f t="shared" si="2392"/>
        <v>178510.53811381129</v>
      </c>
      <c r="AL241" s="105">
        <f t="shared" si="2392"/>
        <v>191887.75770632122</v>
      </c>
      <c r="AM241" s="105">
        <f t="shared" si="2392"/>
        <v>207925.61250558877</v>
      </c>
      <c r="AN241" s="105">
        <f t="shared" si="2392"/>
        <v>222468.22287782704</v>
      </c>
      <c r="AO241" s="105">
        <f t="shared" si="2392"/>
        <v>234655.79603634079</v>
      </c>
      <c r="AP241" s="105">
        <f t="shared" si="2392"/>
        <v>247860.74520101745</v>
      </c>
      <c r="AQ241" s="105">
        <f t="shared" si="2392"/>
        <v>258885.60528731911</v>
      </c>
      <c r="AR241" s="105">
        <f t="shared" si="2392"/>
        <v>268334.84557811567</v>
      </c>
      <c r="AS241" s="105">
        <f t="shared" si="2392"/>
        <v>279852.05692035024</v>
      </c>
      <c r="AT241" s="105">
        <f t="shared" si="2392"/>
        <v>292516.78218761529</v>
      </c>
      <c r="AU241" s="105">
        <f t="shared" si="2392"/>
        <v>304996.88390389777</v>
      </c>
      <c r="AV241" s="105">
        <f t="shared" si="2392"/>
        <v>317931.18442564702</v>
      </c>
      <c r="AW241" s="105">
        <f t="shared" si="2392"/>
        <v>329903.01656478021</v>
      </c>
      <c r="AX241" s="105">
        <f t="shared" si="2392"/>
        <v>341870.96173067635</v>
      </c>
      <c r="AY241" s="105">
        <f t="shared" si="2392"/>
        <v>354032.60350800765</v>
      </c>
      <c r="AZ241" s="105">
        <f t="shared" si="2392"/>
        <v>363807.54306082311</v>
      </c>
      <c r="BA241" s="105">
        <f t="shared" si="2392"/>
        <v>372787.15326294053</v>
      </c>
      <c r="BB241" s="105">
        <f t="shared" si="2392"/>
        <v>387861.50527128245</v>
      </c>
      <c r="BC241" s="115"/>
      <c r="BD241" s="115"/>
      <c r="BE241" s="115"/>
      <c r="BF241" s="115"/>
      <c r="BG241" s="115"/>
      <c r="BH241" s="115"/>
      <c r="BI241" s="115"/>
      <c r="BJ241" s="115"/>
      <c r="BK241" s="115"/>
      <c r="BL241" s="115"/>
      <c r="BM241" s="115"/>
      <c r="BN241" s="115"/>
      <c r="BO241" s="115"/>
      <c r="BP241" s="115"/>
      <c r="BQ241" s="115"/>
      <c r="BR241" s="115"/>
      <c r="BS241" s="115"/>
      <c r="BT241" s="115"/>
      <c r="BU241" s="115"/>
      <c r="BV241" s="115"/>
      <c r="BW241" s="115"/>
      <c r="BX241" s="115"/>
      <c r="BY241" s="115"/>
      <c r="BZ241" s="115"/>
      <c r="CA241" s="115"/>
      <c r="CB241" s="115"/>
      <c r="CC241" s="115"/>
      <c r="CD241" s="115"/>
      <c r="CE241" s="115"/>
      <c r="CF241" s="115"/>
      <c r="CG241" s="115"/>
      <c r="CH241" s="115"/>
      <c r="CI241" s="115"/>
      <c r="CJ241" s="115"/>
      <c r="CK241" s="115"/>
      <c r="CL241" s="115"/>
      <c r="CM241" s="115"/>
      <c r="CN241" s="115"/>
      <c r="CO241" s="115"/>
      <c r="CP241" s="115"/>
      <c r="CQ241" s="115"/>
      <c r="CR241" s="115"/>
      <c r="CS241" s="115"/>
      <c r="CT241" s="115"/>
      <c r="CU241" s="115"/>
      <c r="CV241" s="115"/>
      <c r="CW241" s="115"/>
      <c r="CX241" s="115"/>
      <c r="CY241" s="105">
        <f t="shared" ref="CY241:DX241" si="2393">+CY236*CY239</f>
        <v>555595.03552389075</v>
      </c>
      <c r="CZ241" s="105">
        <f t="shared" si="2393"/>
        <v>566227.21365254465</v>
      </c>
      <c r="DA241" s="105">
        <f t="shared" si="2393"/>
        <v>578208.95578959188</v>
      </c>
      <c r="DB241" s="105">
        <f t="shared" si="2393"/>
        <v>590848.74030417833</v>
      </c>
      <c r="DC241" s="105">
        <f t="shared" si="2393"/>
        <v>602203.59985380084</v>
      </c>
      <c r="DD241" s="105">
        <f t="shared" si="2393"/>
        <v>612586.92545395484</v>
      </c>
      <c r="DE241" s="105">
        <f t="shared" si="2393"/>
        <v>622653.1766898582</v>
      </c>
      <c r="DF241" s="105">
        <f t="shared" si="2393"/>
        <v>632678.5537217526</v>
      </c>
      <c r="DG241" s="105">
        <f t="shared" si="2393"/>
        <v>642499.62007612095</v>
      </c>
      <c r="DH241" s="105">
        <f t="shared" si="2393"/>
        <v>652364.83888759103</v>
      </c>
      <c r="DI241" s="105">
        <f t="shared" si="2393"/>
        <v>662332.57612916012</v>
      </c>
      <c r="DJ241" s="105">
        <f t="shared" si="2393"/>
        <v>675938.94262700842</v>
      </c>
      <c r="DK241" s="105">
        <f t="shared" si="2393"/>
        <v>691256.83490598784</v>
      </c>
      <c r="DL241" s="105">
        <f t="shared" si="2393"/>
        <v>704413.08171203046</v>
      </c>
      <c r="DM241" s="105">
        <f t="shared" si="2393"/>
        <v>718323.01267324423</v>
      </c>
      <c r="DN241" s="105">
        <f t="shared" si="2393"/>
        <v>735220.97285235173</v>
      </c>
      <c r="DO241" s="105">
        <f t="shared" si="2393"/>
        <v>757205.60737758374</v>
      </c>
      <c r="DP241" s="105">
        <f t="shared" si="2393"/>
        <v>835292.849760946</v>
      </c>
      <c r="DQ241" s="105">
        <f t="shared" si="2393"/>
        <v>966944.13254893746</v>
      </c>
      <c r="DR241" s="105">
        <f t="shared" si="2393"/>
        <v>1045311.15350636</v>
      </c>
      <c r="DS241" s="105">
        <f t="shared" si="2393"/>
        <v>1105571.0733144414</v>
      </c>
      <c r="DT241" s="105">
        <f t="shared" si="2393"/>
        <v>1202339.4698927216</v>
      </c>
      <c r="DU241" s="105">
        <f t="shared" si="2393"/>
        <v>1326065.2459449316</v>
      </c>
      <c r="DV241" s="105">
        <f t="shared" si="2393"/>
        <v>1476734.7594475127</v>
      </c>
      <c r="DW241" s="105">
        <f t="shared" si="2393"/>
        <v>1640107.459982424</v>
      </c>
      <c r="DX241" s="105">
        <f t="shared" si="2393"/>
        <v>1811676.4123590842</v>
      </c>
      <c r="DY241" s="105">
        <f t="shared" ref="DY241:EM241" si="2394">+DY236*DY239</f>
        <v>1974702.5909179149</v>
      </c>
      <c r="DZ241" s="105">
        <f t="shared" si="2394"/>
        <v>2132679.2615614324</v>
      </c>
      <c r="EA241" s="105">
        <f t="shared" si="2394"/>
        <v>2288024.3916896922</v>
      </c>
      <c r="EB241" s="105">
        <f t="shared" si="2394"/>
        <v>2440283.1210112646</v>
      </c>
      <c r="EC241" s="105">
        <f t="shared" si="2394"/>
        <v>2570667.3963091797</v>
      </c>
      <c r="ED241" s="105">
        <f t="shared" si="2394"/>
        <v>2679928.3175982265</v>
      </c>
      <c r="EE241" s="105">
        <f t="shared" si="2394"/>
        <v>2753539.0152085242</v>
      </c>
      <c r="EF241" s="105">
        <f t="shared" si="2394"/>
        <v>2791642.9996561385</v>
      </c>
      <c r="EG241" s="105">
        <f t="shared" si="2394"/>
        <v>2830058.0972707318</v>
      </c>
      <c r="EH241" s="105">
        <f t="shared" si="2394"/>
        <v>2868634.8916500858</v>
      </c>
      <c r="EI241" s="105">
        <f t="shared" si="2394"/>
        <v>2904771.656938585</v>
      </c>
      <c r="EJ241" s="105">
        <f t="shared" si="2394"/>
        <v>2938203.0163128823</v>
      </c>
      <c r="EK241" s="105">
        <f t="shared" si="2394"/>
        <v>2971301.8876090539</v>
      </c>
      <c r="EL241" s="105">
        <f t="shared" si="2394"/>
        <v>3004102.7510293773</v>
      </c>
      <c r="EM241" s="105">
        <f t="shared" si="2394"/>
        <v>3036675.4237934714</v>
      </c>
      <c r="EN241" s="115"/>
      <c r="EO241" s="115"/>
      <c r="EP241" s="115"/>
      <c r="EQ241" s="115"/>
      <c r="ER241" s="115"/>
      <c r="ES241" s="115"/>
      <c r="ET241" s="115"/>
    </row>
    <row r="242" spans="1:150">
      <c r="D242" s="109">
        <v>17</v>
      </c>
      <c r="E242" s="78" t="s">
        <v>49</v>
      </c>
      <c r="F242" s="109"/>
      <c r="G242" s="104">
        <f>+G241+F242</f>
        <v>276884.23392074968</v>
      </c>
      <c r="H242" s="104">
        <f>+H241+G242</f>
        <v>2374197.7797537022</v>
      </c>
      <c r="I242" s="104">
        <f>I241+H242</f>
        <v>6246977.9214551579</v>
      </c>
      <c r="J242" s="104">
        <f>J241+I242</f>
        <v>6246977.9214551579</v>
      </c>
      <c r="K242" s="104">
        <f>+K241+J242</f>
        <v>6246977.9214551579</v>
      </c>
      <c r="L242" s="104">
        <f>+L241+K242</f>
        <v>6246977.9214551579</v>
      </c>
      <c r="M242" s="104">
        <f>M241+L242</f>
        <v>6246977.9214551579</v>
      </c>
      <c r="N242" s="104">
        <f>N241+M242</f>
        <v>13641116.100164611</v>
      </c>
      <c r="O242" s="104">
        <f>O241+N242</f>
        <v>25205794.294101663</v>
      </c>
      <c r="P242" s="104">
        <f>P241+O242</f>
        <v>53987738.249316357</v>
      </c>
      <c r="Q242" s="104">
        <f>Q241+P242</f>
        <v>68842792.984999731</v>
      </c>
      <c r="R242" s="104"/>
      <c r="S242" s="105">
        <v>0</v>
      </c>
      <c r="T242" s="105">
        <f>+T241+S242</f>
        <v>0</v>
      </c>
      <c r="U242" s="105">
        <f t="shared" ref="U242:W242" si="2395">+U241+T242</f>
        <v>0</v>
      </c>
      <c r="V242" s="105">
        <f t="shared" si="2395"/>
        <v>0</v>
      </c>
      <c r="W242" s="105">
        <f t="shared" si="2395"/>
        <v>0</v>
      </c>
      <c r="X242" s="105">
        <f>+X241+W242</f>
        <v>1714.2072762207322</v>
      </c>
      <c r="Y242" s="105">
        <f t="shared" ref="Y242:BB242" si="2396">+Y241+X242</f>
        <v>5510.2372586863075</v>
      </c>
      <c r="Z242" s="105">
        <f t="shared" si="2396"/>
        <v>10970.448444110634</v>
      </c>
      <c r="AA242" s="105">
        <f t="shared" si="2396"/>
        <v>41430.27415144915</v>
      </c>
      <c r="AB242" s="105">
        <f t="shared" si="2396"/>
        <v>101878.99788032277</v>
      </c>
      <c r="AC242" s="105">
        <f t="shared" si="2396"/>
        <v>180395.03508884169</v>
      </c>
      <c r="AD242" s="105">
        <f t="shared" si="2396"/>
        <v>276884.23392074968</v>
      </c>
      <c r="AE242" s="105">
        <f t="shared" si="2396"/>
        <v>384609.47668979334</v>
      </c>
      <c r="AF242" s="105">
        <f t="shared" si="2396"/>
        <v>501594.47696803592</v>
      </c>
      <c r="AG242" s="105">
        <f t="shared" si="2396"/>
        <v>629685.48706880724</v>
      </c>
      <c r="AH242" s="105">
        <f t="shared" si="2396"/>
        <v>771037.07148239238</v>
      </c>
      <c r="AI242" s="105">
        <f t="shared" si="2396"/>
        <v>924865.62871347251</v>
      </c>
      <c r="AJ242" s="105">
        <f t="shared" si="2396"/>
        <v>1090889.1073127959</v>
      </c>
      <c r="AK242" s="105">
        <f t="shared" si="2396"/>
        <v>1269399.6454266072</v>
      </c>
      <c r="AL242" s="105">
        <f t="shared" si="2396"/>
        <v>1461287.4031329285</v>
      </c>
      <c r="AM242" s="105">
        <f t="shared" si="2396"/>
        <v>1669213.0156385172</v>
      </c>
      <c r="AN242" s="105">
        <f t="shared" si="2396"/>
        <v>1891681.2385163442</v>
      </c>
      <c r="AO242" s="105">
        <f t="shared" si="2396"/>
        <v>2126337.034552685</v>
      </c>
      <c r="AP242" s="105">
        <f t="shared" si="2396"/>
        <v>2374197.7797537022</v>
      </c>
      <c r="AQ242" s="105">
        <f t="shared" si="2396"/>
        <v>2633083.3850410213</v>
      </c>
      <c r="AR242" s="105">
        <f t="shared" si="2396"/>
        <v>2901418.2306191372</v>
      </c>
      <c r="AS242" s="105">
        <f t="shared" si="2396"/>
        <v>3181270.2875394872</v>
      </c>
      <c r="AT242" s="105">
        <f t="shared" si="2396"/>
        <v>3473787.0697271023</v>
      </c>
      <c r="AU242" s="105">
        <f t="shared" si="2396"/>
        <v>3778783.9536310001</v>
      </c>
      <c r="AV242" s="105">
        <f t="shared" si="2396"/>
        <v>4096715.138056647</v>
      </c>
      <c r="AW242" s="105">
        <f t="shared" si="2396"/>
        <v>4426618.1546214269</v>
      </c>
      <c r="AX242" s="105">
        <f t="shared" si="2396"/>
        <v>4768489.1163521037</v>
      </c>
      <c r="AY242" s="105">
        <f t="shared" si="2396"/>
        <v>5122521.7198601114</v>
      </c>
      <c r="AZ242" s="105">
        <f t="shared" si="2396"/>
        <v>5486329.2629209347</v>
      </c>
      <c r="BA242" s="105">
        <f t="shared" si="2396"/>
        <v>5859116.4161838749</v>
      </c>
      <c r="BB242" s="105">
        <f t="shared" si="2396"/>
        <v>6246977.921455157</v>
      </c>
      <c r="BC242" s="105">
        <f t="shared" ref="BC242" si="2397">+BC241+BB242</f>
        <v>6246977.921455157</v>
      </c>
      <c r="BD242" s="105">
        <f t="shared" ref="BD242" si="2398">+BD241+BC242</f>
        <v>6246977.921455157</v>
      </c>
      <c r="BE242" s="105">
        <f t="shared" ref="BE242" si="2399">+BE241+BD242</f>
        <v>6246977.921455157</v>
      </c>
      <c r="BF242" s="105">
        <f t="shared" ref="BF242" si="2400">+BF241+BE242</f>
        <v>6246977.921455157</v>
      </c>
      <c r="BG242" s="105">
        <f t="shared" ref="BG242" si="2401">+BG241+BF242</f>
        <v>6246977.921455157</v>
      </c>
      <c r="BH242" s="105">
        <f t="shared" ref="BH242" si="2402">+BH241+BG242</f>
        <v>6246977.921455157</v>
      </c>
      <c r="BI242" s="105">
        <f t="shared" ref="BI242" si="2403">+BI241+BH242</f>
        <v>6246977.921455157</v>
      </c>
      <c r="BJ242" s="105">
        <f t="shared" ref="BJ242" si="2404">+BJ241+BI242</f>
        <v>6246977.921455157</v>
      </c>
      <c r="BK242" s="105">
        <f t="shared" ref="BK242" si="2405">+BK241+BJ242</f>
        <v>6246977.921455157</v>
      </c>
      <c r="BL242" s="105">
        <f t="shared" ref="BL242" si="2406">+BL241+BK242</f>
        <v>6246977.921455157</v>
      </c>
      <c r="BM242" s="105">
        <f t="shared" ref="BM242" si="2407">+BM241+BL242</f>
        <v>6246977.921455157</v>
      </c>
      <c r="BN242" s="105">
        <f t="shared" ref="BN242" si="2408">+BN241+BM242</f>
        <v>6246977.921455157</v>
      </c>
      <c r="BO242" s="105">
        <f t="shared" ref="BO242" si="2409">+BO241+BN242</f>
        <v>6246977.921455157</v>
      </c>
      <c r="BP242" s="105">
        <f t="shared" ref="BP242" si="2410">+BP241+BO242</f>
        <v>6246977.921455157</v>
      </c>
      <c r="BQ242" s="105">
        <f t="shared" ref="BQ242" si="2411">+BQ241+BP242</f>
        <v>6246977.921455157</v>
      </c>
      <c r="BR242" s="105">
        <f t="shared" ref="BR242" si="2412">+BR241+BQ242</f>
        <v>6246977.921455157</v>
      </c>
      <c r="BS242" s="105">
        <f t="shared" ref="BS242" si="2413">+BS241+BR242</f>
        <v>6246977.921455157</v>
      </c>
      <c r="BT242" s="105">
        <f t="shared" ref="BT242" si="2414">+BT241+BS242</f>
        <v>6246977.921455157</v>
      </c>
      <c r="BU242" s="105">
        <f t="shared" ref="BU242" si="2415">+BU241+BT242</f>
        <v>6246977.921455157</v>
      </c>
      <c r="BV242" s="105">
        <f t="shared" ref="BV242" si="2416">+BV241+BU242</f>
        <v>6246977.921455157</v>
      </c>
      <c r="BW242" s="105">
        <f t="shared" ref="BW242" si="2417">+BW241+BV242</f>
        <v>6246977.921455157</v>
      </c>
      <c r="BX242" s="105">
        <f t="shared" ref="BX242" si="2418">+BX241+BW242</f>
        <v>6246977.921455157</v>
      </c>
      <c r="BY242" s="105">
        <f t="shared" ref="BY242" si="2419">+BY241+BX242</f>
        <v>6246977.921455157</v>
      </c>
      <c r="BZ242" s="105">
        <f t="shared" ref="BZ242" si="2420">+BZ241+BY242</f>
        <v>6246977.921455157</v>
      </c>
      <c r="CA242" s="105">
        <f t="shared" ref="CA242" si="2421">+CA241+BZ242</f>
        <v>6246977.921455157</v>
      </c>
      <c r="CB242" s="105">
        <f t="shared" ref="CB242" si="2422">+CB241+CA242</f>
        <v>6246977.921455157</v>
      </c>
      <c r="CC242" s="105">
        <f t="shared" ref="CC242" si="2423">+CC241+CB242</f>
        <v>6246977.921455157</v>
      </c>
      <c r="CD242" s="105">
        <f t="shared" ref="CD242" si="2424">+CD241+CC242</f>
        <v>6246977.921455157</v>
      </c>
      <c r="CE242" s="105">
        <f t="shared" ref="CE242" si="2425">+CE241+CD242</f>
        <v>6246977.921455157</v>
      </c>
      <c r="CF242" s="105">
        <f t="shared" ref="CF242" si="2426">+CF241+CE242</f>
        <v>6246977.921455157</v>
      </c>
      <c r="CG242" s="105">
        <f t="shared" ref="CG242" si="2427">+CG241+CF242</f>
        <v>6246977.921455157</v>
      </c>
      <c r="CH242" s="105">
        <f t="shared" ref="CH242" si="2428">+CH241+CG242</f>
        <v>6246977.921455157</v>
      </c>
      <c r="CI242" s="105">
        <f t="shared" ref="CI242" si="2429">+CI241+CH242</f>
        <v>6246977.921455157</v>
      </c>
      <c r="CJ242" s="105">
        <f t="shared" ref="CJ242" si="2430">+CJ241+CI242</f>
        <v>6246977.921455157</v>
      </c>
      <c r="CK242" s="105">
        <f t="shared" ref="CK242" si="2431">+CK241+CJ242</f>
        <v>6246977.921455157</v>
      </c>
      <c r="CL242" s="105">
        <f t="shared" ref="CL242" si="2432">+CL241+CK242</f>
        <v>6246977.921455157</v>
      </c>
      <c r="CM242" s="105">
        <f t="shared" ref="CM242" si="2433">+CM241+CL242</f>
        <v>6246977.921455157</v>
      </c>
      <c r="CN242" s="105">
        <f t="shared" ref="CN242" si="2434">+CN241+CM242</f>
        <v>6246977.921455157</v>
      </c>
      <c r="CO242" s="105">
        <f t="shared" ref="CO242" si="2435">+CO241+CN242</f>
        <v>6246977.921455157</v>
      </c>
      <c r="CP242" s="105">
        <f t="shared" ref="CP242" si="2436">+CP241+CO242</f>
        <v>6246977.921455157</v>
      </c>
      <c r="CQ242" s="105">
        <f t="shared" ref="CQ242" si="2437">+CQ241+CP242</f>
        <v>6246977.921455157</v>
      </c>
      <c r="CR242" s="105">
        <f t="shared" ref="CR242" si="2438">+CR241+CQ242</f>
        <v>6246977.921455157</v>
      </c>
      <c r="CS242" s="105">
        <f t="shared" ref="CS242" si="2439">+CS241+CR242</f>
        <v>6246977.921455157</v>
      </c>
      <c r="CT242" s="105">
        <f t="shared" ref="CT242" si="2440">+CT241+CS242</f>
        <v>6246977.921455157</v>
      </c>
      <c r="CU242" s="105">
        <f t="shared" ref="CU242" si="2441">+CU241+CT242</f>
        <v>6246977.921455157</v>
      </c>
      <c r="CV242" s="105">
        <f t="shared" ref="CV242" si="2442">+CV241+CU242</f>
        <v>6246977.921455157</v>
      </c>
      <c r="CW242" s="105">
        <f t="shared" ref="CW242" si="2443">+CW241+CV242</f>
        <v>6246977.921455157</v>
      </c>
      <c r="CX242" s="105">
        <f t="shared" ref="CX242" si="2444">+CX241+CW242</f>
        <v>6246977.921455157</v>
      </c>
      <c r="CY242" s="105">
        <f t="shared" ref="CY242" si="2445">+CY241+CX242</f>
        <v>6802572.9569790475</v>
      </c>
      <c r="CZ242" s="105">
        <f t="shared" ref="CZ242" si="2446">+CZ241+CY242</f>
        <v>7368800.1706315922</v>
      </c>
      <c r="DA242" s="105">
        <f t="shared" ref="DA242" si="2447">+DA241+CZ242</f>
        <v>7947009.1264211843</v>
      </c>
      <c r="DB242" s="105">
        <f t="shared" ref="DB242" si="2448">+DB241+DA242</f>
        <v>8537857.8667253628</v>
      </c>
      <c r="DC242" s="105">
        <f t="shared" ref="DC242" si="2449">+DC241+DB242</f>
        <v>9140061.4665791634</v>
      </c>
      <c r="DD242" s="105">
        <f t="shared" ref="DD242" si="2450">+DD241+DC242</f>
        <v>9752648.3920331188</v>
      </c>
      <c r="DE242" s="105">
        <f t="shared" ref="DE242" si="2451">+DE241+DD242</f>
        <v>10375301.568722976</v>
      </c>
      <c r="DF242" s="105">
        <f t="shared" ref="DF242" si="2452">+DF241+DE242</f>
        <v>11007980.122444728</v>
      </c>
      <c r="DG242" s="105">
        <f t="shared" ref="DG242" si="2453">+DG241+DF242</f>
        <v>11650479.74252085</v>
      </c>
      <c r="DH242" s="105">
        <f t="shared" ref="DH242" si="2454">+DH241+DG242</f>
        <v>12302844.581408441</v>
      </c>
      <c r="DI242" s="105">
        <f t="shared" ref="DI242" si="2455">+DI241+DH242</f>
        <v>12965177.157537602</v>
      </c>
      <c r="DJ242" s="105">
        <f t="shared" ref="DJ242" si="2456">+DJ241+DI242</f>
        <v>13641116.100164611</v>
      </c>
      <c r="DK242" s="105">
        <f t="shared" ref="DK242" si="2457">+DK241+DJ242</f>
        <v>14332372.935070598</v>
      </c>
      <c r="DL242" s="105">
        <f t="shared" ref="DL242" si="2458">+DL241+DK242</f>
        <v>15036786.016782628</v>
      </c>
      <c r="DM242" s="105">
        <f t="shared" ref="DM242" si="2459">+DM241+DL242</f>
        <v>15755109.029455872</v>
      </c>
      <c r="DN242" s="105">
        <f t="shared" ref="DN242" si="2460">+DN241+DM242</f>
        <v>16490330.002308223</v>
      </c>
      <c r="DO242" s="105">
        <f t="shared" ref="DO242" si="2461">+DO241+DN242</f>
        <v>17247535.609685808</v>
      </c>
      <c r="DP242" s="105">
        <f t="shared" ref="DP242" si="2462">+DP241+DO242</f>
        <v>18082828.459446754</v>
      </c>
      <c r="DQ242" s="105">
        <f t="shared" ref="DQ242" si="2463">+DQ241+DP242</f>
        <v>19049772.59199569</v>
      </c>
      <c r="DR242" s="105">
        <f t="shared" ref="DR242" si="2464">+DR241+DQ242</f>
        <v>20095083.745502051</v>
      </c>
      <c r="DS242" s="105">
        <f t="shared" ref="DS242" si="2465">+DS241+DR242</f>
        <v>21200654.81881649</v>
      </c>
      <c r="DT242" s="105">
        <f t="shared" ref="DT242" si="2466">+DT241+DS242</f>
        <v>22402994.288709212</v>
      </c>
      <c r="DU242" s="105">
        <f t="shared" ref="DU242" si="2467">+DU241+DT242</f>
        <v>23729059.534654144</v>
      </c>
      <c r="DV242" s="105">
        <f t="shared" ref="DV242" si="2468">+DV241+DU242</f>
        <v>25205794.294101655</v>
      </c>
      <c r="DW242" s="105">
        <f t="shared" ref="DW242" si="2469">+DW241+DV242</f>
        <v>26845901.75408408</v>
      </c>
      <c r="DX242" s="105">
        <f t="shared" ref="DX242" si="2470">+DX241+DW242</f>
        <v>28657578.166443165</v>
      </c>
      <c r="DY242" s="105">
        <f t="shared" ref="DY242" si="2471">+DY241+DX242</f>
        <v>30632280.75736108</v>
      </c>
      <c r="DZ242" s="105">
        <f t="shared" ref="DZ242" si="2472">+DZ241+DY242</f>
        <v>32764960.018922511</v>
      </c>
      <c r="EA242" s="105">
        <f t="shared" ref="EA242" si="2473">+EA241+DZ242</f>
        <v>35052984.410612203</v>
      </c>
      <c r="EB242" s="105">
        <f t="shared" ref="EB242" si="2474">+EB241+EA242</f>
        <v>37493267.531623468</v>
      </c>
      <c r="EC242" s="105">
        <f t="shared" ref="EC242" si="2475">+EC241+EB242</f>
        <v>40063934.92793265</v>
      </c>
      <c r="ED242" s="105">
        <f t="shared" ref="ED242" si="2476">+ED241+EC242</f>
        <v>42743863.245530874</v>
      </c>
      <c r="EE242" s="105">
        <f t="shared" ref="EE242" si="2477">+EE241+ED242</f>
        <v>45497402.260739401</v>
      </c>
      <c r="EF242" s="105">
        <f t="shared" ref="EF242" si="2478">+EF241+EE242</f>
        <v>48289045.260395542</v>
      </c>
      <c r="EG242" s="105">
        <f t="shared" ref="EG242" si="2479">+EG241+EF242</f>
        <v>51119103.357666276</v>
      </c>
      <c r="EH242" s="105">
        <f t="shared" ref="EH242" si="2480">+EH241+EG242</f>
        <v>53987738.249316365</v>
      </c>
      <c r="EI242" s="105">
        <f t="shared" ref="EI242" si="2481">+EI241+EH242</f>
        <v>56892509.906254947</v>
      </c>
      <c r="EJ242" s="105">
        <f t="shared" ref="EJ242" si="2482">+EJ241+EI242</f>
        <v>59830712.922567829</v>
      </c>
      <c r="EK242" s="105">
        <f t="shared" ref="EK242" si="2483">+EK241+EJ242</f>
        <v>62802014.810176887</v>
      </c>
      <c r="EL242" s="105">
        <f t="shared" ref="EL242" si="2484">+EL241+EK242</f>
        <v>65806117.561206266</v>
      </c>
      <c r="EM242" s="105">
        <f t="shared" ref="EM242" si="2485">+EM241+EL242</f>
        <v>68842792.984999731</v>
      </c>
      <c r="EN242" s="105">
        <f t="shared" ref="EN242" si="2486">+EN241+EM242</f>
        <v>68842792.984999731</v>
      </c>
      <c r="EO242" s="105">
        <f t="shared" ref="EO242" si="2487">+EO241+EN242</f>
        <v>68842792.984999731</v>
      </c>
      <c r="EP242" s="105">
        <f t="shared" ref="EP242" si="2488">+EP241+EO242</f>
        <v>68842792.984999731</v>
      </c>
      <c r="EQ242" s="105">
        <f t="shared" ref="EQ242" si="2489">+EQ241+EP242</f>
        <v>68842792.984999731</v>
      </c>
      <c r="ER242" s="105">
        <f t="shared" ref="ER242" si="2490">+ER241+EQ242</f>
        <v>68842792.984999731</v>
      </c>
      <c r="ES242" s="105">
        <f t="shared" ref="ES242" si="2491">+ES241+ER242</f>
        <v>68842792.984999731</v>
      </c>
      <c r="ET242" s="105">
        <f t="shared" ref="ET242" si="2492">+ET241+ES242</f>
        <v>68842792.984999731</v>
      </c>
    </row>
    <row r="243" spans="1:150">
      <c r="D243" s="109"/>
      <c r="E243" s="78"/>
      <c r="F243" s="10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  <c r="AM243" s="75"/>
      <c r="AN243" s="75"/>
      <c r="AO243" s="75"/>
      <c r="AP243" s="75"/>
      <c r="AQ243" s="75"/>
      <c r="AR243" s="75"/>
      <c r="AS243" s="75"/>
      <c r="AT243" s="75"/>
      <c r="AU243" s="75"/>
      <c r="AV243" s="75"/>
      <c r="AW243" s="75"/>
      <c r="AX243" s="75"/>
      <c r="AY243" s="75"/>
      <c r="AZ243" s="75"/>
      <c r="BA243" s="75"/>
      <c r="BB243" s="75"/>
      <c r="BC243" s="75"/>
      <c r="BD243" s="75"/>
      <c r="BE243" s="75"/>
      <c r="BF243" s="75"/>
      <c r="BG243" s="75"/>
      <c r="BH243" s="75"/>
      <c r="BI243" s="75"/>
      <c r="BJ243" s="75"/>
      <c r="BK243" s="75"/>
      <c r="BL243" s="75"/>
      <c r="BM243" s="75"/>
      <c r="BN243" s="75"/>
      <c r="BO243" s="75"/>
      <c r="BP243" s="75"/>
      <c r="BQ243" s="75"/>
      <c r="BR243" s="75"/>
      <c r="BS243" s="75"/>
      <c r="BT243" s="75"/>
      <c r="BU243" s="75"/>
      <c r="BV243" s="75"/>
      <c r="BW243" s="75"/>
      <c r="BX243" s="75"/>
      <c r="BY243" s="75"/>
      <c r="BZ243" s="75"/>
      <c r="CA243" s="75"/>
      <c r="CB243" s="75"/>
      <c r="CC243" s="75"/>
      <c r="CD243" s="75"/>
      <c r="CE243" s="75"/>
      <c r="CF243" s="75"/>
      <c r="CG243" s="75"/>
      <c r="CH243" s="75"/>
      <c r="CI243" s="75"/>
      <c r="CJ243" s="75"/>
      <c r="CK243" s="75"/>
      <c r="CL243" s="75"/>
      <c r="CM243" s="75"/>
      <c r="CN243" s="75"/>
      <c r="CO243" s="75"/>
      <c r="CP243" s="75"/>
      <c r="CQ243" s="75"/>
      <c r="CR243" s="75"/>
      <c r="CS243" s="75"/>
      <c r="CT243" s="75"/>
      <c r="CU243" s="75"/>
      <c r="CV243" s="75"/>
      <c r="CW243" s="75"/>
      <c r="CX243" s="75"/>
      <c r="CY243" s="75"/>
      <c r="CZ243" s="75"/>
      <c r="DA243" s="75"/>
      <c r="DB243" s="75"/>
      <c r="DC243" s="75"/>
      <c r="DD243" s="75"/>
      <c r="DE243" s="75"/>
      <c r="DF243" s="75"/>
      <c r="DG243" s="75"/>
      <c r="DH243" s="75"/>
      <c r="DI243" s="75"/>
      <c r="DJ243" s="75"/>
      <c r="DK243" s="75"/>
      <c r="DL243" s="75"/>
      <c r="DM243" s="75"/>
      <c r="DN243" s="75"/>
      <c r="DO243" s="75"/>
      <c r="DP243" s="75"/>
      <c r="DQ243" s="75"/>
      <c r="DR243" s="75"/>
      <c r="DS243" s="75"/>
      <c r="DT243" s="75"/>
      <c r="DU243" s="75"/>
      <c r="DV243" s="75"/>
      <c r="DW243" s="75"/>
      <c r="DX243" s="75"/>
      <c r="DY243" s="75"/>
      <c r="DZ243" s="75"/>
      <c r="EA243" s="75"/>
      <c r="EB243" s="75"/>
      <c r="EC243" s="75"/>
      <c r="ED243" s="75"/>
      <c r="EE243" s="75"/>
      <c r="EF243" s="75"/>
      <c r="EG243" s="75"/>
      <c r="EH243" s="75"/>
      <c r="EI243" s="75"/>
      <c r="EJ243" s="75"/>
      <c r="EK243" s="75"/>
      <c r="EL243" s="75"/>
      <c r="EM243" s="75"/>
      <c r="EN243" s="75"/>
      <c r="EO243" s="75"/>
      <c r="EP243" s="75"/>
      <c r="EQ243" s="75"/>
      <c r="ER243" s="75"/>
      <c r="ES243" s="75"/>
      <c r="ET243" s="75"/>
    </row>
    <row r="244" spans="1:150">
      <c r="C244" s="125"/>
      <c r="D244" s="109">
        <v>18</v>
      </c>
      <c r="E244" s="78" t="s">
        <v>50</v>
      </c>
      <c r="F244" s="126"/>
      <c r="G244" s="127">
        <f>'Exhibit K (3)'!$I$12</f>
        <v>2.4494538155703125E-3</v>
      </c>
      <c r="H244" s="127">
        <f>'Exhibit K (3)'!$I$12</f>
        <v>2.4494538155703125E-3</v>
      </c>
      <c r="I244" s="127">
        <f>'Exhibit K (3)'!$I$12</f>
        <v>2.4494538155703125E-3</v>
      </c>
      <c r="J244" s="127">
        <f>'Exhibit K (3)'!$I$12</f>
        <v>2.4494538155703125E-3</v>
      </c>
      <c r="K244" s="127">
        <f>'Exhibit K (3)'!$I$12</f>
        <v>2.4494538155703125E-3</v>
      </c>
      <c r="L244" s="127">
        <f>'Exhibit K (3)'!$I$12</f>
        <v>2.4494538155703125E-3</v>
      </c>
      <c r="M244" s="127">
        <f>'Exhibit K (3)'!$I$12</f>
        <v>2.4494538155703125E-3</v>
      </c>
      <c r="N244" s="127">
        <f>'Exhibit K (3)'!$I$12</f>
        <v>2.4494538155703125E-3</v>
      </c>
      <c r="O244" s="127">
        <f>'Exhibit K (3)'!$I$12</f>
        <v>2.4494538155703125E-3</v>
      </c>
      <c r="P244" s="127">
        <f>'Exhibit K (3)'!$I$12</f>
        <v>2.4494538155703125E-3</v>
      </c>
      <c r="Q244" s="127">
        <f>'Exhibit K (3)'!$I$12</f>
        <v>2.4494538155703125E-3</v>
      </c>
      <c r="R244" s="127">
        <f>'Exhibit K (3)'!$I$12</f>
        <v>2.4494538155703125E-3</v>
      </c>
      <c r="S244" s="128">
        <f>'Exhibit K (3)'!$I$12</f>
        <v>2.4494538155703125E-3</v>
      </c>
      <c r="T244" s="128">
        <f>'Exhibit K (3)'!$I$12</f>
        <v>2.4494538155703125E-3</v>
      </c>
      <c r="U244" s="128">
        <f>'Exhibit K (3)'!$I$12</f>
        <v>2.4494538155703125E-3</v>
      </c>
      <c r="V244" s="128">
        <f>'Exhibit K (3)'!$I$12</f>
        <v>2.4494538155703125E-3</v>
      </c>
      <c r="W244" s="128">
        <f>'Exhibit K (3)'!$I$12</f>
        <v>2.4494538155703125E-3</v>
      </c>
      <c r="X244" s="128">
        <f>'Exhibit K (3)'!$I$12</f>
        <v>2.4494538155703125E-3</v>
      </c>
      <c r="Y244" s="128">
        <f>'Exhibit K (3)'!$I$12</f>
        <v>2.4494538155703125E-3</v>
      </c>
      <c r="Z244" s="128">
        <f>'Exhibit K (3)'!$I$12</f>
        <v>2.4494538155703125E-3</v>
      </c>
      <c r="AA244" s="128">
        <f>'Exhibit K (3)'!$I$12</f>
        <v>2.4494538155703125E-3</v>
      </c>
      <c r="AB244" s="128">
        <f>'Exhibit K (3)'!$I$12</f>
        <v>2.4494538155703125E-3</v>
      </c>
      <c r="AC244" s="128">
        <f>'Exhibit K (3)'!$I$12</f>
        <v>2.4494538155703125E-3</v>
      </c>
      <c r="AD244" s="128">
        <f>'Exhibit K (3)'!$I$12</f>
        <v>2.4494538155703125E-3</v>
      </c>
      <c r="AE244" s="128">
        <f>'Exhibit K (3)'!$I$12</f>
        <v>2.4494538155703125E-3</v>
      </c>
      <c r="AF244" s="128">
        <f>'Exhibit K (3)'!$I$12</f>
        <v>2.4494538155703125E-3</v>
      </c>
      <c r="AG244" s="128">
        <f>'Exhibit K (3)'!$I$12</f>
        <v>2.4494538155703125E-3</v>
      </c>
      <c r="AH244" s="128">
        <f>'Exhibit K (3)'!$I$12</f>
        <v>2.4494538155703125E-3</v>
      </c>
      <c r="AI244" s="128">
        <f>'Exhibit K (3)'!$I$12</f>
        <v>2.4494538155703125E-3</v>
      </c>
      <c r="AJ244" s="128">
        <f>'Exhibit K (3)'!$I$12</f>
        <v>2.4494538155703125E-3</v>
      </c>
      <c r="AK244" s="128">
        <f>'Exhibit K (3)'!$I$12</f>
        <v>2.4494538155703125E-3</v>
      </c>
      <c r="AL244" s="128">
        <f>'Exhibit K (3)'!$I$12</f>
        <v>2.4494538155703125E-3</v>
      </c>
      <c r="AM244" s="128">
        <f>'Exhibit K (3)'!$I$12</f>
        <v>2.4494538155703125E-3</v>
      </c>
      <c r="AN244" s="128">
        <f>'Exhibit K (3)'!$I$12</f>
        <v>2.4494538155703125E-3</v>
      </c>
      <c r="AO244" s="128">
        <f>'Exhibit K (3)'!$I$12</f>
        <v>2.4494538155703125E-3</v>
      </c>
      <c r="AP244" s="128">
        <f>'Exhibit K (3)'!$I$12</f>
        <v>2.4494538155703125E-3</v>
      </c>
      <c r="AQ244" s="128">
        <f>'Exhibit K (3)'!$I$12</f>
        <v>2.4494538155703125E-3</v>
      </c>
      <c r="AR244" s="128">
        <f>'Exhibit K (3)'!$I$12</f>
        <v>2.4494538155703125E-3</v>
      </c>
      <c r="AS244" s="128">
        <f>'Exhibit K (3)'!$I$12</f>
        <v>2.4494538155703125E-3</v>
      </c>
      <c r="AT244" s="128">
        <f>'Exhibit K (3)'!$I$12</f>
        <v>2.4494538155703125E-3</v>
      </c>
      <c r="AU244" s="128">
        <f>'Exhibit K (3)'!$I$12</f>
        <v>2.4494538155703125E-3</v>
      </c>
      <c r="AV244" s="128">
        <f>'Exhibit K (3)'!$I$12</f>
        <v>2.4494538155703125E-3</v>
      </c>
      <c r="AW244" s="128">
        <f>'Exhibit K (3)'!$I$12</f>
        <v>2.4494538155703125E-3</v>
      </c>
      <c r="AX244" s="128">
        <f>'Exhibit K (3)'!$I$12</f>
        <v>2.4494538155703125E-3</v>
      </c>
      <c r="AY244" s="128">
        <f>'Exhibit K (3)'!$I$12</f>
        <v>2.4494538155703125E-3</v>
      </c>
      <c r="AZ244" s="128">
        <f>'Exhibit K (3)'!$I$12</f>
        <v>2.4494538155703125E-3</v>
      </c>
      <c r="BA244" s="128">
        <f>'Exhibit K (3)'!$I$12</f>
        <v>2.4494538155703125E-3</v>
      </c>
      <c r="BB244" s="128">
        <f>'Exhibit K (3)'!$I$12</f>
        <v>2.4494538155703125E-3</v>
      </c>
      <c r="BC244" s="128">
        <f>'Exhibit K (3)'!$I$12</f>
        <v>2.4494538155703125E-3</v>
      </c>
      <c r="BD244" s="128">
        <f>'Exhibit K (3)'!$I$12</f>
        <v>2.4494538155703125E-3</v>
      </c>
      <c r="BE244" s="128">
        <f>'Exhibit K (3)'!$I$12</f>
        <v>2.4494538155703125E-3</v>
      </c>
      <c r="BF244" s="128">
        <f>'Exhibit K (3)'!$I$12</f>
        <v>2.4494538155703125E-3</v>
      </c>
      <c r="BG244" s="128">
        <f>'Exhibit K (3)'!$I$12</f>
        <v>2.4494538155703125E-3</v>
      </c>
      <c r="BH244" s="128">
        <f>'Exhibit K (3)'!$I$12</f>
        <v>2.4494538155703125E-3</v>
      </c>
      <c r="BI244" s="128">
        <f>'Exhibit K (3)'!$I$12</f>
        <v>2.4494538155703125E-3</v>
      </c>
      <c r="BJ244" s="128">
        <f>'Exhibit K (3)'!$I$12</f>
        <v>2.4494538155703125E-3</v>
      </c>
      <c r="BK244" s="128">
        <f>'Exhibit K (3)'!$I$12</f>
        <v>2.4494538155703125E-3</v>
      </c>
      <c r="BL244" s="128">
        <f>'Exhibit K (3)'!$I$12</f>
        <v>2.4494538155703125E-3</v>
      </c>
      <c r="BM244" s="128">
        <f>'Exhibit K (3)'!$I$12</f>
        <v>2.4494538155703125E-3</v>
      </c>
      <c r="BN244" s="128">
        <f>'Exhibit K (3)'!$I$12</f>
        <v>2.4494538155703125E-3</v>
      </c>
      <c r="BO244" s="128">
        <f>'Exhibit K (3)'!$I$12</f>
        <v>2.4494538155703125E-3</v>
      </c>
      <c r="BP244" s="128">
        <f>'Exhibit K (3)'!$I$12</f>
        <v>2.4494538155703125E-3</v>
      </c>
      <c r="BQ244" s="128">
        <f>'Exhibit K (3)'!$I$12</f>
        <v>2.4494538155703125E-3</v>
      </c>
      <c r="BR244" s="128">
        <f>'Exhibit K (3)'!$I$12</f>
        <v>2.4494538155703125E-3</v>
      </c>
      <c r="BS244" s="128">
        <f>'Exhibit K (3)'!$I$12</f>
        <v>2.4494538155703125E-3</v>
      </c>
      <c r="BT244" s="128">
        <f>'Exhibit K (3)'!$I$12</f>
        <v>2.4494538155703125E-3</v>
      </c>
      <c r="BU244" s="128">
        <f>'Exhibit K (3)'!$I$12</f>
        <v>2.4494538155703125E-3</v>
      </c>
      <c r="BV244" s="128">
        <f>'Exhibit K (3)'!$I$12</f>
        <v>2.4494538155703125E-3</v>
      </c>
      <c r="BW244" s="128">
        <f>'Exhibit K (3)'!$I$12</f>
        <v>2.4494538155703125E-3</v>
      </c>
      <c r="BX244" s="128">
        <f>'Exhibit K (3)'!$I$12</f>
        <v>2.4494538155703125E-3</v>
      </c>
      <c r="BY244" s="128">
        <f>'Exhibit K (3)'!$I$12</f>
        <v>2.4494538155703125E-3</v>
      </c>
      <c r="BZ244" s="128">
        <f>'Exhibit K (3)'!$I$12</f>
        <v>2.4494538155703125E-3</v>
      </c>
      <c r="CA244" s="128">
        <f>'Exhibit K (3)'!$I$12</f>
        <v>2.4494538155703125E-3</v>
      </c>
      <c r="CB244" s="128">
        <f>'Exhibit K (3)'!$I$12</f>
        <v>2.4494538155703125E-3</v>
      </c>
      <c r="CC244" s="128">
        <f>'Exhibit K (3)'!$I$12</f>
        <v>2.4494538155703125E-3</v>
      </c>
      <c r="CD244" s="128">
        <f>'Exhibit K (3)'!$I$12</f>
        <v>2.4494538155703125E-3</v>
      </c>
      <c r="CE244" s="128">
        <f>'Exhibit K (3)'!$I$12</f>
        <v>2.4494538155703125E-3</v>
      </c>
      <c r="CF244" s="128">
        <f>'Exhibit K (3)'!$I$12</f>
        <v>2.4494538155703125E-3</v>
      </c>
      <c r="CG244" s="128">
        <f>'Exhibit K (3)'!$I$12</f>
        <v>2.4494538155703125E-3</v>
      </c>
      <c r="CH244" s="128">
        <f>'Exhibit K (3)'!$I$12</f>
        <v>2.4494538155703125E-3</v>
      </c>
      <c r="CI244" s="128">
        <f>'Exhibit K (3)'!$I$12</f>
        <v>2.4494538155703125E-3</v>
      </c>
      <c r="CJ244" s="128">
        <f>'Exhibit K (3)'!$I$12</f>
        <v>2.4494538155703125E-3</v>
      </c>
      <c r="CK244" s="128">
        <f>'Exhibit K (3)'!$I$12</f>
        <v>2.4494538155703125E-3</v>
      </c>
      <c r="CL244" s="128">
        <f>'Exhibit K (3)'!$I$12</f>
        <v>2.4494538155703125E-3</v>
      </c>
      <c r="CM244" s="128">
        <f>'Exhibit K (3)'!$I$12</f>
        <v>2.4494538155703125E-3</v>
      </c>
      <c r="CN244" s="128">
        <f>'Exhibit K (3)'!$I$12</f>
        <v>2.4494538155703125E-3</v>
      </c>
      <c r="CO244" s="128">
        <f>'Exhibit K (3)'!$I$12</f>
        <v>2.4494538155703125E-3</v>
      </c>
      <c r="CP244" s="128">
        <f>'Exhibit K (3)'!$I$12</f>
        <v>2.4494538155703125E-3</v>
      </c>
      <c r="CQ244" s="128">
        <f>'Exhibit K (3)'!$I$12</f>
        <v>2.4494538155703125E-3</v>
      </c>
      <c r="CR244" s="128">
        <f>'Exhibit K (3)'!$I$12</f>
        <v>2.4494538155703125E-3</v>
      </c>
      <c r="CS244" s="128">
        <f>'Exhibit K (3)'!$I$12</f>
        <v>2.4494538155703125E-3</v>
      </c>
      <c r="CT244" s="128">
        <f>'Exhibit K (3)'!$I$12</f>
        <v>2.4494538155703125E-3</v>
      </c>
      <c r="CU244" s="128">
        <f>'Exhibit K (3)'!$I$12</f>
        <v>2.4494538155703125E-3</v>
      </c>
      <c r="CV244" s="128">
        <f>'Exhibit K (3)'!$I$12</f>
        <v>2.4494538155703125E-3</v>
      </c>
      <c r="CW244" s="128">
        <f>'Exhibit K (3)'!$I$12</f>
        <v>2.4494538155703125E-3</v>
      </c>
      <c r="CX244" s="128">
        <f>'Exhibit K (3)'!$I$12</f>
        <v>2.4494538155703125E-3</v>
      </c>
      <c r="CY244" s="128">
        <f>'Exhibit K (3)'!$I$12</f>
        <v>2.4494538155703125E-3</v>
      </c>
      <c r="CZ244" s="128">
        <f>'Exhibit K (3)'!$I$12</f>
        <v>2.4494538155703125E-3</v>
      </c>
      <c r="DA244" s="128">
        <f>'Exhibit K (3)'!$I$12</f>
        <v>2.4494538155703125E-3</v>
      </c>
      <c r="DB244" s="128">
        <f>'Exhibit K (3)'!$I$12</f>
        <v>2.4494538155703125E-3</v>
      </c>
      <c r="DC244" s="128">
        <f>'Exhibit K (3)'!$I$12</f>
        <v>2.4494538155703125E-3</v>
      </c>
      <c r="DD244" s="128">
        <f>'Exhibit K (3)'!$I$12</f>
        <v>2.4494538155703125E-3</v>
      </c>
      <c r="DE244" s="128">
        <f>'Exhibit K (3)'!$I$12</f>
        <v>2.4494538155703125E-3</v>
      </c>
      <c r="DF244" s="128">
        <f>'Exhibit K (3)'!$I$12</f>
        <v>2.4494538155703125E-3</v>
      </c>
      <c r="DG244" s="128">
        <f>'Exhibit K (3)'!$I$12</f>
        <v>2.4494538155703125E-3</v>
      </c>
      <c r="DH244" s="128">
        <f>'Exhibit K (3)'!$I$12</f>
        <v>2.4494538155703125E-3</v>
      </c>
      <c r="DI244" s="128">
        <f>'Exhibit K (3)'!$I$12</f>
        <v>2.4494538155703125E-3</v>
      </c>
      <c r="DJ244" s="128">
        <f>'Exhibit K (3)'!$I$12</f>
        <v>2.4494538155703125E-3</v>
      </c>
      <c r="DK244" s="128">
        <f>'Exhibit K (3)'!$I$12</f>
        <v>2.4494538155703125E-3</v>
      </c>
      <c r="DL244" s="128">
        <f>'Exhibit K (3)'!$I$12</f>
        <v>2.4494538155703125E-3</v>
      </c>
      <c r="DM244" s="128">
        <f>'Exhibit K (3)'!$I$12</f>
        <v>2.4494538155703125E-3</v>
      </c>
      <c r="DN244" s="128">
        <f>'Exhibit K (3)'!$I$12</f>
        <v>2.4494538155703125E-3</v>
      </c>
      <c r="DO244" s="128">
        <f>'Exhibit K (3)'!$I$12</f>
        <v>2.4494538155703125E-3</v>
      </c>
      <c r="DP244" s="128">
        <f>'Exhibit K (3)'!$I$12</f>
        <v>2.4494538155703125E-3</v>
      </c>
      <c r="DQ244" s="128">
        <f>'Exhibit K (3)'!$I$12</f>
        <v>2.4494538155703125E-3</v>
      </c>
      <c r="DR244" s="128">
        <f>'Exhibit K (3)'!$I$12</f>
        <v>2.4494538155703125E-3</v>
      </c>
      <c r="DS244" s="128">
        <f>'Exhibit K (3)'!$I$12</f>
        <v>2.4494538155703125E-3</v>
      </c>
      <c r="DT244" s="128">
        <f>'Exhibit K (3)'!$I$12</f>
        <v>2.4494538155703125E-3</v>
      </c>
      <c r="DU244" s="128">
        <f>'Exhibit K (3)'!$I$12</f>
        <v>2.4494538155703125E-3</v>
      </c>
      <c r="DV244" s="128">
        <f>'Exhibit K (3)'!$I$12</f>
        <v>2.4494538155703125E-3</v>
      </c>
      <c r="DW244" s="128">
        <f>'Exhibit K (3)'!$I$12</f>
        <v>2.4494538155703125E-3</v>
      </c>
      <c r="DX244" s="128">
        <f>'Exhibit K (3)'!$I$12</f>
        <v>2.4494538155703125E-3</v>
      </c>
      <c r="DY244" s="128">
        <f>'Exhibit K (3)'!$I$12</f>
        <v>2.4494538155703125E-3</v>
      </c>
      <c r="DZ244" s="128">
        <f>'Exhibit K (3)'!$I$12</f>
        <v>2.4494538155703125E-3</v>
      </c>
      <c r="EA244" s="128">
        <f>'Exhibit K (3)'!$I$12</f>
        <v>2.4494538155703125E-3</v>
      </c>
      <c r="EB244" s="128">
        <f>'Exhibit K (3)'!$I$12</f>
        <v>2.4494538155703125E-3</v>
      </c>
      <c r="EC244" s="128">
        <f>'Exhibit K (3)'!$I$12</f>
        <v>2.4494538155703125E-3</v>
      </c>
      <c r="ED244" s="128">
        <f>'Exhibit K (3)'!$I$12</f>
        <v>2.4494538155703125E-3</v>
      </c>
      <c r="EE244" s="128">
        <f>'Exhibit K (3)'!$I$12</f>
        <v>2.4494538155703125E-3</v>
      </c>
      <c r="EF244" s="128">
        <f>'Exhibit K (3)'!$I$12</f>
        <v>2.4494538155703125E-3</v>
      </c>
      <c r="EG244" s="128">
        <f>'Exhibit K (3)'!$I$12</f>
        <v>2.4494538155703125E-3</v>
      </c>
      <c r="EH244" s="128">
        <f>'Exhibit K (3)'!$I$12</f>
        <v>2.4494538155703125E-3</v>
      </c>
      <c r="EI244" s="128">
        <f>'Exhibit K (3)'!$I$12</f>
        <v>2.4494538155703125E-3</v>
      </c>
      <c r="EJ244" s="128">
        <f>'Exhibit K (3)'!$I$12</f>
        <v>2.4494538155703125E-3</v>
      </c>
      <c r="EK244" s="128">
        <f>'Exhibit K (3)'!$I$12</f>
        <v>2.4494538155703125E-3</v>
      </c>
      <c r="EL244" s="128">
        <f>'Exhibit K (3)'!$I$12</f>
        <v>2.4494538155703125E-3</v>
      </c>
      <c r="EM244" s="128">
        <f>'Exhibit K (3)'!$I$12</f>
        <v>2.4494538155703125E-3</v>
      </c>
      <c r="EN244" s="128">
        <f>'Exhibit K (3)'!$I$12</f>
        <v>2.4494538155703125E-3</v>
      </c>
      <c r="EO244" s="128">
        <f>'Exhibit K (3)'!$I$12</f>
        <v>2.4494538155703125E-3</v>
      </c>
      <c r="EP244" s="128">
        <f>'Exhibit K (3)'!$I$12</f>
        <v>2.4494538155703125E-3</v>
      </c>
      <c r="EQ244" s="128">
        <f>'Exhibit K (3)'!$I$12</f>
        <v>2.4494538155703125E-3</v>
      </c>
      <c r="ER244" s="128">
        <f>'Exhibit K (3)'!$I$12</f>
        <v>2.4494538155703125E-3</v>
      </c>
      <c r="ES244" s="128">
        <f>'Exhibit K (3)'!$I$12</f>
        <v>2.4494538155703125E-3</v>
      </c>
      <c r="ET244" s="128">
        <f>'Exhibit K (3)'!$I$12</f>
        <v>2.4494538155703125E-3</v>
      </c>
    </row>
    <row r="245" spans="1:150">
      <c r="C245" s="125"/>
      <c r="D245" s="109">
        <v>19</v>
      </c>
      <c r="E245" s="78" t="s">
        <v>51</v>
      </c>
      <c r="F245" s="126"/>
      <c r="G245" s="127">
        <f>'Exhibit K (3)'!$I$13</f>
        <v>5.7153922363307299E-3</v>
      </c>
      <c r="H245" s="127">
        <f>'Exhibit K (3)'!$I$13</f>
        <v>5.7153922363307299E-3</v>
      </c>
      <c r="I245" s="127">
        <f>'Exhibit K (3)'!$I$13</f>
        <v>5.7153922363307299E-3</v>
      </c>
      <c r="J245" s="127">
        <f>'Exhibit K (3)'!$I$13</f>
        <v>5.7153922363307299E-3</v>
      </c>
      <c r="K245" s="127">
        <f>'Exhibit K (3)'!$I$13</f>
        <v>5.7153922363307299E-3</v>
      </c>
      <c r="L245" s="127">
        <f>'Exhibit K (3)'!$I$13</f>
        <v>5.7153922363307299E-3</v>
      </c>
      <c r="M245" s="127">
        <f>'Exhibit K (3)'!$I$13</f>
        <v>5.7153922363307299E-3</v>
      </c>
      <c r="N245" s="127">
        <f>'Exhibit K (3)'!$I$13</f>
        <v>5.7153922363307299E-3</v>
      </c>
      <c r="O245" s="127">
        <f>'Exhibit K (3)'!$I$13</f>
        <v>5.7153922363307299E-3</v>
      </c>
      <c r="P245" s="127">
        <f>'Exhibit K (3)'!$I$13</f>
        <v>5.7153922363307299E-3</v>
      </c>
      <c r="Q245" s="127">
        <f>'Exhibit K (3)'!$I$13</f>
        <v>5.7153922363307299E-3</v>
      </c>
      <c r="R245" s="127">
        <f>'Exhibit K (3)'!$I$13</f>
        <v>5.7153922363307299E-3</v>
      </c>
      <c r="S245" s="128">
        <f>'Exhibit K (3)'!$I$13</f>
        <v>5.7153922363307299E-3</v>
      </c>
      <c r="T245" s="128">
        <f>'Exhibit K (3)'!$I$13</f>
        <v>5.7153922363307299E-3</v>
      </c>
      <c r="U245" s="128">
        <f>'Exhibit K (3)'!$I$13</f>
        <v>5.7153922363307299E-3</v>
      </c>
      <c r="V245" s="128">
        <f>'Exhibit K (3)'!$I$13</f>
        <v>5.7153922363307299E-3</v>
      </c>
      <c r="W245" s="128">
        <f>'Exhibit K (3)'!$I$13</f>
        <v>5.7153922363307299E-3</v>
      </c>
      <c r="X245" s="128">
        <f>'Exhibit K (3)'!$I$13</f>
        <v>5.7153922363307299E-3</v>
      </c>
      <c r="Y245" s="128">
        <f>'Exhibit K (3)'!$I$13</f>
        <v>5.7153922363307299E-3</v>
      </c>
      <c r="Z245" s="128">
        <f>'Exhibit K (3)'!$I$13</f>
        <v>5.7153922363307299E-3</v>
      </c>
      <c r="AA245" s="128">
        <f>'Exhibit K (3)'!$I$13</f>
        <v>5.7153922363307299E-3</v>
      </c>
      <c r="AB245" s="128">
        <f>'Exhibit K (3)'!$I$13</f>
        <v>5.7153922363307299E-3</v>
      </c>
      <c r="AC245" s="128">
        <f>'Exhibit K (3)'!$I$13</f>
        <v>5.7153922363307299E-3</v>
      </c>
      <c r="AD245" s="128">
        <f>'Exhibit K (3)'!$I$13</f>
        <v>5.7153922363307299E-3</v>
      </c>
      <c r="AE245" s="128">
        <f>'Exhibit K (3)'!$I$13</f>
        <v>5.7153922363307299E-3</v>
      </c>
      <c r="AF245" s="128">
        <f>'Exhibit K (3)'!$I$13</f>
        <v>5.7153922363307299E-3</v>
      </c>
      <c r="AG245" s="128">
        <f>'Exhibit K (3)'!$I$13</f>
        <v>5.7153922363307299E-3</v>
      </c>
      <c r="AH245" s="128">
        <f>'Exhibit K (3)'!$I$13</f>
        <v>5.7153922363307299E-3</v>
      </c>
      <c r="AI245" s="128">
        <f>'Exhibit K (3)'!$I$13</f>
        <v>5.7153922363307299E-3</v>
      </c>
      <c r="AJ245" s="128">
        <f>'Exhibit K (3)'!$I$13</f>
        <v>5.7153922363307299E-3</v>
      </c>
      <c r="AK245" s="128">
        <f>'Exhibit K (3)'!$I$13</f>
        <v>5.7153922363307299E-3</v>
      </c>
      <c r="AL245" s="128">
        <f>'Exhibit K (3)'!$I$13</f>
        <v>5.7153922363307299E-3</v>
      </c>
      <c r="AM245" s="128">
        <f>'Exhibit K (3)'!$I$13</f>
        <v>5.7153922363307299E-3</v>
      </c>
      <c r="AN245" s="128">
        <f>'Exhibit K (3)'!$I$13</f>
        <v>5.7153922363307299E-3</v>
      </c>
      <c r="AO245" s="128">
        <f>'Exhibit K (3)'!$I$13</f>
        <v>5.7153922363307299E-3</v>
      </c>
      <c r="AP245" s="128">
        <f>'Exhibit K (3)'!$I$13</f>
        <v>5.7153922363307299E-3</v>
      </c>
      <c r="AQ245" s="128">
        <f>'Exhibit K (3)'!$I$13</f>
        <v>5.7153922363307299E-3</v>
      </c>
      <c r="AR245" s="128">
        <f>'Exhibit K (3)'!$I$13</f>
        <v>5.7153922363307299E-3</v>
      </c>
      <c r="AS245" s="128">
        <f>'Exhibit K (3)'!$I$13</f>
        <v>5.7153922363307299E-3</v>
      </c>
      <c r="AT245" s="128">
        <f>'Exhibit K (3)'!$I$13</f>
        <v>5.7153922363307299E-3</v>
      </c>
      <c r="AU245" s="128">
        <f>'Exhibit K (3)'!$I$13</f>
        <v>5.7153922363307299E-3</v>
      </c>
      <c r="AV245" s="128">
        <f>'Exhibit K (3)'!$I$13</f>
        <v>5.7153922363307299E-3</v>
      </c>
      <c r="AW245" s="128">
        <f>'Exhibit K (3)'!$I$13</f>
        <v>5.7153922363307299E-3</v>
      </c>
      <c r="AX245" s="128">
        <f>'Exhibit K (3)'!$I$13</f>
        <v>5.7153922363307299E-3</v>
      </c>
      <c r="AY245" s="128">
        <f>'Exhibit K (3)'!$I$13</f>
        <v>5.7153922363307299E-3</v>
      </c>
      <c r="AZ245" s="128">
        <f>'Exhibit K (3)'!$I$13</f>
        <v>5.7153922363307299E-3</v>
      </c>
      <c r="BA245" s="128">
        <f>'Exhibit K (3)'!$I$13</f>
        <v>5.7153922363307299E-3</v>
      </c>
      <c r="BB245" s="128">
        <f>'Exhibit K (3)'!$I$13</f>
        <v>5.7153922363307299E-3</v>
      </c>
      <c r="BC245" s="128">
        <f>'Exhibit K (3)'!$I$13</f>
        <v>5.7153922363307299E-3</v>
      </c>
      <c r="BD245" s="128">
        <f>'Exhibit K (3)'!$I$13</f>
        <v>5.7153922363307299E-3</v>
      </c>
      <c r="BE245" s="128">
        <f>'Exhibit K (3)'!$I$13</f>
        <v>5.7153922363307299E-3</v>
      </c>
      <c r="BF245" s="128">
        <f>'Exhibit K (3)'!$I$13</f>
        <v>5.7153922363307299E-3</v>
      </c>
      <c r="BG245" s="128">
        <f>'Exhibit K (3)'!$I$13</f>
        <v>5.7153922363307299E-3</v>
      </c>
      <c r="BH245" s="128">
        <f>'Exhibit K (3)'!$I$13</f>
        <v>5.7153922363307299E-3</v>
      </c>
      <c r="BI245" s="128">
        <f>'Exhibit K (3)'!$I$13</f>
        <v>5.7153922363307299E-3</v>
      </c>
      <c r="BJ245" s="128">
        <f>'Exhibit K (3)'!$I$13</f>
        <v>5.7153922363307299E-3</v>
      </c>
      <c r="BK245" s="128">
        <f>'Exhibit K (3)'!$I$13</f>
        <v>5.7153922363307299E-3</v>
      </c>
      <c r="BL245" s="128">
        <f>'Exhibit K (3)'!$I$13</f>
        <v>5.7153922363307299E-3</v>
      </c>
      <c r="BM245" s="128">
        <f>'Exhibit K (3)'!$I$13</f>
        <v>5.7153922363307299E-3</v>
      </c>
      <c r="BN245" s="128">
        <f>'Exhibit K (3)'!$I$13</f>
        <v>5.7153922363307299E-3</v>
      </c>
      <c r="BO245" s="128">
        <f>'Exhibit K (3)'!$I$13</f>
        <v>5.7153922363307299E-3</v>
      </c>
      <c r="BP245" s="128">
        <f>'Exhibit K (3)'!$I$13</f>
        <v>5.7153922363307299E-3</v>
      </c>
      <c r="BQ245" s="128">
        <f>'Exhibit K (3)'!$I$13</f>
        <v>5.7153922363307299E-3</v>
      </c>
      <c r="BR245" s="128">
        <f>'Exhibit K (3)'!$I$13</f>
        <v>5.7153922363307299E-3</v>
      </c>
      <c r="BS245" s="128">
        <f>'Exhibit K (3)'!$I$13</f>
        <v>5.7153922363307299E-3</v>
      </c>
      <c r="BT245" s="128">
        <f>'Exhibit K (3)'!$I$13</f>
        <v>5.7153922363307299E-3</v>
      </c>
      <c r="BU245" s="128">
        <f>'Exhibit K (3)'!$I$13</f>
        <v>5.7153922363307299E-3</v>
      </c>
      <c r="BV245" s="128">
        <f>'Exhibit K (3)'!$I$13</f>
        <v>5.7153922363307299E-3</v>
      </c>
      <c r="BW245" s="128">
        <f>'Exhibit K (3)'!$I$13</f>
        <v>5.7153922363307299E-3</v>
      </c>
      <c r="BX245" s="128">
        <f>'Exhibit K (3)'!$I$13</f>
        <v>5.7153922363307299E-3</v>
      </c>
      <c r="BY245" s="128">
        <f>'Exhibit K (3)'!$I$13</f>
        <v>5.7153922363307299E-3</v>
      </c>
      <c r="BZ245" s="128">
        <f>'Exhibit K (3)'!$I$13</f>
        <v>5.7153922363307299E-3</v>
      </c>
      <c r="CA245" s="128">
        <f>'Exhibit K (3)'!$I$13</f>
        <v>5.7153922363307299E-3</v>
      </c>
      <c r="CB245" s="128">
        <f>'Exhibit K (3)'!$I$13</f>
        <v>5.7153922363307299E-3</v>
      </c>
      <c r="CC245" s="128">
        <f>'Exhibit K (3)'!$I$13</f>
        <v>5.7153922363307299E-3</v>
      </c>
      <c r="CD245" s="128">
        <f>'Exhibit K (3)'!$I$13</f>
        <v>5.7153922363307299E-3</v>
      </c>
      <c r="CE245" s="128">
        <f>'Exhibit K (3)'!$I$13</f>
        <v>5.7153922363307299E-3</v>
      </c>
      <c r="CF245" s="128">
        <f>'Exhibit K (3)'!$I$13</f>
        <v>5.7153922363307299E-3</v>
      </c>
      <c r="CG245" s="128">
        <f>'Exhibit K (3)'!$I$13</f>
        <v>5.7153922363307299E-3</v>
      </c>
      <c r="CH245" s="128">
        <f>'Exhibit K (3)'!$I$13</f>
        <v>5.7153922363307299E-3</v>
      </c>
      <c r="CI245" s="128">
        <f>'Exhibit K (3)'!$I$13</f>
        <v>5.7153922363307299E-3</v>
      </c>
      <c r="CJ245" s="128">
        <f>'Exhibit K (3)'!$I$13</f>
        <v>5.7153922363307299E-3</v>
      </c>
      <c r="CK245" s="128">
        <f>'Exhibit K (3)'!$I$13</f>
        <v>5.7153922363307299E-3</v>
      </c>
      <c r="CL245" s="128">
        <f>'Exhibit K (3)'!$I$13</f>
        <v>5.7153922363307299E-3</v>
      </c>
      <c r="CM245" s="128">
        <f>'Exhibit K (3)'!$I$13</f>
        <v>5.7153922363307299E-3</v>
      </c>
      <c r="CN245" s="128">
        <f>'Exhibit K (3)'!$I$13</f>
        <v>5.7153922363307299E-3</v>
      </c>
      <c r="CO245" s="128">
        <f>'Exhibit K (3)'!$I$13</f>
        <v>5.7153922363307299E-3</v>
      </c>
      <c r="CP245" s="128">
        <f>'Exhibit K (3)'!$I$13</f>
        <v>5.7153922363307299E-3</v>
      </c>
      <c r="CQ245" s="128">
        <f>'Exhibit K (3)'!$I$13</f>
        <v>5.7153922363307299E-3</v>
      </c>
      <c r="CR245" s="128">
        <f>'Exhibit K (3)'!$I$13</f>
        <v>5.7153922363307299E-3</v>
      </c>
      <c r="CS245" s="128">
        <f>'Exhibit K (3)'!$I$13</f>
        <v>5.7153922363307299E-3</v>
      </c>
      <c r="CT245" s="128">
        <f>'Exhibit K (3)'!$I$13</f>
        <v>5.7153922363307299E-3</v>
      </c>
      <c r="CU245" s="128">
        <f>'Exhibit K (3)'!$I$13</f>
        <v>5.7153922363307299E-3</v>
      </c>
      <c r="CV245" s="128">
        <f>'Exhibit K (3)'!$I$13</f>
        <v>5.7153922363307299E-3</v>
      </c>
      <c r="CW245" s="128">
        <f>'Exhibit K (3)'!$I$13</f>
        <v>5.7153922363307299E-3</v>
      </c>
      <c r="CX245" s="128">
        <f>'Exhibit K (3)'!$I$13</f>
        <v>5.7153922363307299E-3</v>
      </c>
      <c r="CY245" s="128">
        <f>'Exhibit K (3)'!$I$13</f>
        <v>5.7153922363307299E-3</v>
      </c>
      <c r="CZ245" s="128">
        <f>'Exhibit K (3)'!$I$13</f>
        <v>5.7153922363307299E-3</v>
      </c>
      <c r="DA245" s="128">
        <f>'Exhibit K (3)'!$I$13</f>
        <v>5.7153922363307299E-3</v>
      </c>
      <c r="DB245" s="128">
        <f>'Exhibit K (3)'!$I$13</f>
        <v>5.7153922363307299E-3</v>
      </c>
      <c r="DC245" s="128">
        <f>'Exhibit K (3)'!$I$13</f>
        <v>5.7153922363307299E-3</v>
      </c>
      <c r="DD245" s="128">
        <f>'Exhibit K (3)'!$I$13</f>
        <v>5.7153922363307299E-3</v>
      </c>
      <c r="DE245" s="128">
        <f>'Exhibit K (3)'!$I$13</f>
        <v>5.7153922363307299E-3</v>
      </c>
      <c r="DF245" s="128">
        <f>'Exhibit K (3)'!$I$13</f>
        <v>5.7153922363307299E-3</v>
      </c>
      <c r="DG245" s="128">
        <f>'Exhibit K (3)'!$I$13</f>
        <v>5.7153922363307299E-3</v>
      </c>
      <c r="DH245" s="128">
        <f>'Exhibit K (3)'!$I$13</f>
        <v>5.7153922363307299E-3</v>
      </c>
      <c r="DI245" s="128">
        <f>'Exhibit K (3)'!$I$13</f>
        <v>5.7153922363307299E-3</v>
      </c>
      <c r="DJ245" s="128">
        <f>'Exhibit K (3)'!$I$13</f>
        <v>5.7153922363307299E-3</v>
      </c>
      <c r="DK245" s="128">
        <f>'Exhibit K (3)'!$I$13</f>
        <v>5.7153922363307299E-3</v>
      </c>
      <c r="DL245" s="128">
        <f>'Exhibit K (3)'!$I$13</f>
        <v>5.7153922363307299E-3</v>
      </c>
      <c r="DM245" s="128">
        <f>'Exhibit K (3)'!$I$13</f>
        <v>5.7153922363307299E-3</v>
      </c>
      <c r="DN245" s="128">
        <f>'Exhibit K (3)'!$I$13</f>
        <v>5.7153922363307299E-3</v>
      </c>
      <c r="DO245" s="128">
        <f>'Exhibit K (3)'!$I$13</f>
        <v>5.7153922363307299E-3</v>
      </c>
      <c r="DP245" s="128">
        <f>'Exhibit K (3)'!$I$13</f>
        <v>5.7153922363307299E-3</v>
      </c>
      <c r="DQ245" s="128">
        <f>'Exhibit K (3)'!$I$13</f>
        <v>5.7153922363307299E-3</v>
      </c>
      <c r="DR245" s="128">
        <f>'Exhibit K (3)'!$I$13</f>
        <v>5.7153922363307299E-3</v>
      </c>
      <c r="DS245" s="128">
        <f>'Exhibit K (3)'!$I$13</f>
        <v>5.7153922363307299E-3</v>
      </c>
      <c r="DT245" s="128">
        <f>'Exhibit K (3)'!$I$13</f>
        <v>5.7153922363307299E-3</v>
      </c>
      <c r="DU245" s="128">
        <f>'Exhibit K (3)'!$I$13</f>
        <v>5.7153922363307299E-3</v>
      </c>
      <c r="DV245" s="128">
        <f>'Exhibit K (3)'!$I$13</f>
        <v>5.7153922363307299E-3</v>
      </c>
      <c r="DW245" s="128">
        <f>'Exhibit K (3)'!$I$13</f>
        <v>5.7153922363307299E-3</v>
      </c>
      <c r="DX245" s="128">
        <f>'Exhibit K (3)'!$I$13</f>
        <v>5.7153922363307299E-3</v>
      </c>
      <c r="DY245" s="128">
        <f>'Exhibit K (3)'!$I$13</f>
        <v>5.7153922363307299E-3</v>
      </c>
      <c r="DZ245" s="128">
        <f>'Exhibit K (3)'!$I$13</f>
        <v>5.7153922363307299E-3</v>
      </c>
      <c r="EA245" s="128">
        <f>'Exhibit K (3)'!$I$13</f>
        <v>5.7153922363307299E-3</v>
      </c>
      <c r="EB245" s="128">
        <f>'Exhibit K (3)'!$I$13</f>
        <v>5.7153922363307299E-3</v>
      </c>
      <c r="EC245" s="128">
        <f>'Exhibit K (3)'!$I$13</f>
        <v>5.7153922363307299E-3</v>
      </c>
      <c r="ED245" s="128">
        <f>'Exhibit K (3)'!$I$13</f>
        <v>5.7153922363307299E-3</v>
      </c>
      <c r="EE245" s="128">
        <f>'Exhibit K (3)'!$I$13</f>
        <v>5.7153922363307299E-3</v>
      </c>
      <c r="EF245" s="128">
        <f>'Exhibit K (3)'!$I$13</f>
        <v>5.7153922363307299E-3</v>
      </c>
      <c r="EG245" s="128">
        <f>'Exhibit K (3)'!$I$13</f>
        <v>5.7153922363307299E-3</v>
      </c>
      <c r="EH245" s="128">
        <f>'Exhibit K (3)'!$I$13</f>
        <v>5.7153922363307299E-3</v>
      </c>
      <c r="EI245" s="128">
        <f>'Exhibit K (3)'!$I$13</f>
        <v>5.7153922363307299E-3</v>
      </c>
      <c r="EJ245" s="128">
        <f>'Exhibit K (3)'!$I$13</f>
        <v>5.7153922363307299E-3</v>
      </c>
      <c r="EK245" s="128">
        <f>'Exhibit K (3)'!$I$13</f>
        <v>5.7153922363307299E-3</v>
      </c>
      <c r="EL245" s="128">
        <f>'Exhibit K (3)'!$I$13</f>
        <v>5.7153922363307299E-3</v>
      </c>
      <c r="EM245" s="128">
        <f>'Exhibit K (3)'!$I$13</f>
        <v>5.7153922363307299E-3</v>
      </c>
      <c r="EN245" s="128">
        <f>'Exhibit K (3)'!$I$13</f>
        <v>5.7153922363307299E-3</v>
      </c>
      <c r="EO245" s="128">
        <f>'Exhibit K (3)'!$I$13</f>
        <v>5.7153922363307299E-3</v>
      </c>
      <c r="EP245" s="128">
        <f>'Exhibit K (3)'!$I$13</f>
        <v>5.7153922363307299E-3</v>
      </c>
      <c r="EQ245" s="128">
        <f>'Exhibit K (3)'!$I$13</f>
        <v>5.7153922363307299E-3</v>
      </c>
      <c r="ER245" s="128">
        <f>'Exhibit K (3)'!$I$13</f>
        <v>5.7153922363307299E-3</v>
      </c>
      <c r="ES245" s="128">
        <f>'Exhibit K (3)'!$I$13</f>
        <v>5.7153922363307299E-3</v>
      </c>
      <c r="ET245" s="128">
        <f>'Exhibit K (3)'!$I$13</f>
        <v>5.7153922363307299E-3</v>
      </c>
    </row>
    <row r="246" spans="1:150">
      <c r="D246" s="109"/>
      <c r="E246" s="78"/>
      <c r="F246" s="10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129"/>
      <c r="AD246" s="129"/>
      <c r="AE246" s="130"/>
      <c r="AF246" s="75"/>
      <c r="AG246" s="75"/>
      <c r="AH246" s="75"/>
      <c r="AI246" s="75"/>
      <c r="AJ246" s="75"/>
      <c r="AK246" s="75"/>
      <c r="AL246" s="75"/>
      <c r="AM246" s="75"/>
      <c r="AN246" s="75"/>
      <c r="AO246" s="75"/>
      <c r="AP246" s="75"/>
      <c r="AQ246" s="75"/>
      <c r="AR246" s="75"/>
      <c r="AS246" s="75"/>
      <c r="AT246" s="75"/>
      <c r="AU246" s="75"/>
      <c r="AV246" s="75"/>
      <c r="AW246" s="75"/>
      <c r="AX246" s="75"/>
      <c r="AY246" s="75"/>
      <c r="AZ246" s="75"/>
      <c r="BA246" s="75"/>
      <c r="BB246" s="75"/>
      <c r="BC246" s="75"/>
      <c r="BD246" s="75"/>
      <c r="BE246" s="75"/>
      <c r="BF246" s="75"/>
      <c r="BG246" s="75"/>
      <c r="BH246" s="75"/>
      <c r="BI246" s="75"/>
      <c r="BJ246" s="75"/>
      <c r="BK246" s="75"/>
      <c r="BL246" s="75"/>
      <c r="BM246" s="75"/>
      <c r="BN246" s="75"/>
      <c r="BO246" s="130"/>
      <c r="BP246" s="75"/>
      <c r="BQ246" s="75"/>
      <c r="BR246" s="75"/>
      <c r="BS246" s="75"/>
      <c r="BT246" s="75"/>
      <c r="BU246" s="75"/>
      <c r="BV246" s="75"/>
      <c r="BW246" s="75"/>
      <c r="BX246" s="75"/>
      <c r="BY246" s="75"/>
      <c r="BZ246" s="75"/>
      <c r="CA246" s="75"/>
      <c r="CB246" s="75"/>
      <c r="CC246" s="75"/>
      <c r="CD246" s="75"/>
      <c r="CE246" s="75"/>
      <c r="CF246" s="75"/>
      <c r="CG246" s="75"/>
      <c r="CH246" s="75"/>
      <c r="CI246" s="75"/>
      <c r="CJ246" s="75"/>
      <c r="CK246" s="75"/>
      <c r="CL246" s="75"/>
      <c r="CM246" s="75"/>
      <c r="CN246" s="75"/>
      <c r="CO246" s="75"/>
      <c r="CP246" s="75"/>
      <c r="CQ246" s="75"/>
      <c r="CR246" s="75"/>
      <c r="CS246" s="75"/>
      <c r="CT246" s="75"/>
      <c r="CU246" s="75"/>
      <c r="CV246" s="75"/>
      <c r="CW246" s="75"/>
      <c r="CX246" s="75"/>
      <c r="CY246" s="130"/>
      <c r="CZ246" s="75"/>
      <c r="DA246" s="75"/>
      <c r="DB246" s="75"/>
      <c r="DC246" s="75"/>
      <c r="DD246" s="75"/>
      <c r="DE246" s="75"/>
      <c r="DF246" s="75"/>
      <c r="DG246" s="75"/>
      <c r="DH246" s="75"/>
      <c r="DI246" s="75"/>
      <c r="DJ246" s="75"/>
      <c r="DK246" s="75"/>
      <c r="DL246" s="75"/>
      <c r="DM246" s="75"/>
      <c r="DN246" s="75"/>
      <c r="DO246" s="75"/>
      <c r="DP246" s="75"/>
      <c r="DQ246" s="75"/>
      <c r="DR246" s="75"/>
      <c r="DS246" s="75"/>
      <c r="DT246" s="75"/>
      <c r="DU246" s="75"/>
      <c r="DV246" s="75"/>
      <c r="DW246" s="75"/>
      <c r="DX246" s="75"/>
      <c r="DY246" s="75"/>
      <c r="DZ246" s="75"/>
      <c r="EA246" s="75"/>
      <c r="EB246" s="75"/>
      <c r="EC246" s="75"/>
      <c r="ED246" s="75"/>
      <c r="EE246" s="75"/>
      <c r="EF246" s="75"/>
      <c r="EG246" s="75"/>
      <c r="EH246" s="75"/>
      <c r="EI246" s="75"/>
      <c r="EJ246" s="75"/>
      <c r="EK246" s="75"/>
      <c r="EL246" s="75"/>
      <c r="EM246" s="75"/>
      <c r="EN246" s="75"/>
      <c r="EO246" s="75"/>
      <c r="EP246" s="75"/>
      <c r="EQ246" s="75"/>
      <c r="ER246" s="75"/>
      <c r="ES246" s="75"/>
      <c r="ET246" s="75"/>
    </row>
    <row r="247" spans="1:150">
      <c r="D247" s="109">
        <v>20</v>
      </c>
      <c r="E247" s="78" t="s">
        <v>52</v>
      </c>
      <c r="F247" s="109"/>
      <c r="G247" s="104">
        <f t="shared" ref="G247:Q248" si="2493">SUMIF($S$7:$ET$7,G$10,$S247:$ET247)</f>
        <v>83065.270176224905</v>
      </c>
      <c r="H247" s="104">
        <f t="shared" si="2493"/>
        <v>629194.06374988577</v>
      </c>
      <c r="I247" s="104">
        <f t="shared" si="2493"/>
        <v>1161834.0425104364</v>
      </c>
      <c r="J247" s="104">
        <f t="shared" si="2493"/>
        <v>0</v>
      </c>
      <c r="K247" s="104">
        <f t="shared" si="2493"/>
        <v>0</v>
      </c>
      <c r="L247" s="104">
        <f t="shared" si="2493"/>
        <v>0</v>
      </c>
      <c r="M247" s="104">
        <f t="shared" si="2493"/>
        <v>0</v>
      </c>
      <c r="N247" s="104">
        <f t="shared" si="2493"/>
        <v>2218241.4536128356</v>
      </c>
      <c r="O247" s="104">
        <f t="shared" si="2493"/>
        <v>3469403.4581811139</v>
      </c>
      <c r="P247" s="104">
        <f t="shared" si="2493"/>
        <v>8634583.1865644082</v>
      </c>
      <c r="Q247" s="104">
        <f t="shared" si="2493"/>
        <v>4456516.4207050111</v>
      </c>
      <c r="R247" s="104">
        <f>SUM(G247:Q247)</f>
        <v>20652837.895499915</v>
      </c>
      <c r="S247" s="105">
        <f t="shared" ref="S247:W247" si="2494">S236*S244</f>
        <v>0</v>
      </c>
      <c r="T247" s="105">
        <f t="shared" si="2494"/>
        <v>0</v>
      </c>
      <c r="U247" s="105">
        <f t="shared" si="2494"/>
        <v>0</v>
      </c>
      <c r="V247" s="105">
        <f t="shared" si="2494"/>
        <v>0</v>
      </c>
      <c r="W247" s="105">
        <f t="shared" si="2494"/>
        <v>0</v>
      </c>
      <c r="X247" s="105">
        <f>X236*X244</f>
        <v>514.26218286621963</v>
      </c>
      <c r="Y247" s="105">
        <f t="shared" ref="Y247:BA247" si="2495">Y236*Y244</f>
        <v>1138.8089947396727</v>
      </c>
      <c r="Z247" s="105">
        <f t="shared" si="2495"/>
        <v>1638.0633556272978</v>
      </c>
      <c r="AA247" s="105">
        <f t="shared" si="2495"/>
        <v>9137.9477122015542</v>
      </c>
      <c r="AB247" s="105">
        <f t="shared" si="2495"/>
        <v>18134.617118662089</v>
      </c>
      <c r="AC247" s="105">
        <f t="shared" si="2495"/>
        <v>23554.811162555678</v>
      </c>
      <c r="AD247" s="105">
        <f t="shared" si="2495"/>
        <v>28946.759649572392</v>
      </c>
      <c r="AE247" s="105">
        <f t="shared" si="2495"/>
        <v>32317.572830713092</v>
      </c>
      <c r="AF247" s="105">
        <f t="shared" si="2495"/>
        <v>35095.500083472762</v>
      </c>
      <c r="AG247" s="105">
        <f t="shared" si="2495"/>
        <v>38427.303030231393</v>
      </c>
      <c r="AH247" s="105">
        <f t="shared" si="2495"/>
        <v>42405.475324075545</v>
      </c>
      <c r="AI247" s="105">
        <f t="shared" si="2495"/>
        <v>46148.567169324037</v>
      </c>
      <c r="AJ247" s="105">
        <f t="shared" si="2495"/>
        <v>49807.043579797049</v>
      </c>
      <c r="AK247" s="105">
        <f t="shared" si="2495"/>
        <v>53553.161434143381</v>
      </c>
      <c r="AL247" s="105">
        <f t="shared" si="2495"/>
        <v>57566.327311896355</v>
      </c>
      <c r="AM247" s="105">
        <f t="shared" si="2495"/>
        <v>62377.683751676625</v>
      </c>
      <c r="AN247" s="105">
        <f t="shared" si="2495"/>
        <v>66740.466863348105</v>
      </c>
      <c r="AO247" s="105">
        <f t="shared" si="2495"/>
        <v>70396.738810902229</v>
      </c>
      <c r="AP247" s="105">
        <f t="shared" si="2495"/>
        <v>74358.223560305225</v>
      </c>
      <c r="AQ247" s="105">
        <f t="shared" si="2495"/>
        <v>77665.681586195729</v>
      </c>
      <c r="AR247" s="105">
        <f t="shared" si="2495"/>
        <v>80500.453673434691</v>
      </c>
      <c r="AS247" s="105">
        <f t="shared" si="2495"/>
        <v>83955.61707610506</v>
      </c>
      <c r="AT247" s="105">
        <f t="shared" si="2495"/>
        <v>87755.034656284581</v>
      </c>
      <c r="AU247" s="105">
        <f t="shared" si="2495"/>
        <v>91499.065171169335</v>
      </c>
      <c r="AV247" s="105">
        <f t="shared" si="2495"/>
        <v>95379.355327694095</v>
      </c>
      <c r="AW247" s="105">
        <f t="shared" si="2495"/>
        <v>98970.90496943405</v>
      </c>
      <c r="AX247" s="105">
        <f t="shared" si="2495"/>
        <v>102561.28851920291</v>
      </c>
      <c r="AY247" s="105">
        <f t="shared" si="2495"/>
        <v>106209.78105240228</v>
      </c>
      <c r="AZ247" s="105">
        <f t="shared" si="2495"/>
        <v>109142.26291824692</v>
      </c>
      <c r="BA247" s="105">
        <f t="shared" si="2495"/>
        <v>111836.14597888214</v>
      </c>
      <c r="BB247" s="105">
        <f t="shared" ref="BB247" si="2496">BB236*BB244</f>
        <v>116358.45158138472</v>
      </c>
      <c r="BC247" s="115"/>
      <c r="BD247" s="115"/>
      <c r="BE247" s="115"/>
      <c r="BF247" s="115"/>
      <c r="BG247" s="115"/>
      <c r="BH247" s="115"/>
      <c r="BI247" s="115"/>
      <c r="BJ247" s="115"/>
      <c r="BK247" s="115"/>
      <c r="BL247" s="115"/>
      <c r="BM247" s="115"/>
      <c r="BN247" s="115"/>
      <c r="BO247" s="115"/>
      <c r="BP247" s="115"/>
      <c r="BQ247" s="115"/>
      <c r="BR247" s="115"/>
      <c r="BS247" s="115"/>
      <c r="BT247" s="115"/>
      <c r="BU247" s="115"/>
      <c r="BV247" s="115"/>
      <c r="BW247" s="115"/>
      <c r="BX247" s="115"/>
      <c r="BY247" s="115"/>
      <c r="BZ247" s="115"/>
      <c r="CA247" s="115"/>
      <c r="CB247" s="115"/>
      <c r="CC247" s="115"/>
      <c r="CD247" s="115"/>
      <c r="CE247" s="115"/>
      <c r="CF247" s="115"/>
      <c r="CG247" s="115"/>
      <c r="CH247" s="115"/>
      <c r="CI247" s="115"/>
      <c r="CJ247" s="115"/>
      <c r="CK247" s="115"/>
      <c r="CL247" s="115"/>
      <c r="CM247" s="115"/>
      <c r="CN247" s="115"/>
      <c r="CO247" s="115"/>
      <c r="CP247" s="115"/>
      <c r="CQ247" s="115"/>
      <c r="CR247" s="115"/>
      <c r="CS247" s="115"/>
      <c r="CT247" s="115"/>
      <c r="CU247" s="115"/>
      <c r="CV247" s="115"/>
      <c r="CW247" s="115"/>
      <c r="CX247" s="115"/>
      <c r="CY247" s="105">
        <f t="shared" ref="CY247:DU247" si="2497">CY236*CY244</f>
        <v>166678.51065716724</v>
      </c>
      <c r="CZ247" s="105">
        <f t="shared" si="2497"/>
        <v>169868.16409576341</v>
      </c>
      <c r="DA247" s="105">
        <f t="shared" si="2497"/>
        <v>173462.68673687754</v>
      </c>
      <c r="DB247" s="105">
        <f t="shared" si="2497"/>
        <v>177254.62209125346</v>
      </c>
      <c r="DC247" s="105">
        <f t="shared" si="2497"/>
        <v>180661.07995614022</v>
      </c>
      <c r="DD247" s="105">
        <f t="shared" si="2497"/>
        <v>183776.07763618644</v>
      </c>
      <c r="DE247" s="105">
        <f t="shared" si="2497"/>
        <v>186795.95300695745</v>
      </c>
      <c r="DF247" s="105">
        <f t="shared" si="2497"/>
        <v>189803.56611652579</v>
      </c>
      <c r="DG247" s="105">
        <f t="shared" si="2497"/>
        <v>192749.88602283629</v>
      </c>
      <c r="DH247" s="105">
        <f t="shared" si="2497"/>
        <v>195709.45166627731</v>
      </c>
      <c r="DI247" s="105">
        <f t="shared" si="2497"/>
        <v>198699.77283874803</v>
      </c>
      <c r="DJ247" s="105">
        <f t="shared" si="2497"/>
        <v>202781.68278810251</v>
      </c>
      <c r="DK247" s="105">
        <f t="shared" si="2497"/>
        <v>207377.05047179633</v>
      </c>
      <c r="DL247" s="105">
        <f t="shared" si="2497"/>
        <v>211323.92451360912</v>
      </c>
      <c r="DM247" s="105">
        <f t="shared" si="2497"/>
        <v>215496.90380197327</v>
      </c>
      <c r="DN247" s="105">
        <f t="shared" si="2497"/>
        <v>220566.29185570549</v>
      </c>
      <c r="DO247" s="105">
        <f t="shared" si="2497"/>
        <v>227161.68221327508</v>
      </c>
      <c r="DP247" s="105">
        <f t="shared" si="2497"/>
        <v>250587.85492828378</v>
      </c>
      <c r="DQ247" s="105">
        <f t="shared" si="2497"/>
        <v>290083.2397646812</v>
      </c>
      <c r="DR247" s="105">
        <f t="shared" si="2497"/>
        <v>313593.34605190798</v>
      </c>
      <c r="DS247" s="105">
        <f t="shared" si="2497"/>
        <v>331671.32199433236</v>
      </c>
      <c r="DT247" s="105">
        <f t="shared" si="2497"/>
        <v>360701.84096781648</v>
      </c>
      <c r="DU247" s="105">
        <f t="shared" si="2497"/>
        <v>397819.57378347946</v>
      </c>
      <c r="DV247" s="105">
        <f t="shared" ref="DV247" si="2498">DV236*DV244</f>
        <v>443020.42783425376</v>
      </c>
      <c r="DW247" s="105">
        <f t="shared" ref="DW247:EG247" si="2499">DW236*DW244</f>
        <v>492032.23799472721</v>
      </c>
      <c r="DX247" s="105">
        <f t="shared" si="2499"/>
        <v>543502.92370772525</v>
      </c>
      <c r="DY247" s="105">
        <f t="shared" si="2499"/>
        <v>592410.77727537439</v>
      </c>
      <c r="DZ247" s="105">
        <f t="shared" si="2499"/>
        <v>639803.77846842969</v>
      </c>
      <c r="EA247" s="105">
        <f t="shared" si="2499"/>
        <v>686407.31750690762</v>
      </c>
      <c r="EB247" s="105">
        <f t="shared" si="2499"/>
        <v>732084.93630337925</v>
      </c>
      <c r="EC247" s="105">
        <f t="shared" si="2499"/>
        <v>771200.21889275394</v>
      </c>
      <c r="ED247" s="105">
        <f t="shared" si="2499"/>
        <v>803978.4952794679</v>
      </c>
      <c r="EE247" s="105">
        <f t="shared" si="2499"/>
        <v>826061.70456255716</v>
      </c>
      <c r="EF247" s="105">
        <f t="shared" si="2499"/>
        <v>837492.89989684138</v>
      </c>
      <c r="EG247" s="105">
        <f t="shared" si="2499"/>
        <v>849017.42918121943</v>
      </c>
      <c r="EH247" s="105">
        <f t="shared" ref="EH247" si="2500">EH236*EH244</f>
        <v>860590.4674950256</v>
      </c>
      <c r="EI247" s="105">
        <f t="shared" ref="EI247:ET247" si="2501">EI236*EI244</f>
        <v>871431.49708157545</v>
      </c>
      <c r="EJ247" s="105">
        <f t="shared" si="2501"/>
        <v>881460.90489386464</v>
      </c>
      <c r="EK247" s="105">
        <f t="shared" si="2501"/>
        <v>891390.56628271611</v>
      </c>
      <c r="EL247" s="105">
        <f t="shared" si="2501"/>
        <v>901230.82530881313</v>
      </c>
      <c r="EM247" s="105">
        <f t="shared" si="2501"/>
        <v>911002.62713804131</v>
      </c>
      <c r="EN247" s="105">
        <f t="shared" si="2501"/>
        <v>0</v>
      </c>
      <c r="EO247" s="105">
        <f t="shared" si="2501"/>
        <v>0</v>
      </c>
      <c r="EP247" s="105">
        <f t="shared" si="2501"/>
        <v>0</v>
      </c>
      <c r="EQ247" s="105">
        <f t="shared" si="2501"/>
        <v>0</v>
      </c>
      <c r="ER247" s="105">
        <f t="shared" si="2501"/>
        <v>0</v>
      </c>
      <c r="ES247" s="105">
        <f t="shared" si="2501"/>
        <v>0</v>
      </c>
      <c r="ET247" s="105">
        <f t="shared" si="2501"/>
        <v>0</v>
      </c>
    </row>
    <row r="248" spans="1:150">
      <c r="D248" s="109">
        <v>21</v>
      </c>
      <c r="E248" s="78" t="s">
        <v>53</v>
      </c>
      <c r="F248" s="109"/>
      <c r="G248" s="104">
        <f t="shared" si="2493"/>
        <v>193818.96374452478</v>
      </c>
      <c r="H248" s="104">
        <f t="shared" si="2493"/>
        <v>1468119.4820830671</v>
      </c>
      <c r="I248" s="104">
        <f t="shared" si="2493"/>
        <v>2710946.0991910184</v>
      </c>
      <c r="J248" s="104">
        <f t="shared" si="2493"/>
        <v>0</v>
      </c>
      <c r="K248" s="104">
        <f t="shared" si="2493"/>
        <v>0</v>
      </c>
      <c r="L248" s="104">
        <f t="shared" si="2493"/>
        <v>0</v>
      </c>
      <c r="M248" s="104">
        <f t="shared" si="2493"/>
        <v>0</v>
      </c>
      <c r="N248" s="104">
        <f t="shared" si="2493"/>
        <v>5175896.7250966169</v>
      </c>
      <c r="O248" s="104">
        <f t="shared" si="2493"/>
        <v>8095274.7357559344</v>
      </c>
      <c r="P248" s="104">
        <f t="shared" si="2493"/>
        <v>20147360.76865029</v>
      </c>
      <c r="Q248" s="104">
        <f t="shared" si="2493"/>
        <v>10398538.314978359</v>
      </c>
      <c r="R248" s="104">
        <f>SUM(G248:Q248)</f>
        <v>48189955.089499816</v>
      </c>
      <c r="S248" s="105">
        <f t="shared" ref="S248:W248" si="2502">S236*S245</f>
        <v>0</v>
      </c>
      <c r="T248" s="105">
        <f t="shared" si="2502"/>
        <v>0</v>
      </c>
      <c r="U248" s="105">
        <f t="shared" si="2502"/>
        <v>0</v>
      </c>
      <c r="V248" s="105">
        <f t="shared" si="2502"/>
        <v>0</v>
      </c>
      <c r="W248" s="105">
        <f t="shared" si="2502"/>
        <v>0</v>
      </c>
      <c r="X248" s="105">
        <f>X236*X245</f>
        <v>1199.9450933545124</v>
      </c>
      <c r="Y248" s="105">
        <f t="shared" ref="Y248:BA248" si="2503">Y236*Y245</f>
        <v>2657.2209877259029</v>
      </c>
      <c r="Z248" s="105">
        <f t="shared" si="2503"/>
        <v>3822.1478297970284</v>
      </c>
      <c r="AA248" s="105">
        <f t="shared" si="2503"/>
        <v>21321.877995136965</v>
      </c>
      <c r="AB248" s="105">
        <f t="shared" si="2503"/>
        <v>42314.106610211544</v>
      </c>
      <c r="AC248" s="105">
        <f t="shared" si="2503"/>
        <v>54961.226045963253</v>
      </c>
      <c r="AD248" s="105">
        <f t="shared" si="2503"/>
        <v>67542.439182335584</v>
      </c>
      <c r="AE248" s="105">
        <f t="shared" si="2503"/>
        <v>75407.669938330553</v>
      </c>
      <c r="AF248" s="105">
        <f t="shared" si="2503"/>
        <v>81889.500194769789</v>
      </c>
      <c r="AG248" s="105">
        <f t="shared" si="2503"/>
        <v>89663.707070539924</v>
      </c>
      <c r="AH248" s="105">
        <f t="shared" si="2503"/>
        <v>98946.109089509613</v>
      </c>
      <c r="AI248" s="105">
        <f t="shared" si="2503"/>
        <v>107679.99006175611</v>
      </c>
      <c r="AJ248" s="105">
        <f t="shared" si="2503"/>
        <v>116216.43501952646</v>
      </c>
      <c r="AK248" s="105">
        <f t="shared" si="2503"/>
        <v>124957.37667966791</v>
      </c>
      <c r="AL248" s="105">
        <f t="shared" si="2503"/>
        <v>134321.43039442485</v>
      </c>
      <c r="AM248" s="105">
        <f t="shared" si="2503"/>
        <v>145547.92875391213</v>
      </c>
      <c r="AN248" s="105">
        <f t="shared" si="2503"/>
        <v>155727.75601447895</v>
      </c>
      <c r="AO248" s="105">
        <f t="shared" si="2503"/>
        <v>164259.05722543856</v>
      </c>
      <c r="AP248" s="105">
        <f t="shared" si="2503"/>
        <v>173502.52164071222</v>
      </c>
      <c r="AQ248" s="105">
        <f t="shared" si="2503"/>
        <v>181219.92370112336</v>
      </c>
      <c r="AR248" s="105">
        <f t="shared" si="2503"/>
        <v>187834.39190468096</v>
      </c>
      <c r="AS248" s="105">
        <f t="shared" si="2503"/>
        <v>195896.43984424518</v>
      </c>
      <c r="AT248" s="105">
        <f t="shared" si="2503"/>
        <v>204761.74753133071</v>
      </c>
      <c r="AU248" s="105">
        <f t="shared" si="2503"/>
        <v>213497.81873272845</v>
      </c>
      <c r="AV248" s="105">
        <f t="shared" si="2503"/>
        <v>222551.82909795293</v>
      </c>
      <c r="AW248" s="105">
        <f t="shared" si="2503"/>
        <v>230932.11159534616</v>
      </c>
      <c r="AX248" s="105">
        <f t="shared" si="2503"/>
        <v>239309.67321147345</v>
      </c>
      <c r="AY248" s="105">
        <f t="shared" si="2503"/>
        <v>247822.82245560535</v>
      </c>
      <c r="AZ248" s="105">
        <f t="shared" si="2503"/>
        <v>254665.2801425762</v>
      </c>
      <c r="BA248" s="105">
        <f t="shared" si="2503"/>
        <v>260951.00728405837</v>
      </c>
      <c r="BB248" s="105">
        <f t="shared" ref="BB248" si="2504">BB236*BB245</f>
        <v>271503.0536898977</v>
      </c>
      <c r="BC248" s="115"/>
      <c r="BD248" s="115"/>
      <c r="BE248" s="115"/>
      <c r="BF248" s="115"/>
      <c r="BG248" s="115"/>
      <c r="BH248" s="115"/>
      <c r="BI248" s="115"/>
      <c r="BJ248" s="115"/>
      <c r="BK248" s="115"/>
      <c r="BL248" s="115"/>
      <c r="BM248" s="115"/>
      <c r="BN248" s="115"/>
      <c r="BO248" s="115"/>
      <c r="BP248" s="115"/>
      <c r="BQ248" s="115"/>
      <c r="BR248" s="115"/>
      <c r="BS248" s="115"/>
      <c r="BT248" s="115"/>
      <c r="BU248" s="115"/>
      <c r="BV248" s="115"/>
      <c r="BW248" s="115"/>
      <c r="BX248" s="115"/>
      <c r="BY248" s="115"/>
      <c r="BZ248" s="115"/>
      <c r="CA248" s="115"/>
      <c r="CB248" s="115"/>
      <c r="CC248" s="115"/>
      <c r="CD248" s="115"/>
      <c r="CE248" s="115"/>
      <c r="CF248" s="115"/>
      <c r="CG248" s="115"/>
      <c r="CH248" s="115"/>
      <c r="CI248" s="115"/>
      <c r="CJ248" s="115"/>
      <c r="CK248" s="115"/>
      <c r="CL248" s="115"/>
      <c r="CM248" s="115"/>
      <c r="CN248" s="115"/>
      <c r="CO248" s="115"/>
      <c r="CP248" s="115"/>
      <c r="CQ248" s="115"/>
      <c r="CR248" s="115"/>
      <c r="CS248" s="115"/>
      <c r="CT248" s="115"/>
      <c r="CU248" s="115"/>
      <c r="CV248" s="115"/>
      <c r="CW248" s="115"/>
      <c r="CX248" s="115"/>
      <c r="CY248" s="105">
        <f t="shared" ref="CY248:DU248" si="2505">CY236*CY245</f>
        <v>388916.52486672357</v>
      </c>
      <c r="CZ248" s="105">
        <f t="shared" si="2505"/>
        <v>396359.04955678131</v>
      </c>
      <c r="DA248" s="105">
        <f t="shared" si="2505"/>
        <v>404746.26905271434</v>
      </c>
      <c r="DB248" s="105">
        <f t="shared" si="2505"/>
        <v>413594.1182129248</v>
      </c>
      <c r="DC248" s="105">
        <f t="shared" si="2505"/>
        <v>421542.51989766059</v>
      </c>
      <c r="DD248" s="105">
        <f t="shared" si="2505"/>
        <v>428810.8478177684</v>
      </c>
      <c r="DE248" s="105">
        <f t="shared" si="2505"/>
        <v>435857.22368290077</v>
      </c>
      <c r="DF248" s="105">
        <f t="shared" si="2505"/>
        <v>442874.98760522687</v>
      </c>
      <c r="DG248" s="105">
        <f t="shared" si="2505"/>
        <v>449749.73405328469</v>
      </c>
      <c r="DH248" s="105">
        <f t="shared" si="2505"/>
        <v>456655.38722131372</v>
      </c>
      <c r="DI248" s="105">
        <f t="shared" si="2505"/>
        <v>463632.80329041212</v>
      </c>
      <c r="DJ248" s="105">
        <f t="shared" si="2505"/>
        <v>473157.25983890588</v>
      </c>
      <c r="DK248" s="105">
        <f t="shared" si="2505"/>
        <v>483879.78443419153</v>
      </c>
      <c r="DL248" s="105">
        <f t="shared" si="2505"/>
        <v>493089.15719842131</v>
      </c>
      <c r="DM248" s="105">
        <f t="shared" si="2505"/>
        <v>502826.10887127102</v>
      </c>
      <c r="DN248" s="105">
        <f t="shared" si="2505"/>
        <v>514654.68099664617</v>
      </c>
      <c r="DO248" s="105">
        <f t="shared" si="2505"/>
        <v>530043.92516430863</v>
      </c>
      <c r="DP248" s="105">
        <f t="shared" si="2505"/>
        <v>584704.99483266228</v>
      </c>
      <c r="DQ248" s="105">
        <f t="shared" si="2505"/>
        <v>676860.89278425626</v>
      </c>
      <c r="DR248" s="105">
        <f t="shared" si="2505"/>
        <v>731717.80745445204</v>
      </c>
      <c r="DS248" s="105">
        <f t="shared" si="2505"/>
        <v>773899.75132010889</v>
      </c>
      <c r="DT248" s="105">
        <f t="shared" si="2505"/>
        <v>841637.62892490521</v>
      </c>
      <c r="DU248" s="105">
        <f t="shared" si="2505"/>
        <v>928245.67216145212</v>
      </c>
      <c r="DV248" s="105">
        <f t="shared" ref="DV248" si="2506">DV236*DV245</f>
        <v>1033714.3316132588</v>
      </c>
      <c r="DW248" s="105">
        <f t="shared" ref="DW248:EG248" si="2507">DW236*DW245</f>
        <v>1148075.2219876968</v>
      </c>
      <c r="DX248" s="105">
        <f t="shared" si="2507"/>
        <v>1268173.488651359</v>
      </c>
      <c r="DY248" s="105">
        <f t="shared" si="2507"/>
        <v>1382291.8136425405</v>
      </c>
      <c r="DZ248" s="105">
        <f t="shared" si="2507"/>
        <v>1492875.4830930028</v>
      </c>
      <c r="EA248" s="105">
        <f t="shared" si="2507"/>
        <v>1601617.0741827844</v>
      </c>
      <c r="EB248" s="105">
        <f t="shared" si="2507"/>
        <v>1708198.1847078851</v>
      </c>
      <c r="EC248" s="105">
        <f t="shared" si="2507"/>
        <v>1799467.1774164259</v>
      </c>
      <c r="ED248" s="105">
        <f t="shared" si="2507"/>
        <v>1875949.8223187586</v>
      </c>
      <c r="EE248" s="105">
        <f t="shared" si="2507"/>
        <v>1927477.310645967</v>
      </c>
      <c r="EF248" s="105">
        <f t="shared" si="2507"/>
        <v>1954150.0997592967</v>
      </c>
      <c r="EG248" s="105">
        <f t="shared" si="2507"/>
        <v>1981040.6680895123</v>
      </c>
      <c r="EH248" s="105">
        <f t="shared" ref="EH248" si="2508">EH236*EH245</f>
        <v>2008044.42415506</v>
      </c>
      <c r="EI248" s="105">
        <f t="shared" ref="EI248:ET248" si="2509">EI236*EI245</f>
        <v>2033340.1598570095</v>
      </c>
      <c r="EJ248" s="105">
        <f t="shared" si="2509"/>
        <v>2056742.1114190177</v>
      </c>
      <c r="EK248" s="105">
        <f t="shared" si="2509"/>
        <v>2079911.321326338</v>
      </c>
      <c r="EL248" s="105">
        <f t="shared" si="2509"/>
        <v>2102871.9257205641</v>
      </c>
      <c r="EM248" s="105">
        <f t="shared" si="2509"/>
        <v>2125672.79665543</v>
      </c>
      <c r="EN248" s="105">
        <f t="shared" si="2509"/>
        <v>0</v>
      </c>
      <c r="EO248" s="105">
        <f t="shared" si="2509"/>
        <v>0</v>
      </c>
      <c r="EP248" s="105">
        <f t="shared" si="2509"/>
        <v>0</v>
      </c>
      <c r="EQ248" s="105">
        <f t="shared" si="2509"/>
        <v>0</v>
      </c>
      <c r="ER248" s="105">
        <f t="shared" si="2509"/>
        <v>0</v>
      </c>
      <c r="ES248" s="105">
        <f t="shared" si="2509"/>
        <v>0</v>
      </c>
      <c r="ET248" s="105">
        <f t="shared" si="2509"/>
        <v>0</v>
      </c>
    </row>
    <row r="249" spans="1:150">
      <c r="D249" s="109">
        <v>22</v>
      </c>
      <c r="E249" s="131" t="s">
        <v>54</v>
      </c>
      <c r="F249" s="109"/>
      <c r="G249" s="104">
        <f t="shared" ref="G249:Q249" si="2510">SUM(G247:G248)</f>
        <v>276884.23392074968</v>
      </c>
      <c r="H249" s="104">
        <f t="shared" si="2510"/>
        <v>2097313.545832953</v>
      </c>
      <c r="I249" s="104">
        <f t="shared" si="2510"/>
        <v>3872780.1417014548</v>
      </c>
      <c r="J249" s="104">
        <f t="shared" si="2510"/>
        <v>0</v>
      </c>
      <c r="K249" s="104">
        <f t="shared" si="2510"/>
        <v>0</v>
      </c>
      <c r="L249" s="104">
        <f t="shared" si="2510"/>
        <v>0</v>
      </c>
      <c r="M249" s="104">
        <f t="shared" si="2510"/>
        <v>0</v>
      </c>
      <c r="N249" s="104">
        <f t="shared" si="2510"/>
        <v>7394138.178709453</v>
      </c>
      <c r="O249" s="104">
        <f t="shared" si="2510"/>
        <v>11564678.193937048</v>
      </c>
      <c r="P249" s="104">
        <f t="shared" si="2510"/>
        <v>28781943.955214698</v>
      </c>
      <c r="Q249" s="104">
        <f t="shared" si="2510"/>
        <v>14855054.73568337</v>
      </c>
      <c r="R249" s="104">
        <f>SUM(G249:Q249)</f>
        <v>68842792.984999731</v>
      </c>
      <c r="S249" s="105">
        <f>SUM(S247:S248)</f>
        <v>0</v>
      </c>
      <c r="T249" s="105">
        <f t="shared" ref="T249:ET249" si="2511">SUM(T247:T248)</f>
        <v>0</v>
      </c>
      <c r="U249" s="105">
        <f t="shared" si="2511"/>
        <v>0</v>
      </c>
      <c r="V249" s="105">
        <f t="shared" si="2511"/>
        <v>0</v>
      </c>
      <c r="W249" s="105">
        <f t="shared" si="2511"/>
        <v>0</v>
      </c>
      <c r="X249" s="105">
        <f t="shared" si="2511"/>
        <v>1714.2072762207322</v>
      </c>
      <c r="Y249" s="105">
        <f t="shared" si="2511"/>
        <v>3796.0299824655758</v>
      </c>
      <c r="Z249" s="105">
        <f t="shared" si="2511"/>
        <v>5460.2111854243267</v>
      </c>
      <c r="AA249" s="105">
        <f t="shared" si="2511"/>
        <v>30459.825707338518</v>
      </c>
      <c r="AB249" s="105">
        <f t="shared" si="2511"/>
        <v>60448.723728873636</v>
      </c>
      <c r="AC249" s="105">
        <f t="shared" si="2511"/>
        <v>78516.03720851893</v>
      </c>
      <c r="AD249" s="105">
        <f t="shared" si="2511"/>
        <v>96489.198831907968</v>
      </c>
      <c r="AE249" s="105">
        <f t="shared" si="2511"/>
        <v>107725.24276904365</v>
      </c>
      <c r="AF249" s="105">
        <f t="shared" si="2511"/>
        <v>116985.00027824254</v>
      </c>
      <c r="AG249" s="105">
        <f t="shared" si="2511"/>
        <v>128091.01010077132</v>
      </c>
      <c r="AH249" s="105">
        <f t="shared" si="2511"/>
        <v>141351.58441358517</v>
      </c>
      <c r="AI249" s="105">
        <f t="shared" si="2511"/>
        <v>153828.55723108014</v>
      </c>
      <c r="AJ249" s="105">
        <f t="shared" si="2511"/>
        <v>166023.47859932351</v>
      </c>
      <c r="AK249" s="105">
        <f t="shared" si="2511"/>
        <v>178510.53811381129</v>
      </c>
      <c r="AL249" s="105">
        <f t="shared" si="2511"/>
        <v>191887.75770632119</v>
      </c>
      <c r="AM249" s="105">
        <f t="shared" si="2511"/>
        <v>207925.61250558874</v>
      </c>
      <c r="AN249" s="105">
        <f t="shared" si="2511"/>
        <v>222468.22287782707</v>
      </c>
      <c r="AO249" s="105">
        <f t="shared" si="2511"/>
        <v>234655.79603634079</v>
      </c>
      <c r="AP249" s="105">
        <f t="shared" si="2511"/>
        <v>247860.74520101745</v>
      </c>
      <c r="AQ249" s="105">
        <f t="shared" si="2511"/>
        <v>258885.60528731911</v>
      </c>
      <c r="AR249" s="105">
        <f t="shared" si="2511"/>
        <v>268334.84557811567</v>
      </c>
      <c r="AS249" s="105">
        <f t="shared" si="2511"/>
        <v>279852.05692035024</v>
      </c>
      <c r="AT249" s="105">
        <f t="shared" si="2511"/>
        <v>292516.78218761529</v>
      </c>
      <c r="AU249" s="105">
        <f t="shared" si="2511"/>
        <v>304996.88390389777</v>
      </c>
      <c r="AV249" s="105">
        <f t="shared" si="2511"/>
        <v>317931.18442564702</v>
      </c>
      <c r="AW249" s="105">
        <f t="shared" si="2511"/>
        <v>329903.01656478021</v>
      </c>
      <c r="AX249" s="105">
        <f t="shared" si="2511"/>
        <v>341870.96173067635</v>
      </c>
      <c r="AY249" s="105">
        <f t="shared" si="2511"/>
        <v>354032.6035080076</v>
      </c>
      <c r="AZ249" s="105">
        <f t="shared" si="2511"/>
        <v>363807.54306082311</v>
      </c>
      <c r="BA249" s="105">
        <f t="shared" si="2511"/>
        <v>372787.15326294053</v>
      </c>
      <c r="BB249" s="105">
        <f t="shared" si="2511"/>
        <v>387861.5052712824</v>
      </c>
      <c r="BC249" s="105">
        <f t="shared" ref="BC249:CL249" si="2512">SUM(BC247:BC248)</f>
        <v>0</v>
      </c>
      <c r="BD249" s="105">
        <f t="shared" si="2512"/>
        <v>0</v>
      </c>
      <c r="BE249" s="105">
        <f t="shared" si="2512"/>
        <v>0</v>
      </c>
      <c r="BF249" s="105">
        <f t="shared" si="2512"/>
        <v>0</v>
      </c>
      <c r="BG249" s="105">
        <f t="shared" si="2512"/>
        <v>0</v>
      </c>
      <c r="BH249" s="105">
        <f t="shared" si="2512"/>
        <v>0</v>
      </c>
      <c r="BI249" s="105">
        <f t="shared" si="2512"/>
        <v>0</v>
      </c>
      <c r="BJ249" s="105">
        <f t="shared" si="2512"/>
        <v>0</v>
      </c>
      <c r="BK249" s="105">
        <f t="shared" si="2512"/>
        <v>0</v>
      </c>
      <c r="BL249" s="105">
        <f t="shared" si="2512"/>
        <v>0</v>
      </c>
      <c r="BM249" s="105">
        <f t="shared" si="2512"/>
        <v>0</v>
      </c>
      <c r="BN249" s="105">
        <f t="shared" si="2512"/>
        <v>0</v>
      </c>
      <c r="BO249" s="105">
        <f t="shared" si="2512"/>
        <v>0</v>
      </c>
      <c r="BP249" s="105">
        <f t="shared" si="2512"/>
        <v>0</v>
      </c>
      <c r="BQ249" s="105">
        <f t="shared" si="2512"/>
        <v>0</v>
      </c>
      <c r="BR249" s="105">
        <f t="shared" si="2512"/>
        <v>0</v>
      </c>
      <c r="BS249" s="105">
        <f t="shared" si="2512"/>
        <v>0</v>
      </c>
      <c r="BT249" s="105">
        <f t="shared" si="2512"/>
        <v>0</v>
      </c>
      <c r="BU249" s="105">
        <f t="shared" si="2512"/>
        <v>0</v>
      </c>
      <c r="BV249" s="105">
        <f t="shared" si="2512"/>
        <v>0</v>
      </c>
      <c r="BW249" s="105">
        <f t="shared" si="2512"/>
        <v>0</v>
      </c>
      <c r="BX249" s="105">
        <f t="shared" si="2512"/>
        <v>0</v>
      </c>
      <c r="BY249" s="105">
        <f t="shared" si="2512"/>
        <v>0</v>
      </c>
      <c r="BZ249" s="105">
        <f t="shared" si="2512"/>
        <v>0</v>
      </c>
      <c r="CA249" s="105">
        <f t="shared" si="2512"/>
        <v>0</v>
      </c>
      <c r="CB249" s="105">
        <f t="shared" si="2512"/>
        <v>0</v>
      </c>
      <c r="CC249" s="105">
        <f t="shared" si="2512"/>
        <v>0</v>
      </c>
      <c r="CD249" s="105">
        <f t="shared" si="2512"/>
        <v>0</v>
      </c>
      <c r="CE249" s="105">
        <f t="shared" si="2512"/>
        <v>0</v>
      </c>
      <c r="CF249" s="105">
        <f t="shared" si="2512"/>
        <v>0</v>
      </c>
      <c r="CG249" s="105">
        <f t="shared" si="2512"/>
        <v>0</v>
      </c>
      <c r="CH249" s="105">
        <f t="shared" si="2512"/>
        <v>0</v>
      </c>
      <c r="CI249" s="105">
        <f t="shared" si="2512"/>
        <v>0</v>
      </c>
      <c r="CJ249" s="105">
        <f t="shared" si="2512"/>
        <v>0</v>
      </c>
      <c r="CK249" s="105">
        <f t="shared" si="2512"/>
        <v>0</v>
      </c>
      <c r="CL249" s="105">
        <f t="shared" si="2512"/>
        <v>0</v>
      </c>
      <c r="CM249" s="105">
        <f t="shared" ref="CM249:DV249" si="2513">SUM(CM247:CM248)</f>
        <v>0</v>
      </c>
      <c r="CN249" s="105">
        <f t="shared" si="2513"/>
        <v>0</v>
      </c>
      <c r="CO249" s="105">
        <f t="shared" si="2513"/>
        <v>0</v>
      </c>
      <c r="CP249" s="105">
        <f t="shared" si="2513"/>
        <v>0</v>
      </c>
      <c r="CQ249" s="105">
        <f t="shared" si="2513"/>
        <v>0</v>
      </c>
      <c r="CR249" s="105">
        <f t="shared" si="2513"/>
        <v>0</v>
      </c>
      <c r="CS249" s="105">
        <f t="shared" si="2513"/>
        <v>0</v>
      </c>
      <c r="CT249" s="105">
        <f t="shared" si="2513"/>
        <v>0</v>
      </c>
      <c r="CU249" s="105">
        <f t="shared" si="2513"/>
        <v>0</v>
      </c>
      <c r="CV249" s="105">
        <f t="shared" si="2513"/>
        <v>0</v>
      </c>
      <c r="CW249" s="105">
        <f t="shared" si="2513"/>
        <v>0</v>
      </c>
      <c r="CX249" s="105">
        <f t="shared" si="2513"/>
        <v>0</v>
      </c>
      <c r="CY249" s="105">
        <f t="shared" si="2513"/>
        <v>555595.03552389075</v>
      </c>
      <c r="CZ249" s="105">
        <f t="shared" si="2513"/>
        <v>566227.21365254465</v>
      </c>
      <c r="DA249" s="105">
        <f t="shared" si="2513"/>
        <v>578208.95578959188</v>
      </c>
      <c r="DB249" s="105">
        <f t="shared" si="2513"/>
        <v>590848.74030417833</v>
      </c>
      <c r="DC249" s="105">
        <f t="shared" si="2513"/>
        <v>602203.59985380084</v>
      </c>
      <c r="DD249" s="105">
        <f t="shared" si="2513"/>
        <v>612586.92545395484</v>
      </c>
      <c r="DE249" s="105">
        <f t="shared" si="2513"/>
        <v>622653.1766898582</v>
      </c>
      <c r="DF249" s="105">
        <f t="shared" si="2513"/>
        <v>632678.55372175272</v>
      </c>
      <c r="DG249" s="105">
        <f t="shared" si="2513"/>
        <v>642499.62007612095</v>
      </c>
      <c r="DH249" s="105">
        <f t="shared" si="2513"/>
        <v>652364.83888759103</v>
      </c>
      <c r="DI249" s="105">
        <f t="shared" si="2513"/>
        <v>662332.57612916012</v>
      </c>
      <c r="DJ249" s="105">
        <f t="shared" si="2513"/>
        <v>675938.94262700842</v>
      </c>
      <c r="DK249" s="105">
        <f t="shared" si="2513"/>
        <v>691256.83490598784</v>
      </c>
      <c r="DL249" s="105">
        <f t="shared" si="2513"/>
        <v>704413.08171203046</v>
      </c>
      <c r="DM249" s="105">
        <f t="shared" si="2513"/>
        <v>718323.01267324435</v>
      </c>
      <c r="DN249" s="105">
        <f t="shared" si="2513"/>
        <v>735220.97285235161</v>
      </c>
      <c r="DO249" s="105">
        <f t="shared" si="2513"/>
        <v>757205.60737758374</v>
      </c>
      <c r="DP249" s="105">
        <f t="shared" si="2513"/>
        <v>835292.84976094612</v>
      </c>
      <c r="DQ249" s="105">
        <f t="shared" si="2513"/>
        <v>966944.13254893746</v>
      </c>
      <c r="DR249" s="105">
        <f t="shared" si="2513"/>
        <v>1045311.15350636</v>
      </c>
      <c r="DS249" s="105">
        <f t="shared" si="2513"/>
        <v>1105571.0733144414</v>
      </c>
      <c r="DT249" s="105">
        <f t="shared" si="2513"/>
        <v>1202339.4698927216</v>
      </c>
      <c r="DU249" s="105">
        <f t="shared" si="2513"/>
        <v>1326065.2459449316</v>
      </c>
      <c r="DV249" s="105">
        <f t="shared" si="2513"/>
        <v>1476734.7594475127</v>
      </c>
      <c r="DW249" s="105">
        <f t="shared" ref="DW249:EH249" si="2514">SUM(DW247:DW248)</f>
        <v>1640107.459982424</v>
      </c>
      <c r="DX249" s="105">
        <f t="shared" si="2514"/>
        <v>1811676.4123590842</v>
      </c>
      <c r="DY249" s="105">
        <f t="shared" si="2514"/>
        <v>1974702.5909179149</v>
      </c>
      <c r="DZ249" s="105">
        <f t="shared" si="2514"/>
        <v>2132679.2615614324</v>
      </c>
      <c r="EA249" s="105">
        <f t="shared" si="2514"/>
        <v>2288024.3916896922</v>
      </c>
      <c r="EB249" s="105">
        <f t="shared" si="2514"/>
        <v>2440283.1210112646</v>
      </c>
      <c r="EC249" s="105">
        <f t="shared" si="2514"/>
        <v>2570667.3963091797</v>
      </c>
      <c r="ED249" s="105">
        <f t="shared" si="2514"/>
        <v>2679928.3175982265</v>
      </c>
      <c r="EE249" s="105">
        <f t="shared" si="2514"/>
        <v>2753539.0152085242</v>
      </c>
      <c r="EF249" s="105">
        <f t="shared" si="2514"/>
        <v>2791642.999656138</v>
      </c>
      <c r="EG249" s="105">
        <f t="shared" si="2514"/>
        <v>2830058.0972707318</v>
      </c>
      <c r="EH249" s="105">
        <f t="shared" si="2514"/>
        <v>2868634.8916500853</v>
      </c>
      <c r="EI249" s="105">
        <f t="shared" si="2511"/>
        <v>2904771.656938585</v>
      </c>
      <c r="EJ249" s="105">
        <f t="shared" si="2511"/>
        <v>2938203.0163128823</v>
      </c>
      <c r="EK249" s="105">
        <f t="shared" si="2511"/>
        <v>2971301.8876090543</v>
      </c>
      <c r="EL249" s="105">
        <f t="shared" si="2511"/>
        <v>3004102.7510293773</v>
      </c>
      <c r="EM249" s="105">
        <f t="shared" si="2511"/>
        <v>3036675.4237934714</v>
      </c>
      <c r="EN249" s="105">
        <f t="shared" si="2511"/>
        <v>0</v>
      </c>
      <c r="EO249" s="105">
        <f t="shared" si="2511"/>
        <v>0</v>
      </c>
      <c r="EP249" s="105">
        <f t="shared" si="2511"/>
        <v>0</v>
      </c>
      <c r="EQ249" s="105">
        <f t="shared" si="2511"/>
        <v>0</v>
      </c>
      <c r="ER249" s="105">
        <f t="shared" si="2511"/>
        <v>0</v>
      </c>
      <c r="ES249" s="105">
        <f t="shared" si="2511"/>
        <v>0</v>
      </c>
      <c r="ET249" s="105">
        <f t="shared" si="2511"/>
        <v>0</v>
      </c>
    </row>
    <row r="251" spans="1:150">
      <c r="D251" s="109">
        <v>23</v>
      </c>
      <c r="E251" s="131" t="s">
        <v>55</v>
      </c>
      <c r="F251" s="109"/>
      <c r="G251" s="104">
        <f t="shared" ref="G251:Q251" si="2515">G242+G234</f>
        <v>12627315.009738751</v>
      </c>
      <c r="H251" s="104">
        <f t="shared" si="2515"/>
        <v>31280365.644093703</v>
      </c>
      <c r="I251" s="104">
        <f t="shared" si="2515"/>
        <v>48955870.54194627</v>
      </c>
      <c r="J251" s="104">
        <f t="shared" si="2515"/>
        <v>54773077.531830378</v>
      </c>
      <c r="K251" s="104">
        <f t="shared" si="2515"/>
        <v>57966748.13797038</v>
      </c>
      <c r="L251" s="104">
        <f t="shared" si="2515"/>
        <v>59751244.174710378</v>
      </c>
      <c r="M251" s="104">
        <f t="shared" si="2515"/>
        <v>67668420.668314695</v>
      </c>
      <c r="N251" s="104">
        <f t="shared" si="2515"/>
        <v>84184689.08293815</v>
      </c>
      <c r="O251" s="104">
        <f t="shared" si="2515"/>
        <v>190914915.30704391</v>
      </c>
      <c r="P251" s="104">
        <f t="shared" si="2515"/>
        <v>355148771.04807138</v>
      </c>
      <c r="Q251" s="104">
        <f t="shared" si="2515"/>
        <v>380254992.87458503</v>
      </c>
      <c r="R251" s="104"/>
      <c r="S251" s="105">
        <f t="shared" ref="S251:ET251" si="2516">S242+S234</f>
        <v>0</v>
      </c>
      <c r="T251" s="105">
        <f t="shared" si="2516"/>
        <v>0</v>
      </c>
      <c r="U251" s="105">
        <f t="shared" si="2516"/>
        <v>0</v>
      </c>
      <c r="V251" s="105">
        <f t="shared" si="2516"/>
        <v>0</v>
      </c>
      <c r="W251" s="105">
        <f t="shared" si="2516"/>
        <v>0</v>
      </c>
      <c r="X251" s="105">
        <f t="shared" si="2516"/>
        <v>421613.68004622078</v>
      </c>
      <c r="Y251" s="105">
        <f t="shared" si="2516"/>
        <v>512029.63874868641</v>
      </c>
      <c r="Z251" s="105">
        <f t="shared" si="2516"/>
        <v>830923.31895411073</v>
      </c>
      <c r="AA251" s="105">
        <f t="shared" si="2516"/>
        <v>6660749.0057314485</v>
      </c>
      <c r="AB251" s="105">
        <f t="shared" si="2516"/>
        <v>8206769.7704203222</v>
      </c>
      <c r="AC251" s="105">
        <f t="shared" si="2516"/>
        <v>11104451.135788841</v>
      </c>
      <c r="AD251" s="105">
        <f t="shared" si="2516"/>
        <v>12627315.009738749</v>
      </c>
      <c r="AE251" s="105">
        <f t="shared" si="2516"/>
        <v>13867984.985639792</v>
      </c>
      <c r="AF251" s="105">
        <f t="shared" si="2516"/>
        <v>14904776.139408033</v>
      </c>
      <c r="AG251" s="105">
        <f t="shared" si="2516"/>
        <v>16599536.611198805</v>
      </c>
      <c r="AH251" s="105">
        <f t="shared" si="2516"/>
        <v>18166248.432232391</v>
      </c>
      <c r="AI251" s="105">
        <f t="shared" si="2516"/>
        <v>19668280.104703471</v>
      </c>
      <c r="AJ251" s="105">
        <f t="shared" si="2516"/>
        <v>21165620.647752792</v>
      </c>
      <c r="AK251" s="105">
        <f t="shared" si="2516"/>
        <v>22739504.447226606</v>
      </c>
      <c r="AL251" s="105">
        <f t="shared" si="2516"/>
        <v>24455782.146552928</v>
      </c>
      <c r="AM251" s="105">
        <f t="shared" si="2516"/>
        <v>26684056.005118512</v>
      </c>
      <c r="AN251" s="105">
        <f t="shared" si="2516"/>
        <v>28032574.49924634</v>
      </c>
      <c r="AO251" s="105">
        <f t="shared" si="2516"/>
        <v>29681620.909592681</v>
      </c>
      <c r="AP251" s="105">
        <f t="shared" si="2516"/>
        <v>31280365.6440937</v>
      </c>
      <c r="AQ251" s="105">
        <f t="shared" si="2516"/>
        <v>32393213.549211018</v>
      </c>
      <c r="AR251" s="105">
        <f t="shared" si="2516"/>
        <v>33604430.550309137</v>
      </c>
      <c r="AS251" s="105">
        <f t="shared" si="2516"/>
        <v>35225901.244117483</v>
      </c>
      <c r="AT251" s="105">
        <f t="shared" si="2516"/>
        <v>36719352.240805097</v>
      </c>
      <c r="AU251" s="105">
        <f t="shared" si="2516"/>
        <v>38295414.298310995</v>
      </c>
      <c r="AV251" s="105">
        <f t="shared" si="2516"/>
        <v>39900576.657155231</v>
      </c>
      <c r="AW251" s="105">
        <f t="shared" si="2516"/>
        <v>41239917.145250015</v>
      </c>
      <c r="AX251" s="105">
        <f t="shared" si="2516"/>
        <v>42844123.493048564</v>
      </c>
      <c r="AY251" s="105">
        <f t="shared" si="2516"/>
        <v>44231104.159955166</v>
      </c>
      <c r="AZ251" s="105">
        <f t="shared" si="2516"/>
        <v>45248294.968844578</v>
      </c>
      <c r="BA251" s="105">
        <f t="shared" si="2516"/>
        <v>46439662.34029498</v>
      </c>
      <c r="BB251" s="105">
        <f t="shared" si="2516"/>
        <v>48955870.541946262</v>
      </c>
      <c r="BC251" s="105">
        <f t="shared" ref="BC251:CL251" si="2517">BC242+BC234</f>
        <v>49275004.308816262</v>
      </c>
      <c r="BD251" s="105">
        <f t="shared" si="2517"/>
        <v>49612688.047869593</v>
      </c>
      <c r="BE251" s="105">
        <f t="shared" si="2517"/>
        <v>50757718.377912924</v>
      </c>
      <c r="BF251" s="105">
        <f t="shared" si="2517"/>
        <v>51128600.521946259</v>
      </c>
      <c r="BG251" s="105">
        <f t="shared" si="2517"/>
        <v>51837205.216869593</v>
      </c>
      <c r="BH251" s="105">
        <f t="shared" si="2517"/>
        <v>53014530.413422927</v>
      </c>
      <c r="BI251" s="105">
        <f t="shared" si="2517"/>
        <v>53345878.658066258</v>
      </c>
      <c r="BJ251" s="105">
        <f t="shared" si="2517"/>
        <v>53543533.576339975</v>
      </c>
      <c r="BK251" s="105">
        <f t="shared" si="2517"/>
        <v>53719580.27159036</v>
      </c>
      <c r="BL251" s="105">
        <f t="shared" si="2517"/>
        <v>54040870.44527036</v>
      </c>
      <c r="BM251" s="105">
        <f t="shared" si="2517"/>
        <v>54355647.201520361</v>
      </c>
      <c r="BN251" s="105">
        <f t="shared" si="2517"/>
        <v>54773077.531830363</v>
      </c>
      <c r="BO251" s="105">
        <f t="shared" si="2517"/>
        <v>55221025.462010361</v>
      </c>
      <c r="BP251" s="105">
        <f t="shared" si="2517"/>
        <v>55414555.512570359</v>
      </c>
      <c r="BQ251" s="105">
        <f t="shared" si="2517"/>
        <v>55836702.391270362</v>
      </c>
      <c r="BR251" s="105">
        <f t="shared" si="2517"/>
        <v>56017727.145380363</v>
      </c>
      <c r="BS251" s="105">
        <f t="shared" si="2517"/>
        <v>56259538.292760365</v>
      </c>
      <c r="BT251" s="105">
        <f t="shared" si="2517"/>
        <v>56340271.557120368</v>
      </c>
      <c r="BU251" s="105">
        <f t="shared" si="2517"/>
        <v>56561783.97881037</v>
      </c>
      <c r="BV251" s="105">
        <f t="shared" si="2517"/>
        <v>56700405.446020372</v>
      </c>
      <c r="BW251" s="105">
        <f t="shared" si="2517"/>
        <v>57276933.313980371</v>
      </c>
      <c r="BX251" s="105">
        <f t="shared" si="2517"/>
        <v>57434104.719640374</v>
      </c>
      <c r="BY251" s="105">
        <f t="shared" si="2517"/>
        <v>57550123.179090373</v>
      </c>
      <c r="BZ251" s="105">
        <f t="shared" si="2517"/>
        <v>57966748.137970373</v>
      </c>
      <c r="CA251" s="105">
        <f t="shared" si="2517"/>
        <v>58177339.87767037</v>
      </c>
      <c r="CB251" s="105">
        <f t="shared" si="2517"/>
        <v>58353515.854220368</v>
      </c>
      <c r="CC251" s="105">
        <f t="shared" si="2517"/>
        <v>58543584.40604037</v>
      </c>
      <c r="CD251" s="105">
        <f t="shared" si="2517"/>
        <v>58720016.850910373</v>
      </c>
      <c r="CE251" s="105">
        <f t="shared" si="2517"/>
        <v>58843734.91197037</v>
      </c>
      <c r="CF251" s="105">
        <f t="shared" si="2517"/>
        <v>59153640.197580367</v>
      </c>
      <c r="CG251" s="105">
        <f t="shared" si="2517"/>
        <v>59254673.17883037</v>
      </c>
      <c r="CH251" s="105">
        <f t="shared" si="2517"/>
        <v>59343337.023330368</v>
      </c>
      <c r="CI251" s="105">
        <f t="shared" si="2517"/>
        <v>59415100.089780368</v>
      </c>
      <c r="CJ251" s="105">
        <f t="shared" si="2517"/>
        <v>59529166.359860368</v>
      </c>
      <c r="CK251" s="105">
        <f t="shared" si="2517"/>
        <v>59625189.585040368</v>
      </c>
      <c r="CL251" s="105">
        <f t="shared" si="2517"/>
        <v>59751244.174710371</v>
      </c>
      <c r="CM251" s="105">
        <f t="shared" ref="CM251:DV251" si="2518">CM242+CM234</f>
        <v>59851432.618560374</v>
      </c>
      <c r="CN251" s="105">
        <f t="shared" si="2518"/>
        <v>60116328.043373704</v>
      </c>
      <c r="CO251" s="105">
        <f t="shared" si="2518"/>
        <v>60775507.85515704</v>
      </c>
      <c r="CP251" s="105">
        <f t="shared" si="2518"/>
        <v>61166241.780580372</v>
      </c>
      <c r="CQ251" s="105">
        <f t="shared" si="2518"/>
        <v>61484699.116643704</v>
      </c>
      <c r="CR251" s="105">
        <f t="shared" si="2518"/>
        <v>62059476.673597038</v>
      </c>
      <c r="CS251" s="105">
        <f t="shared" si="2518"/>
        <v>62547309.373810373</v>
      </c>
      <c r="CT251" s="105">
        <f t="shared" si="2518"/>
        <v>63319929.986473709</v>
      </c>
      <c r="CU251" s="105">
        <f t="shared" si="2518"/>
        <v>63960492.558607042</v>
      </c>
      <c r="CV251" s="105">
        <f t="shared" si="2518"/>
        <v>65098964.424930751</v>
      </c>
      <c r="CW251" s="105">
        <f t="shared" si="2518"/>
        <v>66242681.898182735</v>
      </c>
      <c r="CX251" s="105">
        <f t="shared" si="2518"/>
        <v>67668420.668314695</v>
      </c>
      <c r="CY251" s="105">
        <f t="shared" si="2518"/>
        <v>68981604.560300246</v>
      </c>
      <c r="CZ251" s="105">
        <f t="shared" si="2518"/>
        <v>70283432.172414467</v>
      </c>
      <c r="DA251" s="105">
        <f t="shared" si="2518"/>
        <v>71928544.796665728</v>
      </c>
      <c r="DB251" s="105">
        <f t="shared" si="2518"/>
        <v>73392219.620764911</v>
      </c>
      <c r="DC251" s="105">
        <f t="shared" si="2518"/>
        <v>74721301.651413709</v>
      </c>
      <c r="DD251" s="105">
        <f t="shared" si="2518"/>
        <v>75946025.206662655</v>
      </c>
      <c r="DE251" s="105">
        <f t="shared" si="2518"/>
        <v>77197121.983477518</v>
      </c>
      <c r="DF251" s="105">
        <f t="shared" si="2518"/>
        <v>78411792.423324272</v>
      </c>
      <c r="DG251" s="105">
        <f t="shared" si="2518"/>
        <v>79612638.464525387</v>
      </c>
      <c r="DH251" s="105">
        <f t="shared" si="2518"/>
        <v>80838168.314537972</v>
      </c>
      <c r="DI251" s="105">
        <f t="shared" si="2518"/>
        <v>82064229.026792139</v>
      </c>
      <c r="DJ251" s="105">
        <f t="shared" si="2518"/>
        <v>84184689.08293815</v>
      </c>
      <c r="DK251" s="105">
        <f t="shared" si="2518"/>
        <v>85831703.954637751</v>
      </c>
      <c r="DL251" s="105">
        <f t="shared" si="2518"/>
        <v>87420501.757657945</v>
      </c>
      <c r="DM251" s="105">
        <f t="shared" si="2518"/>
        <v>89252887.182068571</v>
      </c>
      <c r="DN251" s="105">
        <f t="shared" si="2518"/>
        <v>91576598.441656962</v>
      </c>
      <c r="DO251" s="105">
        <f t="shared" si="2518"/>
        <v>94660064.479256019</v>
      </c>
      <c r="DP251" s="105">
        <f t="shared" si="2518"/>
        <v>110782356.15988012</v>
      </c>
      <c r="DQ251" s="105">
        <f t="shared" si="2518"/>
        <v>127040035.43669082</v>
      </c>
      <c r="DR251" s="105">
        <f t="shared" si="2518"/>
        <v>130056926.13659966</v>
      </c>
      <c r="DS251" s="105">
        <f t="shared" si="2518"/>
        <v>141861117.40385413</v>
      </c>
      <c r="DT251" s="105">
        <f t="shared" si="2518"/>
        <v>153857361.68456277</v>
      </c>
      <c r="DU251" s="105">
        <f t="shared" si="2518"/>
        <v>172291789.63443315</v>
      </c>
      <c r="DV251" s="105">
        <f t="shared" si="2518"/>
        <v>190914915.30704388</v>
      </c>
      <c r="DW251" s="105">
        <f t="shared" ref="DW251:EH251" si="2519">DW242+DW234</f>
        <v>212473724.71726128</v>
      </c>
      <c r="DX251" s="105">
        <f t="shared" si="2519"/>
        <v>233112739.57055736</v>
      </c>
      <c r="DY251" s="105">
        <f t="shared" si="2519"/>
        <v>252570431.83053234</v>
      </c>
      <c r="DZ251" s="105">
        <f t="shared" si="2519"/>
        <v>271967507.24970633</v>
      </c>
      <c r="EA251" s="105">
        <f t="shared" si="2519"/>
        <v>290777965.36465138</v>
      </c>
      <c r="EB251" s="105">
        <f t="shared" si="2519"/>
        <v>309415932.58246845</v>
      </c>
      <c r="EC251" s="105">
        <f t="shared" si="2519"/>
        <v>322846312.57742739</v>
      </c>
      <c r="ED251" s="105">
        <f t="shared" si="2519"/>
        <v>336288936.65200877</v>
      </c>
      <c r="EE251" s="105">
        <f t="shared" si="2519"/>
        <v>340951052.61719084</v>
      </c>
      <c r="EF251" s="105">
        <f t="shared" si="2519"/>
        <v>345660709.4418205</v>
      </c>
      <c r="EG251" s="105">
        <f t="shared" si="2519"/>
        <v>350399344.48906475</v>
      </c>
      <c r="EH251" s="105">
        <f t="shared" si="2519"/>
        <v>355148771.04807138</v>
      </c>
      <c r="EI251" s="105">
        <f t="shared" si="2516"/>
        <v>359287274.67673749</v>
      </c>
      <c r="EJ251" s="105">
        <f t="shared" si="2516"/>
        <v>363371299.70622796</v>
      </c>
      <c r="EK251" s="105">
        <f t="shared" si="2516"/>
        <v>367428027.03856462</v>
      </c>
      <c r="EL251" s="105">
        <f t="shared" si="2516"/>
        <v>371438756.26598823</v>
      </c>
      <c r="EM251" s="105">
        <f t="shared" si="2516"/>
        <v>375439359.52064812</v>
      </c>
      <c r="EN251" s="105">
        <f t="shared" si="2516"/>
        <v>376401522.55543572</v>
      </c>
      <c r="EO251" s="105">
        <f t="shared" si="2516"/>
        <v>377052447.49139273</v>
      </c>
      <c r="EP251" s="105">
        <f t="shared" si="2516"/>
        <v>377693935.55234975</v>
      </c>
      <c r="EQ251" s="105">
        <f t="shared" si="2516"/>
        <v>378357712.61330676</v>
      </c>
      <c r="ER251" s="105">
        <f t="shared" si="2516"/>
        <v>379112617.03073257</v>
      </c>
      <c r="ES251" s="105">
        <f t="shared" si="2516"/>
        <v>379891936.118195</v>
      </c>
      <c r="ET251" s="105">
        <f t="shared" si="2516"/>
        <v>380254992.87458497</v>
      </c>
    </row>
    <row r="253" spans="1:150"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4"/>
      <c r="AX253" s="144"/>
      <c r="AY253" s="144"/>
      <c r="AZ253" s="144"/>
      <c r="BA253" s="144"/>
      <c r="BB253" s="144"/>
      <c r="BC253" s="144"/>
      <c r="BD253" s="144"/>
      <c r="BE253" s="144"/>
      <c r="BF253" s="144"/>
      <c r="BG253" s="144"/>
      <c r="BH253" s="144"/>
      <c r="BI253" s="144"/>
      <c r="BJ253" s="144"/>
      <c r="BK253" s="144"/>
      <c r="BL253" s="144"/>
      <c r="BM253" s="144"/>
      <c r="BN253" s="144"/>
      <c r="BO253" s="144"/>
      <c r="BP253" s="144"/>
      <c r="BQ253" s="144"/>
      <c r="BR253" s="144"/>
      <c r="BS253" s="144"/>
      <c r="BT253" s="144"/>
      <c r="BU253" s="144"/>
      <c r="BV253" s="144"/>
      <c r="BW253" s="144"/>
      <c r="BX253" s="144"/>
      <c r="BY253" s="144"/>
      <c r="BZ253" s="144"/>
      <c r="CA253" s="144"/>
      <c r="CB253" s="144"/>
      <c r="CC253" s="144"/>
      <c r="CD253" s="144"/>
      <c r="CE253" s="144"/>
      <c r="CF253" s="144"/>
      <c r="CG253" s="144"/>
      <c r="CH253" s="144"/>
      <c r="CI253" s="144"/>
      <c r="CJ253" s="144"/>
      <c r="CK253" s="144"/>
      <c r="CL253" s="144"/>
      <c r="CM253" s="144"/>
      <c r="CN253" s="144"/>
      <c r="CO253" s="144"/>
      <c r="CP253" s="144"/>
      <c r="CQ253" s="144"/>
      <c r="CR253" s="144"/>
      <c r="CS253" s="144"/>
      <c r="CT253" s="144"/>
      <c r="CU253" s="144"/>
      <c r="CV253" s="144"/>
      <c r="CW253" s="144"/>
      <c r="CX253" s="144"/>
      <c r="CY253" s="144"/>
      <c r="CZ253" s="144"/>
      <c r="DA253" s="144"/>
      <c r="DB253" s="144"/>
      <c r="DC253" s="144"/>
      <c r="DD253" s="144"/>
      <c r="DE253" s="144"/>
      <c r="DF253" s="144"/>
      <c r="DG253" s="144"/>
      <c r="DH253" s="144"/>
      <c r="DI253" s="144"/>
      <c r="DJ253" s="144"/>
      <c r="DK253" s="144"/>
      <c r="DL253" s="144"/>
      <c r="DM253" s="144"/>
      <c r="DN253" s="144"/>
      <c r="DO253" s="144"/>
      <c r="DP253" s="144"/>
      <c r="DQ253" s="144"/>
      <c r="DR253" s="144"/>
      <c r="DS253" s="144"/>
      <c r="DT253" s="144"/>
      <c r="DU253" s="144"/>
      <c r="DV253" s="144"/>
      <c r="DW253" s="144"/>
      <c r="DX253" s="144"/>
      <c r="DY253" s="144"/>
      <c r="DZ253" s="144"/>
      <c r="EA253" s="144"/>
      <c r="EB253" s="144"/>
      <c r="EC253" s="144"/>
      <c r="ED253" s="144"/>
      <c r="EE253" s="144"/>
      <c r="EF253" s="144"/>
      <c r="EG253" s="144"/>
      <c r="EH253" s="144"/>
      <c r="EI253" s="144"/>
      <c r="EJ253" s="144"/>
      <c r="EK253" s="144"/>
      <c r="EL253" s="144"/>
      <c r="EM253" s="144"/>
      <c r="EN253" s="144"/>
      <c r="EO253" s="144"/>
      <c r="EP253" s="144"/>
      <c r="EQ253" s="144"/>
      <c r="ER253" s="144"/>
      <c r="ES253" s="144"/>
      <c r="ET253" s="144"/>
    </row>
    <row r="254" spans="1:150">
      <c r="D254" s="73" t="s">
        <v>0</v>
      </c>
    </row>
    <row r="255" spans="1:150">
      <c r="D255" s="68" t="s">
        <v>74</v>
      </c>
      <c r="E255" s="68"/>
      <c r="F255" s="68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71"/>
      <c r="T255" s="72"/>
      <c r="U255" s="72"/>
      <c r="Y255" s="177"/>
      <c r="Z255" s="177"/>
      <c r="AA255" s="177"/>
      <c r="AD255" s="72"/>
      <c r="AE255" s="72"/>
      <c r="AF255" s="72"/>
      <c r="AG255" s="72"/>
      <c r="AH255" s="72"/>
      <c r="AI255" s="72"/>
      <c r="AJ255" s="72"/>
      <c r="AK255" s="74"/>
      <c r="AL255" s="74"/>
      <c r="AM255" s="74"/>
      <c r="AN255" s="71"/>
      <c r="AO255" s="72"/>
      <c r="AP255" s="72"/>
      <c r="AQ255" s="72"/>
      <c r="AR255" s="72"/>
      <c r="AS255" s="72"/>
      <c r="AT255" s="72"/>
      <c r="AU255" s="72"/>
      <c r="AV255" s="72"/>
      <c r="AW255" s="74"/>
      <c r="AX255" s="74"/>
      <c r="AY255" s="74"/>
      <c r="AZ255" s="75"/>
      <c r="BA255" s="75"/>
      <c r="BB255" s="75"/>
      <c r="BC255" s="72"/>
      <c r="BD255" s="72"/>
      <c r="BE255" s="72"/>
      <c r="BF255" s="72"/>
      <c r="BG255" s="72"/>
      <c r="BH255" s="72"/>
      <c r="BI255" s="74"/>
      <c r="BJ255" s="74"/>
      <c r="BK255" s="74"/>
      <c r="BL255" s="75"/>
      <c r="BM255" s="75"/>
      <c r="BN255" s="75"/>
      <c r="BO255" s="72"/>
      <c r="BP255" s="72"/>
      <c r="BQ255" s="72"/>
      <c r="BR255" s="72"/>
      <c r="BS255" s="72"/>
      <c r="BT255" s="72"/>
      <c r="BU255" s="74"/>
      <c r="BV255" s="74"/>
      <c r="BW255" s="74"/>
      <c r="BX255" s="71"/>
      <c r="BY255" s="72"/>
      <c r="BZ255" s="72"/>
      <c r="CA255" s="72"/>
      <c r="CB255" s="72"/>
      <c r="CC255" s="72"/>
      <c r="CD255" s="72"/>
      <c r="CE255" s="72"/>
      <c r="CF255" s="72"/>
      <c r="CG255" s="74"/>
      <c r="CH255" s="74"/>
      <c r="CI255" s="74"/>
      <c r="CJ255" s="75"/>
      <c r="CK255" s="75"/>
      <c r="CL255" s="75"/>
      <c r="CM255" s="72"/>
      <c r="CN255" s="72"/>
      <c r="CO255" s="72"/>
      <c r="CP255" s="72"/>
      <c r="CQ255" s="72"/>
      <c r="CR255" s="72"/>
      <c r="CS255" s="74"/>
      <c r="CT255" s="74"/>
      <c r="CU255" s="74"/>
      <c r="CV255" s="75"/>
      <c r="CW255" s="75"/>
      <c r="CX255" s="75"/>
      <c r="CY255" s="72"/>
      <c r="CZ255" s="72"/>
      <c r="DA255" s="72"/>
      <c r="DB255" s="72"/>
      <c r="DC255" s="72"/>
      <c r="DD255" s="72"/>
      <c r="DE255" s="74"/>
      <c r="DF255" s="74"/>
      <c r="DG255" s="74"/>
      <c r="DH255" s="71"/>
      <c r="DI255" s="72"/>
      <c r="DJ255" s="72"/>
      <c r="DK255" s="72"/>
      <c r="DL255" s="72"/>
      <c r="DM255" s="72"/>
      <c r="DN255" s="72"/>
      <c r="DO255" s="72"/>
      <c r="DP255" s="72"/>
      <c r="DQ255" s="74"/>
      <c r="DR255" s="74"/>
      <c r="DS255" s="74"/>
      <c r="DT255" s="75"/>
      <c r="DU255" s="75"/>
      <c r="DV255" s="75"/>
      <c r="DW255" s="72"/>
      <c r="DX255" s="72"/>
      <c r="DY255" s="72"/>
      <c r="DZ255" s="72"/>
      <c r="EA255" s="72"/>
      <c r="EB255" s="72"/>
      <c r="EC255" s="74"/>
      <c r="ED255" s="74"/>
      <c r="EE255" s="74"/>
      <c r="EF255" s="75"/>
      <c r="EG255" s="75"/>
      <c r="EH255" s="75"/>
      <c r="EI255" s="75"/>
      <c r="EJ255" s="75"/>
      <c r="EK255" s="75"/>
      <c r="EL255" s="75"/>
      <c r="EM255" s="75"/>
      <c r="EN255" s="75"/>
      <c r="EO255" s="74"/>
      <c r="EP255" s="74"/>
      <c r="EQ255" s="74"/>
      <c r="ER255" s="75"/>
      <c r="ES255" s="75"/>
      <c r="ET255" s="75"/>
    </row>
    <row r="256" spans="1:150">
      <c r="D256" s="78" t="s">
        <v>66</v>
      </c>
      <c r="E256" s="68"/>
      <c r="F256" s="68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72"/>
      <c r="T256" s="72"/>
      <c r="U256" s="72"/>
      <c r="Y256" s="177"/>
      <c r="Z256" s="177"/>
      <c r="AA256" s="177"/>
      <c r="AD256" s="72"/>
      <c r="AE256" s="72"/>
      <c r="AF256" s="72"/>
      <c r="AG256" s="72"/>
      <c r="AH256" s="72"/>
      <c r="AI256" s="72"/>
      <c r="AJ256" s="72"/>
      <c r="AK256" s="74"/>
      <c r="AL256" s="74"/>
      <c r="AM256" s="74"/>
      <c r="AN256" s="72"/>
      <c r="AO256" s="72"/>
      <c r="AP256" s="72"/>
      <c r="AQ256" s="72"/>
      <c r="AR256" s="72"/>
      <c r="AS256" s="72"/>
      <c r="AT256" s="72"/>
      <c r="AU256" s="72"/>
      <c r="AV256" s="72"/>
      <c r="AW256" s="74"/>
      <c r="AX256" s="74"/>
      <c r="AY256" s="74"/>
      <c r="AZ256" s="75"/>
      <c r="BA256" s="75"/>
      <c r="BB256" s="75"/>
      <c r="BC256" s="72"/>
      <c r="BD256" s="72"/>
      <c r="BE256" s="72"/>
      <c r="BF256" s="72"/>
      <c r="BG256" s="72"/>
      <c r="BH256" s="72"/>
      <c r="BI256" s="74"/>
      <c r="BJ256" s="74"/>
      <c r="BK256" s="74"/>
      <c r="BL256" s="75"/>
      <c r="BM256" s="75"/>
      <c r="BN256" s="75"/>
      <c r="BO256" s="72"/>
      <c r="BP256" s="72"/>
      <c r="BQ256" s="72"/>
      <c r="BR256" s="72"/>
      <c r="BS256" s="72"/>
      <c r="BT256" s="72"/>
      <c r="BU256" s="74"/>
      <c r="BV256" s="74"/>
      <c r="BW256" s="74"/>
      <c r="BX256" s="72"/>
      <c r="BY256" s="72"/>
      <c r="BZ256" s="72"/>
      <c r="CA256" s="72"/>
      <c r="CB256" s="72"/>
      <c r="CC256" s="72"/>
      <c r="CD256" s="72"/>
      <c r="CE256" s="72"/>
      <c r="CF256" s="72"/>
      <c r="CG256" s="74"/>
      <c r="CH256" s="74"/>
      <c r="CI256" s="74"/>
      <c r="CJ256" s="75"/>
      <c r="CK256" s="75"/>
      <c r="CL256" s="75"/>
      <c r="CM256" s="72"/>
      <c r="CN256" s="72"/>
      <c r="CO256" s="72"/>
      <c r="CP256" s="72"/>
      <c r="CQ256" s="72"/>
      <c r="CR256" s="72"/>
      <c r="CS256" s="74"/>
      <c r="CT256" s="74"/>
      <c r="CU256" s="74"/>
      <c r="CV256" s="75"/>
      <c r="CW256" s="75"/>
      <c r="CX256" s="75"/>
      <c r="CY256" s="72"/>
      <c r="CZ256" s="72"/>
      <c r="DA256" s="72"/>
      <c r="DB256" s="72"/>
      <c r="DC256" s="72"/>
      <c r="DD256" s="72"/>
      <c r="DE256" s="74"/>
      <c r="DF256" s="74"/>
      <c r="DG256" s="74"/>
      <c r="DH256" s="72"/>
      <c r="DI256" s="72"/>
      <c r="DJ256" s="72"/>
      <c r="DK256" s="72"/>
      <c r="DL256" s="72"/>
      <c r="DM256" s="72"/>
      <c r="DN256" s="72"/>
      <c r="DO256" s="72"/>
      <c r="DP256" s="72"/>
      <c r="DQ256" s="74"/>
      <c r="DR256" s="74"/>
      <c r="DS256" s="74"/>
      <c r="DT256" s="75"/>
      <c r="DU256" s="75"/>
      <c r="DV256" s="75"/>
      <c r="DW256" s="72"/>
      <c r="DX256" s="72"/>
      <c r="DY256" s="72"/>
      <c r="DZ256" s="72"/>
      <c r="EA256" s="72"/>
      <c r="EB256" s="72"/>
      <c r="EC256" s="74"/>
      <c r="ED256" s="74"/>
      <c r="EE256" s="74"/>
      <c r="EF256" s="75"/>
      <c r="EG256" s="75"/>
      <c r="EH256" s="75"/>
      <c r="EI256" s="75"/>
      <c r="EJ256" s="75"/>
      <c r="EK256" s="75"/>
      <c r="EL256" s="75"/>
      <c r="EM256" s="75"/>
      <c r="EN256" s="75"/>
      <c r="EO256" s="74"/>
      <c r="EP256" s="74"/>
      <c r="EQ256" s="74"/>
      <c r="ER256" s="75"/>
      <c r="ES256" s="75"/>
      <c r="ET256" s="75"/>
    </row>
    <row r="257" spans="1:150">
      <c r="D257" s="3" t="s">
        <v>1</v>
      </c>
      <c r="E257" s="3"/>
      <c r="F257" s="3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72"/>
      <c r="T257" s="72"/>
      <c r="U257" s="72"/>
      <c r="Y257" s="177"/>
      <c r="Z257" s="177"/>
      <c r="AA257" s="177"/>
      <c r="AD257" s="72"/>
      <c r="AE257" s="72"/>
      <c r="AF257" s="72"/>
      <c r="AG257" s="72"/>
      <c r="AH257" s="72"/>
      <c r="AI257" s="72"/>
      <c r="AJ257" s="72"/>
      <c r="AK257" s="74"/>
      <c r="AL257" s="74"/>
      <c r="AM257" s="74"/>
      <c r="AN257" s="72"/>
      <c r="AO257" s="72"/>
      <c r="AP257" s="72"/>
      <c r="AQ257" s="72"/>
      <c r="AR257" s="72"/>
      <c r="AS257" s="72"/>
      <c r="AT257" s="72"/>
      <c r="AU257" s="72"/>
      <c r="AV257" s="72"/>
      <c r="AW257" s="74"/>
      <c r="AX257" s="74"/>
      <c r="AY257" s="74"/>
      <c r="AZ257" s="75"/>
      <c r="BA257" s="75"/>
      <c r="BB257" s="75"/>
      <c r="BC257" s="72"/>
      <c r="BD257" s="72"/>
      <c r="BE257" s="72"/>
      <c r="BF257" s="72"/>
      <c r="BG257" s="72"/>
      <c r="BH257" s="72"/>
      <c r="BI257" s="74"/>
      <c r="BJ257" s="74"/>
      <c r="BK257" s="74"/>
      <c r="BL257" s="75"/>
      <c r="BM257" s="75"/>
      <c r="BN257" s="75"/>
      <c r="BO257" s="72"/>
      <c r="BP257" s="72"/>
      <c r="BQ257" s="72"/>
      <c r="BR257" s="72"/>
      <c r="BS257" s="72"/>
      <c r="BT257" s="72"/>
      <c r="BU257" s="74"/>
      <c r="BV257" s="74"/>
      <c r="BW257" s="74"/>
      <c r="BX257" s="72"/>
      <c r="BY257" s="72"/>
      <c r="BZ257" s="72"/>
      <c r="CA257" s="72"/>
      <c r="CB257" s="72"/>
      <c r="CC257" s="72"/>
      <c r="CD257" s="72"/>
      <c r="CE257" s="72"/>
      <c r="CF257" s="72"/>
      <c r="CG257" s="74"/>
      <c r="CH257" s="74"/>
      <c r="CI257" s="74"/>
      <c r="CJ257" s="75"/>
      <c r="CK257" s="75"/>
      <c r="CL257" s="75"/>
      <c r="CM257" s="72"/>
      <c r="CN257" s="72"/>
      <c r="CO257" s="72"/>
      <c r="CP257" s="72"/>
      <c r="CQ257" s="72"/>
      <c r="CR257" s="72"/>
      <c r="CS257" s="74"/>
      <c r="CT257" s="74"/>
      <c r="CU257" s="74"/>
      <c r="CV257" s="75"/>
      <c r="CW257" s="75"/>
      <c r="CX257" s="75"/>
      <c r="CY257" s="72"/>
      <c r="CZ257" s="72"/>
      <c r="DA257" s="72"/>
      <c r="DB257" s="72"/>
      <c r="DC257" s="72"/>
      <c r="DD257" s="72"/>
      <c r="DE257" s="74"/>
      <c r="DF257" s="74"/>
      <c r="DG257" s="74"/>
      <c r="DH257" s="72"/>
      <c r="DI257" s="72"/>
      <c r="DJ257" s="72"/>
      <c r="DK257" s="72"/>
      <c r="DL257" s="72"/>
      <c r="DM257" s="72"/>
      <c r="DN257" s="72"/>
      <c r="DO257" s="72"/>
      <c r="DP257" s="72"/>
      <c r="DQ257" s="74"/>
      <c r="DR257" s="74"/>
      <c r="DS257" s="74"/>
      <c r="DT257" s="75"/>
      <c r="DU257" s="75"/>
      <c r="DV257" s="75"/>
      <c r="DW257" s="72"/>
      <c r="DX257" s="72"/>
      <c r="DY257" s="72"/>
      <c r="DZ257" s="72"/>
      <c r="EA257" s="72"/>
      <c r="EB257" s="72"/>
      <c r="EC257" s="74"/>
      <c r="ED257" s="74"/>
      <c r="EE257" s="74"/>
      <c r="EF257" s="75"/>
      <c r="EG257" s="75"/>
      <c r="EH257" s="75"/>
      <c r="EI257" s="75"/>
      <c r="EJ257" s="75"/>
      <c r="EK257" s="75"/>
      <c r="EL257" s="75"/>
      <c r="EM257" s="75"/>
      <c r="EN257" s="75"/>
      <c r="EO257" s="74"/>
      <c r="EP257" s="74"/>
      <c r="EQ257" s="74"/>
      <c r="ER257" s="75"/>
      <c r="ES257" s="75"/>
      <c r="ET257" s="75"/>
    </row>
    <row r="258" spans="1:150">
      <c r="D258" s="3" t="s">
        <v>2</v>
      </c>
      <c r="E258" s="3"/>
      <c r="F258" s="3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72"/>
      <c r="T258" s="72"/>
      <c r="U258" s="72"/>
      <c r="Y258" s="74"/>
      <c r="Z258" s="74"/>
      <c r="AA258" s="74"/>
      <c r="AD258" s="72"/>
      <c r="AE258" s="72"/>
      <c r="AF258" s="72"/>
      <c r="AG258" s="72"/>
      <c r="AH258" s="72"/>
      <c r="AI258" s="72"/>
      <c r="AJ258" s="72"/>
      <c r="AK258" s="74"/>
      <c r="AL258" s="74"/>
      <c r="AM258" s="74"/>
      <c r="AN258" s="72"/>
      <c r="AO258" s="72"/>
      <c r="AP258" s="72"/>
      <c r="AQ258" s="72"/>
      <c r="AR258" s="72"/>
      <c r="AS258" s="72"/>
      <c r="AT258" s="72"/>
      <c r="AU258" s="72"/>
      <c r="AV258" s="72"/>
      <c r="AW258" s="74"/>
      <c r="AX258" s="74"/>
      <c r="AY258" s="74"/>
      <c r="AZ258" s="75"/>
      <c r="BA258" s="75"/>
      <c r="BB258" s="75"/>
      <c r="BC258" s="72"/>
      <c r="BD258" s="72"/>
      <c r="BE258" s="72"/>
      <c r="BF258" s="72"/>
      <c r="BG258" s="72"/>
      <c r="BH258" s="72"/>
      <c r="BI258" s="74"/>
      <c r="BJ258" s="74"/>
      <c r="BK258" s="74"/>
      <c r="BL258" s="75"/>
      <c r="BM258" s="75"/>
      <c r="BN258" s="75"/>
      <c r="BO258" s="72"/>
      <c r="BP258" s="72"/>
      <c r="BQ258" s="72"/>
      <c r="BR258" s="72"/>
      <c r="BS258" s="72"/>
      <c r="BT258" s="72"/>
      <c r="BU258" s="74"/>
      <c r="BV258" s="74"/>
      <c r="BW258" s="74"/>
      <c r="BX258" s="72"/>
      <c r="BY258" s="72"/>
      <c r="BZ258" s="72"/>
      <c r="CA258" s="72"/>
      <c r="CB258" s="72"/>
      <c r="CC258" s="72"/>
      <c r="CD258" s="72"/>
      <c r="CE258" s="72"/>
      <c r="CF258" s="72"/>
      <c r="CG258" s="74"/>
      <c r="CH258" s="74"/>
      <c r="CI258" s="74"/>
      <c r="CJ258" s="75"/>
      <c r="CK258" s="75"/>
      <c r="CL258" s="75"/>
      <c r="CM258" s="72"/>
      <c r="CN258" s="72"/>
      <c r="CO258" s="72"/>
      <c r="CP258" s="72"/>
      <c r="CQ258" s="72"/>
      <c r="CR258" s="72"/>
      <c r="CS258" s="74"/>
      <c r="CT258" s="74"/>
      <c r="CU258" s="74"/>
      <c r="CV258" s="75"/>
      <c r="CW258" s="75"/>
      <c r="CX258" s="75"/>
      <c r="CY258" s="72"/>
      <c r="CZ258" s="72"/>
      <c r="DA258" s="72"/>
      <c r="DB258" s="72"/>
      <c r="DC258" s="72"/>
      <c r="DD258" s="72"/>
      <c r="DE258" s="74"/>
      <c r="DF258" s="74"/>
      <c r="DG258" s="74"/>
      <c r="DH258" s="72"/>
      <c r="DI258" s="72"/>
      <c r="DJ258" s="72"/>
      <c r="DK258" s="72"/>
      <c r="DL258" s="72"/>
      <c r="DM258" s="72"/>
      <c r="DN258" s="72"/>
      <c r="DO258" s="72"/>
      <c r="DP258" s="72"/>
      <c r="DQ258" s="74"/>
      <c r="DR258" s="74"/>
      <c r="DS258" s="74"/>
      <c r="DT258" s="75"/>
      <c r="DU258" s="75"/>
      <c r="DV258" s="75"/>
      <c r="DW258" s="72"/>
      <c r="DX258" s="72"/>
      <c r="DY258" s="72"/>
      <c r="DZ258" s="72"/>
      <c r="EA258" s="72"/>
      <c r="EB258" s="72"/>
      <c r="EC258" s="74"/>
      <c r="ED258" s="74"/>
      <c r="EE258" s="74"/>
      <c r="EF258" s="75"/>
      <c r="EG258" s="75"/>
      <c r="EH258" s="75"/>
      <c r="EI258" s="75"/>
      <c r="EJ258" s="75"/>
      <c r="EK258" s="75"/>
      <c r="EL258" s="75"/>
      <c r="EM258" s="75"/>
      <c r="EN258" s="75"/>
      <c r="EO258" s="74"/>
      <c r="EP258" s="74"/>
      <c r="EQ258" s="74"/>
      <c r="ER258" s="75"/>
      <c r="ES258" s="75"/>
      <c r="ET258" s="75"/>
    </row>
    <row r="259" spans="1:150">
      <c r="D259" s="72" t="s">
        <v>63</v>
      </c>
      <c r="E259" s="72"/>
      <c r="F259" s="72"/>
      <c r="G259" s="69"/>
      <c r="H259" s="69"/>
      <c r="I259" s="69"/>
      <c r="J259" s="69"/>
      <c r="K259" s="69"/>
      <c r="L259" s="69"/>
      <c r="M259" s="69"/>
      <c r="N259" s="69"/>
      <c r="O259" s="69"/>
      <c r="P259" s="167">
        <f>76434553-R275</f>
        <v>1472762.7023399919</v>
      </c>
      <c r="Q259" s="69"/>
      <c r="R259" s="69"/>
      <c r="S259" s="72"/>
      <c r="T259" s="72"/>
      <c r="U259" s="72"/>
      <c r="Y259" s="177"/>
      <c r="Z259" s="177"/>
      <c r="AA259" s="177"/>
      <c r="AD259" s="72"/>
      <c r="AE259" s="72"/>
      <c r="AF259" s="72"/>
      <c r="AG259" s="72"/>
      <c r="AH259" s="72"/>
      <c r="AI259" s="72"/>
      <c r="AJ259" s="72"/>
      <c r="AK259" s="74"/>
      <c r="AL259" s="74"/>
      <c r="AM259" s="74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5"/>
      <c r="BA259" s="75"/>
      <c r="BB259" s="75"/>
      <c r="BC259" s="72"/>
      <c r="BD259" s="72"/>
      <c r="BE259" s="72"/>
      <c r="BF259" s="72"/>
      <c r="BG259" s="72"/>
      <c r="BH259" s="72"/>
      <c r="BI259" s="72"/>
      <c r="BJ259" s="72"/>
      <c r="BK259" s="72"/>
      <c r="BL259" s="75"/>
      <c r="BM259" s="75"/>
      <c r="BN259" s="75"/>
      <c r="BO259" s="72"/>
      <c r="BP259" s="72"/>
      <c r="BQ259" s="72"/>
      <c r="BR259" s="72"/>
      <c r="BS259" s="72"/>
      <c r="BT259" s="72"/>
      <c r="BU259" s="74"/>
      <c r="BV259" s="74"/>
      <c r="BW259" s="74"/>
      <c r="BX259" s="72"/>
      <c r="BY259" s="72"/>
      <c r="BZ259" s="72"/>
      <c r="CA259" s="72"/>
      <c r="CB259" s="72"/>
      <c r="CC259" s="72"/>
      <c r="CD259" s="72"/>
      <c r="CE259" s="72"/>
      <c r="CF259" s="72"/>
      <c r="CG259" s="72"/>
      <c r="CH259" s="72"/>
      <c r="CI259" s="72"/>
      <c r="CJ259" s="75"/>
      <c r="CK259" s="75"/>
      <c r="CL259" s="75"/>
      <c r="CM259" s="72"/>
      <c r="CN259" s="72"/>
      <c r="CO259" s="72"/>
      <c r="CP259" s="72"/>
      <c r="CQ259" s="72"/>
      <c r="CR259" s="72"/>
      <c r="CS259" s="72"/>
      <c r="CT259" s="72"/>
      <c r="CU259" s="72"/>
      <c r="CV259" s="75"/>
      <c r="CW259" s="75"/>
      <c r="CX259" s="75"/>
      <c r="CY259" s="72"/>
      <c r="CZ259" s="72"/>
      <c r="DA259" s="72"/>
      <c r="DB259" s="72"/>
      <c r="DC259" s="72"/>
      <c r="DD259" s="72"/>
      <c r="DE259" s="74"/>
      <c r="DF259" s="74"/>
      <c r="DG259" s="74"/>
      <c r="DH259" s="72"/>
      <c r="DI259" s="72"/>
      <c r="DJ259" s="72"/>
      <c r="DK259" s="72"/>
      <c r="DL259" s="72"/>
      <c r="DM259" s="72"/>
      <c r="DN259" s="72"/>
      <c r="DO259" s="72"/>
      <c r="DP259" s="72"/>
      <c r="DQ259" s="72"/>
      <c r="DR259" s="72"/>
      <c r="DS259" s="72"/>
      <c r="DT259" s="75"/>
      <c r="DU259" s="75"/>
      <c r="DV259" s="75"/>
      <c r="DW259" s="72"/>
      <c r="DX259" s="72"/>
      <c r="DY259" s="72"/>
      <c r="DZ259" s="72"/>
      <c r="EA259" s="72"/>
      <c r="EB259" s="72"/>
      <c r="EC259" s="72"/>
      <c r="ED259" s="72"/>
      <c r="EE259" s="72"/>
      <c r="EF259" s="75"/>
      <c r="EG259" s="75"/>
      <c r="EH259" s="75"/>
      <c r="EI259" s="75"/>
      <c r="EJ259" s="75"/>
      <c r="EK259" s="75"/>
      <c r="EL259" s="75"/>
      <c r="EM259" s="75"/>
      <c r="EN259" s="75"/>
      <c r="EO259" s="74"/>
      <c r="EP259" s="74"/>
      <c r="EQ259" s="74"/>
      <c r="ER259" s="75"/>
      <c r="ES259" s="75"/>
      <c r="ET259" s="75"/>
    </row>
    <row r="260" spans="1:150">
      <c r="D260" s="72"/>
      <c r="E260" s="72"/>
      <c r="F260" s="72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72"/>
      <c r="T260" s="72"/>
      <c r="U260" s="72"/>
      <c r="V260" s="72"/>
      <c r="W260" s="72"/>
      <c r="X260" s="72"/>
      <c r="Y260" s="74"/>
      <c r="Z260" s="74"/>
      <c r="AA260" s="74"/>
      <c r="AB260" s="72"/>
      <c r="AC260" s="72"/>
      <c r="AD260" s="72"/>
      <c r="AE260" s="72"/>
      <c r="AF260" s="72"/>
      <c r="AG260" s="72"/>
      <c r="AH260" s="72"/>
      <c r="AI260" s="72"/>
      <c r="AJ260" s="72"/>
      <c r="AK260" s="74"/>
      <c r="AL260" s="74"/>
      <c r="AM260" s="74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5"/>
      <c r="BA260" s="75"/>
      <c r="BB260" s="75"/>
      <c r="BC260" s="72"/>
      <c r="BD260" s="72"/>
      <c r="BE260" s="72"/>
      <c r="BF260" s="72"/>
      <c r="BG260" s="72"/>
      <c r="BH260" s="72"/>
      <c r="BI260" s="72"/>
      <c r="BJ260" s="72"/>
      <c r="BK260" s="72"/>
      <c r="BL260" s="75"/>
      <c r="BM260" s="75"/>
      <c r="BN260" s="75"/>
      <c r="BO260" s="72"/>
      <c r="BP260" s="72"/>
      <c r="BQ260" s="72"/>
      <c r="BR260" s="72"/>
      <c r="BS260" s="72"/>
      <c r="BT260" s="72"/>
      <c r="BU260" s="74"/>
      <c r="BV260" s="74"/>
      <c r="BW260" s="74"/>
      <c r="BX260" s="72"/>
      <c r="BY260" s="72"/>
      <c r="BZ260" s="72"/>
      <c r="CA260" s="72"/>
      <c r="CB260" s="72"/>
      <c r="CC260" s="72"/>
      <c r="CD260" s="72"/>
      <c r="CE260" s="72"/>
      <c r="CF260" s="72"/>
      <c r="CG260" s="72"/>
      <c r="CH260" s="72"/>
      <c r="CI260" s="72"/>
      <c r="CJ260" s="75"/>
      <c r="CK260" s="75"/>
      <c r="CL260" s="75"/>
      <c r="CM260" s="72"/>
      <c r="CN260" s="72"/>
      <c r="CO260" s="72"/>
      <c r="CP260" s="72"/>
      <c r="CQ260" s="72"/>
      <c r="CR260" s="72"/>
      <c r="CS260" s="72"/>
      <c r="CT260" s="72"/>
      <c r="CU260" s="72"/>
      <c r="CV260" s="75"/>
      <c r="CW260" s="75"/>
      <c r="CX260" s="75"/>
      <c r="CY260" s="72"/>
      <c r="CZ260" s="72"/>
      <c r="DA260" s="72"/>
      <c r="DB260" s="72"/>
      <c r="DC260" s="72"/>
      <c r="DD260" s="72"/>
      <c r="DE260" s="74"/>
      <c r="DF260" s="74"/>
      <c r="DG260" s="74"/>
      <c r="DH260" s="72"/>
      <c r="DI260" s="72"/>
      <c r="DJ260" s="72"/>
      <c r="DK260" s="72"/>
      <c r="DL260" s="72"/>
      <c r="DM260" s="72"/>
      <c r="DN260" s="72"/>
      <c r="DO260" s="72"/>
      <c r="DP260" s="72"/>
      <c r="DQ260" s="72"/>
      <c r="DR260" s="72"/>
      <c r="DS260" s="72"/>
      <c r="DT260" s="75"/>
      <c r="DU260" s="75"/>
      <c r="DV260" s="75"/>
      <c r="DW260" s="72"/>
      <c r="DX260" s="72"/>
      <c r="DY260" s="72"/>
      <c r="DZ260" s="72"/>
      <c r="EA260" s="72"/>
      <c r="EB260" s="72"/>
      <c r="EC260" s="72"/>
      <c r="ED260" s="72"/>
      <c r="EE260" s="72"/>
      <c r="EF260" s="75"/>
      <c r="EG260" s="75"/>
      <c r="EH260" s="75"/>
      <c r="EI260" s="75"/>
      <c r="EJ260" s="75"/>
      <c r="EK260" s="75"/>
      <c r="EL260" s="75"/>
      <c r="EM260" s="75"/>
      <c r="EN260" s="141" t="s">
        <v>21</v>
      </c>
      <c r="EO260" s="74"/>
      <c r="EP260" s="74"/>
      <c r="EQ260" s="74"/>
      <c r="ER260" s="75"/>
      <c r="ES260" s="75"/>
      <c r="ET260" s="75"/>
    </row>
    <row r="261" spans="1:150" s="88" customFormat="1">
      <c r="A261" s="89"/>
      <c r="B261" s="111"/>
      <c r="C261" s="84"/>
      <c r="D261" s="85" t="s">
        <v>33</v>
      </c>
      <c r="E261" s="79"/>
      <c r="F261" s="72"/>
      <c r="G261" s="178" t="s">
        <v>34</v>
      </c>
      <c r="H261" s="178"/>
      <c r="I261" s="178"/>
      <c r="J261" s="178"/>
      <c r="K261" s="178"/>
      <c r="L261" s="178"/>
      <c r="M261" s="178"/>
      <c r="N261" s="178"/>
      <c r="O261" s="178"/>
      <c r="P261" s="178"/>
      <c r="Q261" s="178"/>
      <c r="R261" s="86"/>
      <c r="S261" s="87" t="str">
        <f>S$9</f>
        <v>Actuals</v>
      </c>
      <c r="T261" s="87" t="str">
        <f t="shared" ref="T261:ET261" si="2520">T$9</f>
        <v>Actuals</v>
      </c>
      <c r="U261" s="87" t="str">
        <f t="shared" si="2520"/>
        <v>Actuals</v>
      </c>
      <c r="V261" s="87" t="str">
        <f t="shared" si="2520"/>
        <v>Actuals</v>
      </c>
      <c r="W261" s="87" t="str">
        <f t="shared" si="2520"/>
        <v>Actuals</v>
      </c>
      <c r="X261" s="87" t="str">
        <f t="shared" si="2520"/>
        <v>Actuals</v>
      </c>
      <c r="Y261" s="87" t="str">
        <f t="shared" si="2520"/>
        <v>Actuals</v>
      </c>
      <c r="Z261" s="87" t="str">
        <f t="shared" si="2520"/>
        <v>Actuals</v>
      </c>
      <c r="AA261" s="87" t="str">
        <f t="shared" si="2520"/>
        <v>Actuals</v>
      </c>
      <c r="AB261" s="87" t="str">
        <f t="shared" si="2520"/>
        <v>Actuals</v>
      </c>
      <c r="AC261" s="87" t="str">
        <f t="shared" si="2520"/>
        <v>Actuals</v>
      </c>
      <c r="AD261" s="87" t="str">
        <f t="shared" si="2520"/>
        <v>Actuals</v>
      </c>
      <c r="AE261" s="87" t="str">
        <f t="shared" si="2520"/>
        <v>Actuals</v>
      </c>
      <c r="AF261" s="87" t="str">
        <f t="shared" si="2520"/>
        <v>Actuals</v>
      </c>
      <c r="AG261" s="87" t="str">
        <f t="shared" si="2520"/>
        <v>Actuals</v>
      </c>
      <c r="AH261" s="87" t="str">
        <f t="shared" si="2520"/>
        <v>Actuals</v>
      </c>
      <c r="AI261" s="87" t="str">
        <f t="shared" si="2520"/>
        <v>Actuals</v>
      </c>
      <c r="AJ261" s="87" t="str">
        <f t="shared" si="2520"/>
        <v>Actuals</v>
      </c>
      <c r="AK261" s="87" t="str">
        <f t="shared" si="2520"/>
        <v>Actuals</v>
      </c>
      <c r="AL261" s="87" t="str">
        <f t="shared" si="2520"/>
        <v>Actuals</v>
      </c>
      <c r="AM261" s="87" t="str">
        <f t="shared" si="2520"/>
        <v>Actuals</v>
      </c>
      <c r="AN261" s="87" t="str">
        <f t="shared" si="2520"/>
        <v>Actuals</v>
      </c>
      <c r="AO261" s="87" t="str">
        <f t="shared" si="2520"/>
        <v>Actuals</v>
      </c>
      <c r="AP261" s="87" t="str">
        <f t="shared" si="2520"/>
        <v>Actuals</v>
      </c>
      <c r="AQ261" s="87" t="str">
        <f t="shared" si="2520"/>
        <v>Actuals</v>
      </c>
      <c r="AR261" s="87" t="str">
        <f t="shared" si="2520"/>
        <v>Actuals</v>
      </c>
      <c r="AS261" s="87" t="str">
        <f t="shared" si="2520"/>
        <v>Actuals</v>
      </c>
      <c r="AT261" s="87" t="str">
        <f t="shared" si="2520"/>
        <v>Actuals</v>
      </c>
      <c r="AU261" s="87" t="str">
        <f t="shared" si="2520"/>
        <v>Actuals</v>
      </c>
      <c r="AV261" s="87" t="str">
        <f t="shared" si="2520"/>
        <v>Actuals</v>
      </c>
      <c r="AW261" s="87" t="str">
        <f t="shared" si="2520"/>
        <v>Actuals</v>
      </c>
      <c r="AX261" s="87" t="str">
        <f t="shared" si="2520"/>
        <v>Actuals</v>
      </c>
      <c r="AY261" s="87" t="str">
        <f t="shared" si="2520"/>
        <v>Actuals</v>
      </c>
      <c r="AZ261" s="87" t="str">
        <f t="shared" si="2520"/>
        <v>Actuals</v>
      </c>
      <c r="BA261" s="87" t="str">
        <f t="shared" si="2520"/>
        <v>Actuals</v>
      </c>
      <c r="BB261" s="87" t="str">
        <f t="shared" si="2520"/>
        <v>Actuals</v>
      </c>
      <c r="BC261" s="87" t="str">
        <f t="shared" si="2520"/>
        <v>Actuals</v>
      </c>
      <c r="BD261" s="87" t="str">
        <f t="shared" si="2520"/>
        <v>Actuals</v>
      </c>
      <c r="BE261" s="87" t="str">
        <f t="shared" si="2520"/>
        <v>Actuals</v>
      </c>
      <c r="BF261" s="87" t="str">
        <f t="shared" si="2520"/>
        <v>Actuals</v>
      </c>
      <c r="BG261" s="87" t="str">
        <f t="shared" si="2520"/>
        <v>Actuals</v>
      </c>
      <c r="BH261" s="87" t="str">
        <f t="shared" si="2520"/>
        <v>Actuals</v>
      </c>
      <c r="BI261" s="87" t="str">
        <f t="shared" si="2520"/>
        <v>Actuals</v>
      </c>
      <c r="BJ261" s="87" t="str">
        <f t="shared" si="2520"/>
        <v>Actuals</v>
      </c>
      <c r="BK261" s="87" t="str">
        <f t="shared" si="2520"/>
        <v>Actuals</v>
      </c>
      <c r="BL261" s="87" t="str">
        <f t="shared" si="2520"/>
        <v>Actuals</v>
      </c>
      <c r="BM261" s="87" t="str">
        <f t="shared" si="2520"/>
        <v>Actuals</v>
      </c>
      <c r="BN261" s="87" t="str">
        <f t="shared" si="2520"/>
        <v>Actuals</v>
      </c>
      <c r="BO261" s="87" t="str">
        <f t="shared" si="2520"/>
        <v>Actuals</v>
      </c>
      <c r="BP261" s="87" t="str">
        <f t="shared" si="2520"/>
        <v>Actuals</v>
      </c>
      <c r="BQ261" s="87" t="str">
        <f t="shared" si="2520"/>
        <v>Actuals</v>
      </c>
      <c r="BR261" s="87" t="str">
        <f t="shared" si="2520"/>
        <v>Actuals</v>
      </c>
      <c r="BS261" s="87" t="str">
        <f t="shared" si="2520"/>
        <v>Actuals</v>
      </c>
      <c r="BT261" s="87" t="str">
        <f t="shared" si="2520"/>
        <v>Actuals</v>
      </c>
      <c r="BU261" s="87" t="str">
        <f t="shared" si="2520"/>
        <v>Actuals</v>
      </c>
      <c r="BV261" s="87" t="str">
        <f t="shared" si="2520"/>
        <v>Actuals</v>
      </c>
      <c r="BW261" s="87" t="str">
        <f t="shared" si="2520"/>
        <v>Actuals</v>
      </c>
      <c r="BX261" s="87" t="str">
        <f t="shared" si="2520"/>
        <v>Actuals</v>
      </c>
      <c r="BY261" s="87" t="str">
        <f t="shared" si="2520"/>
        <v>Actuals</v>
      </c>
      <c r="BZ261" s="87" t="str">
        <f t="shared" si="2520"/>
        <v>Actuals</v>
      </c>
      <c r="CA261" s="87" t="str">
        <f t="shared" si="2520"/>
        <v>Actuals</v>
      </c>
      <c r="CB261" s="87" t="str">
        <f t="shared" si="2520"/>
        <v>Actuals</v>
      </c>
      <c r="CC261" s="87" t="str">
        <f t="shared" si="2520"/>
        <v>Actuals</v>
      </c>
      <c r="CD261" s="87" t="str">
        <f t="shared" si="2520"/>
        <v>Actuals</v>
      </c>
      <c r="CE261" s="87" t="str">
        <f t="shared" si="2520"/>
        <v>Actuals</v>
      </c>
      <c r="CF261" s="87" t="str">
        <f t="shared" si="2520"/>
        <v>Actuals</v>
      </c>
      <c r="CG261" s="87" t="str">
        <f t="shared" si="2520"/>
        <v>Actuals</v>
      </c>
      <c r="CH261" s="87" t="str">
        <f t="shared" si="2520"/>
        <v>Actuals</v>
      </c>
      <c r="CI261" s="87" t="str">
        <f t="shared" si="2520"/>
        <v>Actuals</v>
      </c>
      <c r="CJ261" s="87" t="str">
        <f t="shared" si="2520"/>
        <v>Actuals</v>
      </c>
      <c r="CK261" s="87" t="str">
        <f t="shared" si="2520"/>
        <v>Actuals</v>
      </c>
      <c r="CL261" s="87" t="str">
        <f t="shared" si="2520"/>
        <v>Actuals</v>
      </c>
      <c r="CM261" s="87" t="str">
        <f t="shared" si="2520"/>
        <v>Actuals</v>
      </c>
      <c r="CN261" s="87" t="str">
        <f t="shared" si="2520"/>
        <v>Actuals</v>
      </c>
      <c r="CO261" s="87" t="str">
        <f t="shared" si="2520"/>
        <v>Actuals</v>
      </c>
      <c r="CP261" s="87" t="str">
        <f t="shared" si="2520"/>
        <v>Actuals</v>
      </c>
      <c r="CQ261" s="87" t="str">
        <f t="shared" si="2520"/>
        <v>Actuals</v>
      </c>
      <c r="CR261" s="87" t="str">
        <f t="shared" si="2520"/>
        <v>Actuals</v>
      </c>
      <c r="CS261" s="87" t="str">
        <f t="shared" si="2520"/>
        <v>Actuals</v>
      </c>
      <c r="CT261" s="87" t="str">
        <f t="shared" si="2520"/>
        <v>Actuals</v>
      </c>
      <c r="CU261" s="87" t="str">
        <f t="shared" si="2520"/>
        <v>Actuals</v>
      </c>
      <c r="CV261" s="87" t="str">
        <f t="shared" si="2520"/>
        <v>Actuals</v>
      </c>
      <c r="CW261" s="87" t="str">
        <f t="shared" si="2520"/>
        <v>Forecast</v>
      </c>
      <c r="CX261" s="87" t="str">
        <f t="shared" si="2520"/>
        <v>Forecast</v>
      </c>
      <c r="CY261" s="87" t="str">
        <f t="shared" si="2520"/>
        <v>Forecast</v>
      </c>
      <c r="CZ261" s="87" t="str">
        <f t="shared" si="2520"/>
        <v>Forecast</v>
      </c>
      <c r="DA261" s="87" t="str">
        <f t="shared" si="2520"/>
        <v>Forecast</v>
      </c>
      <c r="DB261" s="87" t="str">
        <f t="shared" si="2520"/>
        <v>Forecast</v>
      </c>
      <c r="DC261" s="87" t="str">
        <f t="shared" si="2520"/>
        <v>Forecast</v>
      </c>
      <c r="DD261" s="87" t="str">
        <f t="shared" si="2520"/>
        <v>Forecast</v>
      </c>
      <c r="DE261" s="87" t="str">
        <f t="shared" si="2520"/>
        <v>Forecast</v>
      </c>
      <c r="DF261" s="87" t="str">
        <f t="shared" si="2520"/>
        <v>Forecast</v>
      </c>
      <c r="DG261" s="87" t="str">
        <f t="shared" si="2520"/>
        <v>Forecast</v>
      </c>
      <c r="DH261" s="87" t="str">
        <f t="shared" si="2520"/>
        <v>Forecast</v>
      </c>
      <c r="DI261" s="87" t="str">
        <f t="shared" si="2520"/>
        <v>Forecast</v>
      </c>
      <c r="DJ261" s="87" t="str">
        <f t="shared" si="2520"/>
        <v>Forecast</v>
      </c>
      <c r="DK261" s="87" t="str">
        <f t="shared" si="2520"/>
        <v>Forecast</v>
      </c>
      <c r="DL261" s="87" t="str">
        <f t="shared" si="2520"/>
        <v>Forecast</v>
      </c>
      <c r="DM261" s="87" t="str">
        <f t="shared" si="2520"/>
        <v>Forecast</v>
      </c>
      <c r="DN261" s="87" t="str">
        <f t="shared" si="2520"/>
        <v>Forecast</v>
      </c>
      <c r="DO261" s="87" t="str">
        <f t="shared" si="2520"/>
        <v>Forecast</v>
      </c>
      <c r="DP261" s="87" t="str">
        <f t="shared" si="2520"/>
        <v>Forecast</v>
      </c>
      <c r="DQ261" s="87" t="str">
        <f t="shared" si="2520"/>
        <v>Forecast</v>
      </c>
      <c r="DR261" s="87" t="str">
        <f t="shared" si="2520"/>
        <v>Forecast</v>
      </c>
      <c r="DS261" s="87" t="str">
        <f t="shared" si="2520"/>
        <v>Forecast</v>
      </c>
      <c r="DT261" s="87" t="str">
        <f t="shared" si="2520"/>
        <v>Forecast</v>
      </c>
      <c r="DU261" s="87" t="str">
        <f t="shared" si="2520"/>
        <v>Forecast</v>
      </c>
      <c r="DV261" s="87" t="str">
        <f t="shared" si="2520"/>
        <v>Forecast</v>
      </c>
      <c r="DW261" s="87" t="str">
        <f t="shared" si="2520"/>
        <v>Forecast</v>
      </c>
      <c r="DX261" s="87" t="str">
        <f t="shared" si="2520"/>
        <v>Forecast</v>
      </c>
      <c r="DY261" s="87" t="str">
        <f t="shared" si="2520"/>
        <v>Forecast</v>
      </c>
      <c r="DZ261" s="87" t="str">
        <f t="shared" si="2520"/>
        <v>Forecast</v>
      </c>
      <c r="EA261" s="87" t="str">
        <f t="shared" si="2520"/>
        <v>Forecast</v>
      </c>
      <c r="EB261" s="87" t="str">
        <f t="shared" si="2520"/>
        <v>Forecast</v>
      </c>
      <c r="EC261" s="87" t="str">
        <f t="shared" si="2520"/>
        <v>Forecast</v>
      </c>
      <c r="ED261" s="87" t="str">
        <f t="shared" si="2520"/>
        <v>Forecast</v>
      </c>
      <c r="EE261" s="87" t="str">
        <f t="shared" si="2520"/>
        <v>Forecast</v>
      </c>
      <c r="EF261" s="87" t="str">
        <f t="shared" si="2520"/>
        <v>Forecast</v>
      </c>
      <c r="EG261" s="87" t="str">
        <f t="shared" si="2520"/>
        <v>Forecast</v>
      </c>
      <c r="EH261" s="87" t="str">
        <f t="shared" si="2520"/>
        <v>Forecast</v>
      </c>
      <c r="EI261" s="87" t="str">
        <f t="shared" si="2520"/>
        <v>Forecast</v>
      </c>
      <c r="EJ261" s="87" t="str">
        <f t="shared" si="2520"/>
        <v>Forecast</v>
      </c>
      <c r="EK261" s="87" t="str">
        <f t="shared" si="2520"/>
        <v>Forecast</v>
      </c>
      <c r="EL261" s="87" t="str">
        <f t="shared" si="2520"/>
        <v>Forecast</v>
      </c>
      <c r="EM261" s="87" t="str">
        <f t="shared" si="2520"/>
        <v>Forecast</v>
      </c>
      <c r="EN261" s="87" t="str">
        <f t="shared" si="2520"/>
        <v>Forecast</v>
      </c>
      <c r="EO261" s="87" t="str">
        <f t="shared" si="2520"/>
        <v>Forecast</v>
      </c>
      <c r="EP261" s="87" t="str">
        <f t="shared" si="2520"/>
        <v>Forecast</v>
      </c>
      <c r="EQ261" s="87" t="str">
        <f t="shared" si="2520"/>
        <v>Forecast</v>
      </c>
      <c r="ER261" s="87" t="str">
        <f t="shared" si="2520"/>
        <v>Forecast</v>
      </c>
      <c r="ES261" s="87" t="str">
        <f t="shared" si="2520"/>
        <v>Forecast</v>
      </c>
      <c r="ET261" s="87" t="str">
        <f t="shared" si="2520"/>
        <v>Forecast</v>
      </c>
    </row>
    <row r="262" spans="1:150" s="96" customFormat="1">
      <c r="A262" s="135" t="s">
        <v>56</v>
      </c>
      <c r="B262" s="90" t="s">
        <v>35</v>
      </c>
      <c r="C262" s="91"/>
      <c r="D262" s="92" t="s">
        <v>36</v>
      </c>
      <c r="E262" s="93" t="s">
        <v>37</v>
      </c>
      <c r="F262" s="93" t="s">
        <v>38</v>
      </c>
      <c r="G262" s="94">
        <v>2018</v>
      </c>
      <c r="H262" s="94">
        <v>2019</v>
      </c>
      <c r="I262" s="94">
        <v>2020</v>
      </c>
      <c r="J262" s="94">
        <v>2021</v>
      </c>
      <c r="K262" s="94">
        <v>2022</v>
      </c>
      <c r="L262" s="94">
        <v>2023</v>
      </c>
      <c r="M262" s="94">
        <v>2024</v>
      </c>
      <c r="N262" s="94">
        <v>2025</v>
      </c>
      <c r="O262" s="94">
        <v>2026</v>
      </c>
      <c r="P262" s="94">
        <v>2027</v>
      </c>
      <c r="Q262" s="94">
        <v>2028</v>
      </c>
      <c r="R262" s="94" t="s">
        <v>39</v>
      </c>
      <c r="S262" s="95">
        <v>43131</v>
      </c>
      <c r="T262" s="95">
        <f>EOMONTH(S262,1)</f>
        <v>43159</v>
      </c>
      <c r="U262" s="95">
        <f t="shared" ref="U262:X262" si="2521">EOMONTH(T262,1)</f>
        <v>43190</v>
      </c>
      <c r="V262" s="95">
        <f t="shared" si="2521"/>
        <v>43220</v>
      </c>
      <c r="W262" s="95">
        <f t="shared" si="2521"/>
        <v>43251</v>
      </c>
      <c r="X262" s="95">
        <f t="shared" si="2521"/>
        <v>43281</v>
      </c>
      <c r="Y262" s="95">
        <f t="shared" ref="Y262" si="2522">EOMONTH(X262,1)</f>
        <v>43312</v>
      </c>
      <c r="Z262" s="95">
        <f t="shared" ref="Z262" si="2523">EOMONTH(Y262,1)</f>
        <v>43343</v>
      </c>
      <c r="AA262" s="95">
        <f t="shared" ref="AA262" si="2524">EOMONTH(Z262,1)</f>
        <v>43373</v>
      </c>
      <c r="AB262" s="95">
        <f t="shared" ref="AB262" si="2525">EOMONTH(AA262,1)</f>
        <v>43404</v>
      </c>
      <c r="AC262" s="95">
        <f t="shared" ref="AC262" si="2526">EOMONTH(AB262,1)</f>
        <v>43434</v>
      </c>
      <c r="AD262" s="95">
        <f t="shared" ref="AD262" si="2527">EOMONTH(AC262,1)</f>
        <v>43465</v>
      </c>
      <c r="AE262" s="95">
        <f t="shared" ref="AE262" si="2528">EOMONTH(AD262,1)</f>
        <v>43496</v>
      </c>
      <c r="AF262" s="95">
        <f t="shared" ref="AF262" si="2529">EOMONTH(AE262,1)</f>
        <v>43524</v>
      </c>
      <c r="AG262" s="95">
        <f t="shared" ref="AG262" si="2530">EOMONTH(AF262,1)</f>
        <v>43555</v>
      </c>
      <c r="AH262" s="95">
        <f t="shared" ref="AH262" si="2531">EOMONTH(AG262,1)</f>
        <v>43585</v>
      </c>
      <c r="AI262" s="95">
        <f t="shared" ref="AI262" si="2532">EOMONTH(AH262,1)</f>
        <v>43616</v>
      </c>
      <c r="AJ262" s="95">
        <f t="shared" ref="AJ262" si="2533">EOMONTH(AI262,1)</f>
        <v>43646</v>
      </c>
      <c r="AK262" s="95">
        <f t="shared" ref="AK262" si="2534">EOMONTH(AJ262,1)</f>
        <v>43677</v>
      </c>
      <c r="AL262" s="95">
        <f t="shared" ref="AL262" si="2535">EOMONTH(AK262,1)</f>
        <v>43708</v>
      </c>
      <c r="AM262" s="95">
        <f t="shared" ref="AM262" si="2536">EOMONTH(AL262,1)</f>
        <v>43738</v>
      </c>
      <c r="AN262" s="95">
        <f t="shared" ref="AN262" si="2537">EOMONTH(AM262,1)</f>
        <v>43769</v>
      </c>
      <c r="AO262" s="95">
        <f t="shared" ref="AO262" si="2538">EOMONTH(AN262,1)</f>
        <v>43799</v>
      </c>
      <c r="AP262" s="95">
        <f t="shared" ref="AP262" si="2539">EOMONTH(AO262,1)</f>
        <v>43830</v>
      </c>
      <c r="AQ262" s="95">
        <f t="shared" ref="AQ262" si="2540">EOMONTH(AP262,1)</f>
        <v>43861</v>
      </c>
      <c r="AR262" s="95">
        <f t="shared" ref="AR262" si="2541">EOMONTH(AQ262,1)</f>
        <v>43890</v>
      </c>
      <c r="AS262" s="95">
        <f t="shared" ref="AS262" si="2542">EOMONTH(AR262,1)</f>
        <v>43921</v>
      </c>
      <c r="AT262" s="95">
        <f t="shared" ref="AT262" si="2543">EOMONTH(AS262,1)</f>
        <v>43951</v>
      </c>
      <c r="AU262" s="95">
        <f t="shared" ref="AU262" si="2544">EOMONTH(AT262,1)</f>
        <v>43982</v>
      </c>
      <c r="AV262" s="95">
        <f t="shared" ref="AV262" si="2545">EOMONTH(AU262,1)</f>
        <v>44012</v>
      </c>
      <c r="AW262" s="95">
        <f t="shared" ref="AW262" si="2546">EOMONTH(AV262,1)</f>
        <v>44043</v>
      </c>
      <c r="AX262" s="95">
        <f t="shared" ref="AX262" si="2547">EOMONTH(AW262,1)</f>
        <v>44074</v>
      </c>
      <c r="AY262" s="95">
        <f t="shared" ref="AY262" si="2548">EOMONTH(AX262,1)</f>
        <v>44104</v>
      </c>
      <c r="AZ262" s="95">
        <f t="shared" ref="AZ262" si="2549">EOMONTH(AY262,1)</f>
        <v>44135</v>
      </c>
      <c r="BA262" s="95">
        <f t="shared" ref="BA262" si="2550">EOMONTH(AZ262,1)</f>
        <v>44165</v>
      </c>
      <c r="BB262" s="95">
        <f t="shared" ref="BB262" si="2551">EOMONTH(BA262,1)</f>
        <v>44196</v>
      </c>
      <c r="BC262" s="95">
        <f t="shared" ref="BC262" si="2552">EOMONTH(BB262,1)</f>
        <v>44227</v>
      </c>
      <c r="BD262" s="95">
        <f t="shared" ref="BD262" si="2553">EOMONTH(BC262,1)</f>
        <v>44255</v>
      </c>
      <c r="BE262" s="95">
        <f t="shared" ref="BE262" si="2554">EOMONTH(BD262,1)</f>
        <v>44286</v>
      </c>
      <c r="BF262" s="95">
        <f t="shared" ref="BF262" si="2555">EOMONTH(BE262,1)</f>
        <v>44316</v>
      </c>
      <c r="BG262" s="95">
        <f t="shared" ref="BG262" si="2556">EOMONTH(BF262,1)</f>
        <v>44347</v>
      </c>
      <c r="BH262" s="95">
        <f t="shared" ref="BH262" si="2557">EOMONTH(BG262,1)</f>
        <v>44377</v>
      </c>
      <c r="BI262" s="95">
        <f t="shared" ref="BI262" si="2558">EOMONTH(BH262,1)</f>
        <v>44408</v>
      </c>
      <c r="BJ262" s="95">
        <f t="shared" ref="BJ262" si="2559">EOMONTH(BI262,1)</f>
        <v>44439</v>
      </c>
      <c r="BK262" s="95">
        <f t="shared" ref="BK262" si="2560">EOMONTH(BJ262,1)</f>
        <v>44469</v>
      </c>
      <c r="BL262" s="95">
        <f t="shared" ref="BL262" si="2561">EOMONTH(BK262,1)</f>
        <v>44500</v>
      </c>
      <c r="BM262" s="95">
        <f t="shared" ref="BM262" si="2562">EOMONTH(BL262,1)</f>
        <v>44530</v>
      </c>
      <c r="BN262" s="95">
        <f t="shared" ref="BN262" si="2563">EOMONTH(BM262,1)</f>
        <v>44561</v>
      </c>
      <c r="BO262" s="95">
        <f t="shared" ref="BO262" si="2564">EOMONTH(BN262,1)</f>
        <v>44592</v>
      </c>
      <c r="BP262" s="95">
        <f t="shared" ref="BP262" si="2565">EOMONTH(BO262,1)</f>
        <v>44620</v>
      </c>
      <c r="BQ262" s="95">
        <f t="shared" ref="BQ262" si="2566">EOMONTH(BP262,1)</f>
        <v>44651</v>
      </c>
      <c r="BR262" s="95">
        <f t="shared" ref="BR262" si="2567">EOMONTH(BQ262,1)</f>
        <v>44681</v>
      </c>
      <c r="BS262" s="95">
        <f t="shared" ref="BS262" si="2568">EOMONTH(BR262,1)</f>
        <v>44712</v>
      </c>
      <c r="BT262" s="95">
        <f t="shared" ref="BT262" si="2569">EOMONTH(BS262,1)</f>
        <v>44742</v>
      </c>
      <c r="BU262" s="95">
        <f t="shared" ref="BU262" si="2570">EOMONTH(BT262,1)</f>
        <v>44773</v>
      </c>
      <c r="BV262" s="95">
        <f t="shared" ref="BV262" si="2571">EOMONTH(BU262,1)</f>
        <v>44804</v>
      </c>
      <c r="BW262" s="95">
        <f t="shared" ref="BW262" si="2572">EOMONTH(BV262,1)</f>
        <v>44834</v>
      </c>
      <c r="BX262" s="95">
        <f t="shared" ref="BX262" si="2573">EOMONTH(BW262,1)</f>
        <v>44865</v>
      </c>
      <c r="BY262" s="95">
        <f t="shared" ref="BY262" si="2574">EOMONTH(BX262,1)</f>
        <v>44895</v>
      </c>
      <c r="BZ262" s="95">
        <f t="shared" ref="BZ262" si="2575">EOMONTH(BY262,1)</f>
        <v>44926</v>
      </c>
      <c r="CA262" s="95">
        <f t="shared" ref="CA262" si="2576">EOMONTH(BZ262,1)</f>
        <v>44957</v>
      </c>
      <c r="CB262" s="95">
        <f t="shared" ref="CB262" si="2577">EOMONTH(CA262,1)</f>
        <v>44985</v>
      </c>
      <c r="CC262" s="95">
        <f t="shared" ref="CC262" si="2578">EOMONTH(CB262,1)</f>
        <v>45016</v>
      </c>
      <c r="CD262" s="95">
        <f t="shared" ref="CD262" si="2579">EOMONTH(CC262,1)</f>
        <v>45046</v>
      </c>
      <c r="CE262" s="95">
        <f t="shared" ref="CE262" si="2580">EOMONTH(CD262,1)</f>
        <v>45077</v>
      </c>
      <c r="CF262" s="95">
        <f t="shared" ref="CF262" si="2581">EOMONTH(CE262,1)</f>
        <v>45107</v>
      </c>
      <c r="CG262" s="95">
        <f t="shared" ref="CG262" si="2582">EOMONTH(CF262,1)</f>
        <v>45138</v>
      </c>
      <c r="CH262" s="95">
        <f t="shared" ref="CH262" si="2583">EOMONTH(CG262,1)</f>
        <v>45169</v>
      </c>
      <c r="CI262" s="95">
        <f t="shared" ref="CI262" si="2584">EOMONTH(CH262,1)</f>
        <v>45199</v>
      </c>
      <c r="CJ262" s="95">
        <f t="shared" ref="CJ262" si="2585">EOMONTH(CI262,1)</f>
        <v>45230</v>
      </c>
      <c r="CK262" s="95">
        <f t="shared" ref="CK262" si="2586">EOMONTH(CJ262,1)</f>
        <v>45260</v>
      </c>
      <c r="CL262" s="95">
        <f t="shared" ref="CL262" si="2587">EOMONTH(CK262,1)</f>
        <v>45291</v>
      </c>
      <c r="CM262" s="95">
        <f t="shared" ref="CM262" si="2588">EOMONTH(CL262,1)</f>
        <v>45322</v>
      </c>
      <c r="CN262" s="95">
        <f t="shared" ref="CN262" si="2589">EOMONTH(CM262,1)</f>
        <v>45351</v>
      </c>
      <c r="CO262" s="95">
        <f t="shared" ref="CO262" si="2590">EOMONTH(CN262,1)</f>
        <v>45382</v>
      </c>
      <c r="CP262" s="95">
        <f t="shared" ref="CP262" si="2591">EOMONTH(CO262,1)</f>
        <v>45412</v>
      </c>
      <c r="CQ262" s="95">
        <f t="shared" ref="CQ262" si="2592">EOMONTH(CP262,1)</f>
        <v>45443</v>
      </c>
      <c r="CR262" s="95">
        <f t="shared" ref="CR262" si="2593">EOMONTH(CQ262,1)</f>
        <v>45473</v>
      </c>
      <c r="CS262" s="95">
        <f t="shared" ref="CS262" si="2594">EOMONTH(CR262,1)</f>
        <v>45504</v>
      </c>
      <c r="CT262" s="95">
        <f t="shared" ref="CT262" si="2595">EOMONTH(CS262,1)</f>
        <v>45535</v>
      </c>
      <c r="CU262" s="95">
        <f t="shared" ref="CU262" si="2596">EOMONTH(CT262,1)</f>
        <v>45565</v>
      </c>
      <c r="CV262" s="95">
        <f t="shared" ref="CV262" si="2597">EOMONTH(CU262,1)</f>
        <v>45596</v>
      </c>
      <c r="CW262" s="95">
        <f t="shared" ref="CW262" si="2598">EOMONTH(CV262,1)</f>
        <v>45626</v>
      </c>
      <c r="CX262" s="95">
        <f t="shared" ref="CX262" si="2599">EOMONTH(CW262,1)</f>
        <v>45657</v>
      </c>
      <c r="CY262" s="95">
        <f t="shared" ref="CY262" si="2600">EOMONTH(CX262,1)</f>
        <v>45688</v>
      </c>
      <c r="CZ262" s="95">
        <f t="shared" ref="CZ262" si="2601">EOMONTH(CY262,1)</f>
        <v>45716</v>
      </c>
      <c r="DA262" s="95">
        <f t="shared" ref="DA262" si="2602">EOMONTH(CZ262,1)</f>
        <v>45747</v>
      </c>
      <c r="DB262" s="95">
        <f t="shared" ref="DB262" si="2603">EOMONTH(DA262,1)</f>
        <v>45777</v>
      </c>
      <c r="DC262" s="95">
        <f t="shared" ref="DC262" si="2604">EOMONTH(DB262,1)</f>
        <v>45808</v>
      </c>
      <c r="DD262" s="95">
        <f t="shared" ref="DD262" si="2605">EOMONTH(DC262,1)</f>
        <v>45838</v>
      </c>
      <c r="DE262" s="95">
        <f t="shared" ref="DE262" si="2606">EOMONTH(DD262,1)</f>
        <v>45869</v>
      </c>
      <c r="DF262" s="95">
        <f t="shared" ref="DF262" si="2607">EOMONTH(DE262,1)</f>
        <v>45900</v>
      </c>
      <c r="DG262" s="95">
        <f t="shared" ref="DG262" si="2608">EOMONTH(DF262,1)</f>
        <v>45930</v>
      </c>
      <c r="DH262" s="95">
        <f t="shared" ref="DH262" si="2609">EOMONTH(DG262,1)</f>
        <v>45961</v>
      </c>
      <c r="DI262" s="95">
        <f t="shared" ref="DI262" si="2610">EOMONTH(DH262,1)</f>
        <v>45991</v>
      </c>
      <c r="DJ262" s="95">
        <f t="shared" ref="DJ262" si="2611">EOMONTH(DI262,1)</f>
        <v>46022</v>
      </c>
      <c r="DK262" s="95">
        <f t="shared" ref="DK262" si="2612">EOMONTH(DJ262,1)</f>
        <v>46053</v>
      </c>
      <c r="DL262" s="95">
        <f t="shared" ref="DL262" si="2613">EOMONTH(DK262,1)</f>
        <v>46081</v>
      </c>
      <c r="DM262" s="95">
        <f t="shared" ref="DM262" si="2614">EOMONTH(DL262,1)</f>
        <v>46112</v>
      </c>
      <c r="DN262" s="95">
        <f t="shared" ref="DN262" si="2615">EOMONTH(DM262,1)</f>
        <v>46142</v>
      </c>
      <c r="DO262" s="95">
        <f t="shared" ref="DO262" si="2616">EOMONTH(DN262,1)</f>
        <v>46173</v>
      </c>
      <c r="DP262" s="95">
        <f t="shared" ref="DP262" si="2617">EOMONTH(DO262,1)</f>
        <v>46203</v>
      </c>
      <c r="DQ262" s="95">
        <f t="shared" ref="DQ262" si="2618">EOMONTH(DP262,1)</f>
        <v>46234</v>
      </c>
      <c r="DR262" s="95">
        <f t="shared" ref="DR262" si="2619">EOMONTH(DQ262,1)</f>
        <v>46265</v>
      </c>
      <c r="DS262" s="95">
        <f t="shared" ref="DS262" si="2620">EOMONTH(DR262,1)</f>
        <v>46295</v>
      </c>
      <c r="DT262" s="95">
        <f t="shared" ref="DT262" si="2621">EOMONTH(DS262,1)</f>
        <v>46326</v>
      </c>
      <c r="DU262" s="172">
        <f t="shared" ref="DU262" si="2622">EOMONTH(DT262,1)</f>
        <v>46356</v>
      </c>
      <c r="DV262" s="95">
        <f t="shared" ref="DV262" si="2623">EOMONTH(DU262,1)</f>
        <v>46387</v>
      </c>
      <c r="DW262" s="95">
        <f t="shared" ref="DW262" si="2624">EOMONTH(DV262,1)</f>
        <v>46418</v>
      </c>
      <c r="DX262" s="95">
        <f t="shared" ref="DX262" si="2625">EOMONTH(DW262,1)</f>
        <v>46446</v>
      </c>
      <c r="DY262" s="95">
        <f t="shared" ref="DY262" si="2626">EOMONTH(DX262,1)</f>
        <v>46477</v>
      </c>
      <c r="DZ262" s="95">
        <f t="shared" ref="DZ262" si="2627">EOMONTH(DY262,1)</f>
        <v>46507</v>
      </c>
      <c r="EA262" s="95">
        <f t="shared" ref="EA262" si="2628">EOMONTH(DZ262,1)</f>
        <v>46538</v>
      </c>
      <c r="EB262" s="95">
        <f t="shared" ref="EB262" si="2629">EOMONTH(EA262,1)</f>
        <v>46568</v>
      </c>
      <c r="EC262" s="95">
        <f t="shared" ref="EC262" si="2630">EOMONTH(EB262,1)</f>
        <v>46599</v>
      </c>
      <c r="ED262" s="95">
        <f t="shared" ref="ED262" si="2631">EOMONTH(EC262,1)</f>
        <v>46630</v>
      </c>
      <c r="EE262" s="95">
        <f t="shared" ref="EE262" si="2632">EOMONTH(ED262,1)</f>
        <v>46660</v>
      </c>
      <c r="EF262" s="95">
        <f t="shared" ref="EF262" si="2633">EOMONTH(EE262,1)</f>
        <v>46691</v>
      </c>
      <c r="EG262" s="95">
        <f t="shared" ref="EG262" si="2634">EOMONTH(EF262,1)</f>
        <v>46721</v>
      </c>
      <c r="EH262" s="95">
        <f t="shared" ref="EH262" si="2635">EOMONTH(EG262,1)</f>
        <v>46752</v>
      </c>
      <c r="EI262" s="95">
        <f t="shared" ref="EI262" si="2636">EOMONTH(EH262,1)</f>
        <v>46783</v>
      </c>
      <c r="EJ262" s="95">
        <f t="shared" ref="EJ262" si="2637">EOMONTH(EI262,1)</f>
        <v>46812</v>
      </c>
      <c r="EK262" s="95">
        <f t="shared" ref="EK262" si="2638">EOMONTH(EJ262,1)</f>
        <v>46843</v>
      </c>
      <c r="EL262" s="95">
        <f t="shared" ref="EL262" si="2639">EOMONTH(EK262,1)</f>
        <v>46873</v>
      </c>
      <c r="EM262" s="95">
        <f t="shared" ref="EM262" si="2640">EOMONTH(EL262,1)</f>
        <v>46904</v>
      </c>
      <c r="EN262" s="95">
        <f t="shared" ref="EN262" si="2641">EOMONTH(EM262,1)</f>
        <v>46934</v>
      </c>
      <c r="EO262" s="95">
        <f t="shared" ref="EO262" si="2642">EOMONTH(EN262,1)</f>
        <v>46965</v>
      </c>
      <c r="EP262" s="95">
        <f t="shared" ref="EP262" si="2643">EOMONTH(EO262,1)</f>
        <v>46996</v>
      </c>
      <c r="EQ262" s="95">
        <f t="shared" ref="EQ262" si="2644">EOMONTH(EP262,1)</f>
        <v>47026</v>
      </c>
      <c r="ER262" s="95">
        <f t="shared" ref="ER262" si="2645">EOMONTH(EQ262,1)</f>
        <v>47057</v>
      </c>
      <c r="ES262" s="95">
        <f t="shared" ref="ES262" si="2646">EOMONTH(ER262,1)</f>
        <v>47087</v>
      </c>
      <c r="ET262" s="95">
        <f t="shared" ref="ET262" si="2647">EOMONTH(ES262,1)</f>
        <v>47118</v>
      </c>
    </row>
    <row r="263" spans="1:150">
      <c r="D263" s="99"/>
      <c r="E263" s="100"/>
      <c r="F263" s="100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2"/>
      <c r="AJ263" s="102"/>
      <c r="AK263" s="102"/>
      <c r="AL263" s="102"/>
      <c r="AM263" s="102"/>
      <c r="AN263" s="102"/>
      <c r="AO263" s="102"/>
      <c r="AP263" s="102"/>
      <c r="AQ263" s="102"/>
      <c r="AR263" s="102"/>
      <c r="AS263" s="102"/>
      <c r="AT263" s="102"/>
      <c r="AU263" s="102"/>
      <c r="AV263" s="102"/>
      <c r="AW263" s="102"/>
      <c r="AX263" s="102"/>
      <c r="AY263" s="102"/>
      <c r="AZ263" s="102"/>
      <c r="BA263" s="102"/>
      <c r="BB263" s="102"/>
      <c r="BC263" s="102"/>
      <c r="BD263" s="102"/>
      <c r="BE263" s="102"/>
      <c r="BF263" s="102"/>
      <c r="BG263" s="102"/>
      <c r="BH263" s="102"/>
      <c r="BI263" s="102"/>
      <c r="BJ263" s="102"/>
      <c r="BK263" s="102"/>
      <c r="BL263" s="102"/>
      <c r="BM263" s="102"/>
      <c r="BN263" s="102"/>
      <c r="BO263" s="102"/>
      <c r="BP263" s="102"/>
      <c r="BQ263" s="102"/>
      <c r="BR263" s="102"/>
      <c r="BS263" s="102"/>
      <c r="BT263" s="102"/>
      <c r="BU263" s="102"/>
      <c r="BV263" s="102"/>
      <c r="BW263" s="102"/>
      <c r="BX263" s="102"/>
      <c r="BY263" s="102"/>
      <c r="BZ263" s="102"/>
      <c r="CA263" s="102"/>
      <c r="CB263" s="102"/>
      <c r="CC263" s="102"/>
      <c r="CD263" s="102"/>
      <c r="CE263" s="102"/>
      <c r="CF263" s="102"/>
      <c r="CG263" s="102"/>
      <c r="CH263" s="102"/>
      <c r="CI263" s="102"/>
      <c r="CJ263" s="102"/>
      <c r="CK263" s="102"/>
      <c r="CL263" s="102"/>
      <c r="CM263" s="102"/>
      <c r="CN263" s="102"/>
      <c r="CO263" s="102"/>
      <c r="CP263" s="102"/>
      <c r="CQ263" s="102"/>
      <c r="CR263" s="102"/>
      <c r="CS263" s="102"/>
      <c r="CT263" s="102"/>
      <c r="CU263" s="102"/>
      <c r="CV263" s="102"/>
      <c r="CW263" s="102"/>
      <c r="CX263" s="102"/>
      <c r="CY263" s="102"/>
      <c r="CZ263" s="102"/>
      <c r="DA263" s="102"/>
      <c r="DB263" s="102"/>
      <c r="DC263" s="102"/>
      <c r="DD263" s="102"/>
      <c r="DE263" s="102"/>
      <c r="DF263" s="102"/>
      <c r="DG263" s="102"/>
      <c r="DH263" s="102"/>
      <c r="DI263" s="102"/>
      <c r="DJ263" s="102"/>
      <c r="DK263" s="102"/>
      <c r="DL263" s="102"/>
      <c r="DM263" s="102"/>
      <c r="DN263" s="102"/>
      <c r="DO263" s="102"/>
      <c r="DP263" s="102"/>
      <c r="DQ263" s="102"/>
      <c r="DR263" s="102"/>
      <c r="DS263" s="102"/>
      <c r="DT263" s="102"/>
      <c r="DU263" s="102"/>
      <c r="DV263" s="102"/>
      <c r="DW263" s="102"/>
      <c r="DX263" s="102"/>
      <c r="DY263" s="102"/>
      <c r="DZ263" s="102"/>
      <c r="EA263" s="102"/>
      <c r="EB263" s="102"/>
      <c r="EC263" s="102"/>
      <c r="ED263" s="102"/>
      <c r="EE263" s="102"/>
      <c r="EF263" s="102"/>
      <c r="EG263" s="102"/>
      <c r="EH263" s="102"/>
      <c r="EI263" s="102"/>
      <c r="EJ263" s="102"/>
      <c r="EK263" s="102"/>
      <c r="EL263" s="102"/>
      <c r="EM263" s="102"/>
      <c r="EN263" s="102"/>
      <c r="EO263" s="102"/>
      <c r="EP263" s="102"/>
      <c r="EQ263" s="102"/>
      <c r="ER263" s="102"/>
      <c r="ES263" s="102"/>
      <c r="ET263" s="102"/>
    </row>
    <row r="264" spans="1:150">
      <c r="A264" s="97">
        <v>124500108</v>
      </c>
      <c r="B264" s="98">
        <v>4</v>
      </c>
      <c r="D264" s="103">
        <v>1</v>
      </c>
      <c r="E264" s="78" t="s">
        <v>7</v>
      </c>
      <c r="F264" s="78"/>
      <c r="G264" s="104">
        <f t="shared" ref="G264:Q273" si="2648">SUMIF($S$7:$ET$7,G$10,$S264:$ET264)</f>
        <v>0</v>
      </c>
      <c r="H264" s="104">
        <f t="shared" si="2648"/>
        <v>0</v>
      </c>
      <c r="I264" s="104">
        <f t="shared" si="2648"/>
        <v>0</v>
      </c>
      <c r="J264" s="104">
        <f t="shared" si="2648"/>
        <v>0</v>
      </c>
      <c r="K264" s="104">
        <f t="shared" si="2648"/>
        <v>0</v>
      </c>
      <c r="L264" s="104">
        <f t="shared" si="2648"/>
        <v>0</v>
      </c>
      <c r="M264" s="104">
        <f t="shared" si="2648"/>
        <v>0</v>
      </c>
      <c r="N264" s="104">
        <f t="shared" si="2648"/>
        <v>0</v>
      </c>
      <c r="O264" s="104">
        <f t="shared" si="2648"/>
        <v>5188030.5051778425</v>
      </c>
      <c r="P264" s="104">
        <f t="shared" si="2648"/>
        <v>129615.78154372946</v>
      </c>
      <c r="Q264" s="104">
        <f t="shared" si="2648"/>
        <v>0</v>
      </c>
      <c r="R264" s="104">
        <f t="shared" ref="R264:R273" si="2649">SUM(G264:Q264)</f>
        <v>5317646.2867215723</v>
      </c>
      <c r="S264" s="105">
        <v>0</v>
      </c>
      <c r="T264" s="105">
        <v>0</v>
      </c>
      <c r="U264" s="105">
        <v>0</v>
      </c>
      <c r="V264" s="105">
        <v>0</v>
      </c>
      <c r="W264" s="105">
        <v>0</v>
      </c>
      <c r="X264" s="105">
        <v>0</v>
      </c>
      <c r="Y264" s="105">
        <v>0</v>
      </c>
      <c r="Z264" s="105">
        <v>0</v>
      </c>
      <c r="AA264" s="105">
        <v>0</v>
      </c>
      <c r="AB264" s="105">
        <v>0</v>
      </c>
      <c r="AC264" s="105">
        <v>0</v>
      </c>
      <c r="AD264" s="105">
        <v>0</v>
      </c>
      <c r="AE264" s="105">
        <v>0</v>
      </c>
      <c r="AF264" s="105">
        <v>0</v>
      </c>
      <c r="AG264" s="105">
        <v>0</v>
      </c>
      <c r="AH264" s="105">
        <v>0</v>
      </c>
      <c r="AI264" s="105">
        <v>0</v>
      </c>
      <c r="AJ264" s="105">
        <v>0</v>
      </c>
      <c r="AK264" s="105">
        <v>0</v>
      </c>
      <c r="AL264" s="105">
        <v>0</v>
      </c>
      <c r="AM264" s="105">
        <v>0</v>
      </c>
      <c r="AN264" s="105">
        <v>0</v>
      </c>
      <c r="AO264" s="105">
        <v>0</v>
      </c>
      <c r="AP264" s="105">
        <v>0</v>
      </c>
      <c r="AQ264" s="105">
        <v>0</v>
      </c>
      <c r="AR264" s="105">
        <v>0</v>
      </c>
      <c r="AS264" s="105">
        <v>0</v>
      </c>
      <c r="AT264" s="105">
        <v>0</v>
      </c>
      <c r="AU264" s="105">
        <v>0</v>
      </c>
      <c r="AV264" s="105">
        <v>0</v>
      </c>
      <c r="AW264" s="105">
        <v>0</v>
      </c>
      <c r="AX264" s="105">
        <v>0</v>
      </c>
      <c r="AY264" s="105">
        <v>0</v>
      </c>
      <c r="AZ264" s="105">
        <v>0</v>
      </c>
      <c r="BA264" s="105">
        <v>0</v>
      </c>
      <c r="BB264" s="105">
        <v>0</v>
      </c>
      <c r="BC264" s="105">
        <v>0</v>
      </c>
      <c r="BD264" s="105">
        <v>0</v>
      </c>
      <c r="BE264" s="105">
        <v>0</v>
      </c>
      <c r="BF264" s="105">
        <v>0</v>
      </c>
      <c r="BG264" s="105">
        <v>0</v>
      </c>
      <c r="BH264" s="105">
        <v>0</v>
      </c>
      <c r="BI264" s="105">
        <v>0</v>
      </c>
      <c r="BJ264" s="105">
        <v>0</v>
      </c>
      <c r="BK264" s="105">
        <v>0</v>
      </c>
      <c r="BL264" s="105">
        <v>0</v>
      </c>
      <c r="BM264" s="105">
        <v>0</v>
      </c>
      <c r="BN264" s="105">
        <v>0</v>
      </c>
      <c r="BO264" s="105">
        <v>0</v>
      </c>
      <c r="BP264" s="105">
        <v>0</v>
      </c>
      <c r="BQ264" s="105">
        <v>0</v>
      </c>
      <c r="BR264" s="105">
        <v>0</v>
      </c>
      <c r="BS264" s="105">
        <v>0</v>
      </c>
      <c r="BT264" s="105">
        <v>0</v>
      </c>
      <c r="BU264" s="105">
        <v>0</v>
      </c>
      <c r="BV264" s="105">
        <v>0</v>
      </c>
      <c r="BW264" s="105">
        <v>0</v>
      </c>
      <c r="BX264" s="105">
        <v>0</v>
      </c>
      <c r="BY264" s="105">
        <v>0</v>
      </c>
      <c r="BZ264" s="105">
        <v>0</v>
      </c>
      <c r="CA264" s="105">
        <v>0</v>
      </c>
      <c r="CB264" s="105">
        <v>0</v>
      </c>
      <c r="CC264" s="105">
        <v>0</v>
      </c>
      <c r="CD264" s="105">
        <v>0</v>
      </c>
      <c r="CE264" s="105">
        <v>0</v>
      </c>
      <c r="CF264" s="105">
        <v>0</v>
      </c>
      <c r="CG264" s="105">
        <v>0</v>
      </c>
      <c r="CH264" s="105">
        <v>0</v>
      </c>
      <c r="CI264" s="105">
        <v>0</v>
      </c>
      <c r="CJ264" s="105">
        <v>0</v>
      </c>
      <c r="CK264" s="105">
        <v>0</v>
      </c>
      <c r="CL264" s="105">
        <v>0</v>
      </c>
      <c r="CM264" s="105">
        <v>0</v>
      </c>
      <c r="CN264" s="105">
        <v>0</v>
      </c>
      <c r="CO264" s="105">
        <v>0</v>
      </c>
      <c r="CP264" s="105">
        <v>0</v>
      </c>
      <c r="CQ264" s="105">
        <v>0</v>
      </c>
      <c r="CR264" s="105">
        <v>0</v>
      </c>
      <c r="CS264" s="105">
        <v>0</v>
      </c>
      <c r="CT264" s="105">
        <v>0</v>
      </c>
      <c r="CU264" s="105">
        <v>0</v>
      </c>
      <c r="CV264" s="105">
        <v>0</v>
      </c>
      <c r="CW264" s="105">
        <v>0</v>
      </c>
      <c r="CX264" s="105">
        <v>0</v>
      </c>
      <c r="CY264" s="105">
        <v>0</v>
      </c>
      <c r="CZ264" s="105">
        <v>0</v>
      </c>
      <c r="DA264" s="105">
        <v>0</v>
      </c>
      <c r="DB264" s="105">
        <v>0</v>
      </c>
      <c r="DC264" s="105">
        <v>0</v>
      </c>
      <c r="DD264" s="105">
        <v>0</v>
      </c>
      <c r="DE264" s="105">
        <v>0</v>
      </c>
      <c r="DF264" s="105">
        <v>0</v>
      </c>
      <c r="DG264" s="105">
        <v>0</v>
      </c>
      <c r="DH264" s="105">
        <v>0</v>
      </c>
      <c r="DI264" s="105">
        <v>0</v>
      </c>
      <c r="DJ264" s="105">
        <v>0</v>
      </c>
      <c r="DK264" s="105">
        <v>0</v>
      </c>
      <c r="DL264" s="105">
        <v>0</v>
      </c>
      <c r="DM264" s="105">
        <v>0</v>
      </c>
      <c r="DN264" s="105">
        <v>18757.150000000049</v>
      </c>
      <c r="DO264" s="105">
        <v>56161.556714334598</v>
      </c>
      <c r="DP264" s="105">
        <v>35167.086981834596</v>
      </c>
      <c r="DQ264" s="105">
        <v>98213.446303670644</v>
      </c>
      <c r="DR264" s="105">
        <v>95850.741936834587</v>
      </c>
      <c r="DS264" s="105">
        <v>2426228.9117318345</v>
      </c>
      <c r="DT264" s="105">
        <v>2392477.4215093344</v>
      </c>
      <c r="DU264" s="105">
        <v>39616.845000000001</v>
      </c>
      <c r="DV264" s="105">
        <v>25557.344999999998</v>
      </c>
      <c r="DW264" s="105">
        <v>25557.344999999998</v>
      </c>
      <c r="DX264" s="105">
        <v>25557.344999999998</v>
      </c>
      <c r="DY264" s="105">
        <v>25557.344999999998</v>
      </c>
      <c r="DZ264" s="105">
        <v>3503.94956796618</v>
      </c>
      <c r="EA264" s="105">
        <v>4366.4495679661795</v>
      </c>
      <c r="EB264" s="105">
        <v>7849.7245679661892</v>
      </c>
      <c r="EC264" s="105">
        <v>7849.7245679661892</v>
      </c>
      <c r="ED264" s="105">
        <v>7849.7245679661892</v>
      </c>
      <c r="EE264" s="105">
        <v>7849.7245679661892</v>
      </c>
      <c r="EF264" s="105">
        <v>7849.7245679661892</v>
      </c>
      <c r="EG264" s="105">
        <v>5824.7245679661892</v>
      </c>
      <c r="EH264" s="105">
        <v>0</v>
      </c>
      <c r="EI264" s="105">
        <v>0</v>
      </c>
      <c r="EJ264" s="105">
        <v>0</v>
      </c>
      <c r="EK264" s="105">
        <v>0</v>
      </c>
      <c r="EL264" s="105">
        <v>0</v>
      </c>
      <c r="EM264" s="105">
        <v>0</v>
      </c>
      <c r="EN264" s="105">
        <v>0</v>
      </c>
      <c r="EO264" s="105">
        <v>0</v>
      </c>
      <c r="EP264" s="105">
        <v>0</v>
      </c>
      <c r="EQ264" s="105">
        <v>0</v>
      </c>
      <c r="ER264" s="105">
        <v>0</v>
      </c>
      <c r="ES264" s="105">
        <v>0</v>
      </c>
      <c r="ET264" s="105">
        <v>0</v>
      </c>
    </row>
    <row r="265" spans="1:150">
      <c r="A265" s="97">
        <v>124500108</v>
      </c>
      <c r="B265" s="106" t="s">
        <v>40</v>
      </c>
      <c r="C265" s="107"/>
      <c r="D265" s="103">
        <v>2</v>
      </c>
      <c r="E265" s="78" t="s">
        <v>57</v>
      </c>
      <c r="F265" s="78"/>
      <c r="G265" s="104">
        <f t="shared" si="2648"/>
        <v>273341.70999999996</v>
      </c>
      <c r="H265" s="104">
        <f t="shared" si="2648"/>
        <v>408801.68</v>
      </c>
      <c r="I265" s="104">
        <f t="shared" si="2648"/>
        <v>330335.984</v>
      </c>
      <c r="J265" s="104">
        <f t="shared" si="2648"/>
        <v>126748.76868338558</v>
      </c>
      <c r="K265" s="104">
        <f t="shared" si="2648"/>
        <v>15758.599999999999</v>
      </c>
      <c r="L265" s="104">
        <f t="shared" si="2648"/>
        <v>11694.55</v>
      </c>
      <c r="M265" s="104">
        <f t="shared" si="2648"/>
        <v>202.88</v>
      </c>
      <c r="N265" s="104">
        <f t="shared" si="2648"/>
        <v>0</v>
      </c>
      <c r="O265" s="104">
        <f t="shared" si="2648"/>
        <v>5032643.916594659</v>
      </c>
      <c r="P265" s="104">
        <f t="shared" si="2648"/>
        <v>14578910.946592951</v>
      </c>
      <c r="Q265" s="104">
        <f t="shared" si="2648"/>
        <v>0</v>
      </c>
      <c r="R265" s="104">
        <f t="shared" si="2649"/>
        <v>20778439.035870995</v>
      </c>
      <c r="S265" s="105">
        <v>0</v>
      </c>
      <c r="T265" s="105">
        <v>0</v>
      </c>
      <c r="U265" s="105">
        <v>0</v>
      </c>
      <c r="V265" s="105">
        <v>0</v>
      </c>
      <c r="W265" s="105">
        <v>0</v>
      </c>
      <c r="X265" s="105">
        <v>0</v>
      </c>
      <c r="Y265" s="105">
        <v>66107.08</v>
      </c>
      <c r="Z265" s="105">
        <v>40915.569999999992</v>
      </c>
      <c r="AA265" s="105">
        <v>31978.000000000004</v>
      </c>
      <c r="AB265" s="105">
        <v>42263.659999999996</v>
      </c>
      <c r="AC265" s="105">
        <v>42675.799999999996</v>
      </c>
      <c r="AD265" s="105">
        <v>49401.599999999999</v>
      </c>
      <c r="AE265" s="105">
        <v>36050.840000000004</v>
      </c>
      <c r="AF265" s="105">
        <v>38121.760000000002</v>
      </c>
      <c r="AG265" s="105">
        <v>35638.229999999996</v>
      </c>
      <c r="AH265" s="105">
        <v>42055.49</v>
      </c>
      <c r="AI265" s="105">
        <v>42884.445999999996</v>
      </c>
      <c r="AJ265" s="105">
        <v>33351.914000000004</v>
      </c>
      <c r="AK265" s="105">
        <v>42484.445999999996</v>
      </c>
      <c r="AL265" s="105">
        <v>34804.175999999999</v>
      </c>
      <c r="AM265" s="105">
        <v>33354.002</v>
      </c>
      <c r="AN265" s="105">
        <v>39780.576000000001</v>
      </c>
      <c r="AO265" s="105">
        <v>12858.399999999998</v>
      </c>
      <c r="AP265" s="105">
        <v>17417.399999999998</v>
      </c>
      <c r="AQ265" s="105">
        <v>21549.088</v>
      </c>
      <c r="AR265" s="105">
        <v>34804.175999999999</v>
      </c>
      <c r="AS265" s="105">
        <v>34804.175999999999</v>
      </c>
      <c r="AT265" s="105">
        <v>43505.22</v>
      </c>
      <c r="AU265" s="105">
        <v>43505.22</v>
      </c>
      <c r="AV265" s="105">
        <v>34183.402000000002</v>
      </c>
      <c r="AW265" s="105">
        <v>32733.227999999999</v>
      </c>
      <c r="AX265" s="105">
        <v>27561.599999999999</v>
      </c>
      <c r="AY265" s="105">
        <v>22025.673999999999</v>
      </c>
      <c r="AZ265" s="105">
        <v>12441</v>
      </c>
      <c r="BA265" s="105">
        <v>10782.2</v>
      </c>
      <c r="BB265" s="105">
        <v>12441</v>
      </c>
      <c r="BC265" s="105">
        <v>9952.7999999999993</v>
      </c>
      <c r="BD265" s="105">
        <v>9952.81</v>
      </c>
      <c r="BE265" s="105">
        <v>9952.5999999999985</v>
      </c>
      <c r="BF265" s="105">
        <v>7464.5999999999995</v>
      </c>
      <c r="BG265" s="105">
        <v>14929.2</v>
      </c>
      <c r="BH265" s="105">
        <v>9952.7999999999993</v>
      </c>
      <c r="BI265" s="105">
        <v>12441</v>
      </c>
      <c r="BJ265" s="105">
        <v>9952.8186833855798</v>
      </c>
      <c r="BK265" s="105">
        <v>12291.73</v>
      </c>
      <c r="BL265" s="105">
        <v>9952.81</v>
      </c>
      <c r="BM265" s="105">
        <v>9952.7999999999993</v>
      </c>
      <c r="BN265" s="105">
        <v>9952.7999999999993</v>
      </c>
      <c r="BO265" s="105">
        <v>12440.8</v>
      </c>
      <c r="BP265" s="105">
        <v>3317.8</v>
      </c>
      <c r="BQ265" s="105">
        <v>0</v>
      </c>
      <c r="BR265" s="105">
        <v>0</v>
      </c>
      <c r="BS265" s="105">
        <v>0</v>
      </c>
      <c r="BT265" s="105">
        <v>0</v>
      </c>
      <c r="BU265" s="105">
        <v>0</v>
      </c>
      <c r="BV265" s="105">
        <v>0</v>
      </c>
      <c r="BW265" s="105">
        <v>0</v>
      </c>
      <c r="BX265" s="105">
        <v>0</v>
      </c>
      <c r="BY265" s="105">
        <v>0</v>
      </c>
      <c r="BZ265" s="105">
        <v>0</v>
      </c>
      <c r="CA265" s="105">
        <v>0</v>
      </c>
      <c r="CB265" s="105">
        <v>0</v>
      </c>
      <c r="CC265" s="105">
        <v>0</v>
      </c>
      <c r="CD265" s="105">
        <v>0</v>
      </c>
      <c r="CE265" s="105">
        <v>0</v>
      </c>
      <c r="CF265" s="105">
        <v>0</v>
      </c>
      <c r="CG265" s="105">
        <v>0</v>
      </c>
      <c r="CH265" s="105">
        <v>0</v>
      </c>
      <c r="CI265" s="105">
        <v>0</v>
      </c>
      <c r="CJ265" s="105">
        <v>0</v>
      </c>
      <c r="CK265" s="105">
        <v>11694.55</v>
      </c>
      <c r="CL265" s="105">
        <v>0</v>
      </c>
      <c r="CM265" s="105">
        <v>0</v>
      </c>
      <c r="CN265" s="105">
        <v>202.88</v>
      </c>
      <c r="CO265" s="105">
        <v>0</v>
      </c>
      <c r="CP265" s="105">
        <v>0</v>
      </c>
      <c r="CQ265" s="105">
        <v>0</v>
      </c>
      <c r="CR265" s="105">
        <v>0</v>
      </c>
      <c r="CS265" s="105">
        <v>0</v>
      </c>
      <c r="CT265" s="105">
        <v>0</v>
      </c>
      <c r="CU265" s="105">
        <v>0</v>
      </c>
      <c r="CV265" s="105">
        <v>0</v>
      </c>
      <c r="CW265" s="105">
        <v>0</v>
      </c>
      <c r="CX265" s="105">
        <v>0</v>
      </c>
      <c r="CY265" s="105">
        <v>0</v>
      </c>
      <c r="CZ265" s="105">
        <v>0</v>
      </c>
      <c r="DA265" s="105">
        <v>0</v>
      </c>
      <c r="DB265" s="105">
        <v>0</v>
      </c>
      <c r="DC265" s="105">
        <v>0</v>
      </c>
      <c r="DD265" s="105">
        <v>0</v>
      </c>
      <c r="DE265" s="105">
        <v>0</v>
      </c>
      <c r="DF265" s="105">
        <v>0</v>
      </c>
      <c r="DG265" s="105">
        <v>0</v>
      </c>
      <c r="DH265" s="105">
        <v>0</v>
      </c>
      <c r="DI265" s="105">
        <v>0</v>
      </c>
      <c r="DJ265" s="105">
        <v>0</v>
      </c>
      <c r="DK265" s="105">
        <v>0</v>
      </c>
      <c r="DL265" s="105">
        <v>0</v>
      </c>
      <c r="DM265" s="105">
        <v>0</v>
      </c>
      <c r="DN265" s="105">
        <v>0</v>
      </c>
      <c r="DO265" s="105">
        <v>0</v>
      </c>
      <c r="DP265" s="105">
        <v>0</v>
      </c>
      <c r="DQ265" s="105">
        <v>0</v>
      </c>
      <c r="DR265" s="105">
        <v>0</v>
      </c>
      <c r="DS265" s="105"/>
      <c r="DT265" s="105">
        <v>1600827.7149624894</v>
      </c>
      <c r="DU265" s="105">
        <v>1715908.1008160848</v>
      </c>
      <c r="DV265" s="105">
        <v>1715908.1008160848</v>
      </c>
      <c r="DW265" s="105">
        <v>1715908.1008160848</v>
      </c>
      <c r="DX265" s="105">
        <v>1739578.1008160848</v>
      </c>
      <c r="DY265" s="105">
        <v>1600827.7149624894</v>
      </c>
      <c r="DZ265" s="105">
        <v>1600827.7149624894</v>
      </c>
      <c r="EA265" s="105">
        <v>1600827.7149624894</v>
      </c>
      <c r="EB265" s="105">
        <f>1576589.71786874-23458</f>
        <v>1553131.71786874</v>
      </c>
      <c r="EC265" s="105">
        <v>1589289.6151016196</v>
      </c>
      <c r="ED265" s="105">
        <v>1573726.5141967048</v>
      </c>
      <c r="EE265" s="105">
        <v>1600827</v>
      </c>
      <c r="EF265" s="105">
        <v>3966.7529062499998</v>
      </c>
      <c r="ER265" s="105">
        <v>0</v>
      </c>
      <c r="ES265" s="105">
        <v>0</v>
      </c>
      <c r="ET265" s="105">
        <v>0</v>
      </c>
    </row>
    <row r="266" spans="1:150">
      <c r="A266" s="97">
        <v>124500108</v>
      </c>
      <c r="B266" s="98">
        <v>1</v>
      </c>
      <c r="D266" s="103">
        <v>3</v>
      </c>
      <c r="E266" s="78" t="s">
        <v>58</v>
      </c>
      <c r="F266" s="78"/>
      <c r="G266" s="104">
        <f t="shared" si="2648"/>
        <v>613368.02319000009</v>
      </c>
      <c r="H266" s="104">
        <f t="shared" si="2648"/>
        <v>817163.01587</v>
      </c>
      <c r="I266" s="104">
        <f t="shared" si="2648"/>
        <v>337172.13173000002</v>
      </c>
      <c r="J266" s="104">
        <f t="shared" si="2648"/>
        <v>47659.274709999998</v>
      </c>
      <c r="K266" s="104">
        <f t="shared" si="2648"/>
        <v>7157.5382099999997</v>
      </c>
      <c r="L266" s="104">
        <f t="shared" si="2648"/>
        <v>4815.0289699999994</v>
      </c>
      <c r="M266" s="104">
        <f t="shared" si="2648"/>
        <v>130780.80427999998</v>
      </c>
      <c r="N266" s="104">
        <f t="shared" si="2648"/>
        <v>136655</v>
      </c>
      <c r="O266" s="104">
        <f t="shared" si="2648"/>
        <v>137180.61893199998</v>
      </c>
      <c r="P266" s="104">
        <f t="shared" si="2648"/>
        <v>181435.71496499999</v>
      </c>
      <c r="Q266" s="104">
        <f t="shared" si="2648"/>
        <v>0</v>
      </c>
      <c r="R266" s="104">
        <f t="shared" si="2649"/>
        <v>2413387.1508570001</v>
      </c>
      <c r="S266" s="105">
        <v>0</v>
      </c>
      <c r="T266" s="105">
        <v>0</v>
      </c>
      <c r="U266" s="105">
        <v>0</v>
      </c>
      <c r="V266" s="105">
        <v>0</v>
      </c>
      <c r="W266" s="105">
        <v>0</v>
      </c>
      <c r="X266" s="105">
        <v>0</v>
      </c>
      <c r="Y266" s="105">
        <v>201.58875</v>
      </c>
      <c r="Z266" s="105">
        <v>8528.2656900000002</v>
      </c>
      <c r="AA266" s="105">
        <v>326237.76478999999</v>
      </c>
      <c r="AB266" s="105">
        <v>1000.2874499999999</v>
      </c>
      <c r="AC266" s="105">
        <v>229399.26605999999</v>
      </c>
      <c r="AD266" s="105">
        <v>48000.850450000005</v>
      </c>
      <c r="AE266" s="105">
        <v>40277.707370000026</v>
      </c>
      <c r="AF266" s="105">
        <v>66830.502059999999</v>
      </c>
      <c r="AG266" s="105">
        <v>145326.36275</v>
      </c>
      <c r="AH266" s="105">
        <v>106301.77995000001</v>
      </c>
      <c r="AI266" s="105">
        <v>52022.506179999997</v>
      </c>
      <c r="AJ266" s="105">
        <v>41285.061519999996</v>
      </c>
      <c r="AK266" s="105">
        <v>42303.390969999993</v>
      </c>
      <c r="AL266" s="105">
        <v>57338.958899999998</v>
      </c>
      <c r="AM266" s="105">
        <v>94543.374810000008</v>
      </c>
      <c r="AN266" s="105">
        <v>82910.791339999996</v>
      </c>
      <c r="AO266" s="105">
        <v>60407.160340000002</v>
      </c>
      <c r="AP266" s="105">
        <v>27615.419679999999</v>
      </c>
      <c r="AQ266" s="105">
        <v>35866.43475</v>
      </c>
      <c r="AR266" s="105">
        <v>40542.57948</v>
      </c>
      <c r="AS266" s="105">
        <v>38407.125749999999</v>
      </c>
      <c r="AT266" s="105">
        <v>30972.441579999999</v>
      </c>
      <c r="AU266" s="105">
        <v>3293.1244999999999</v>
      </c>
      <c r="AV266" s="105">
        <v>91768.554499999998</v>
      </c>
      <c r="AW266" s="105">
        <v>43994.96974</v>
      </c>
      <c r="AX266" s="105">
        <v>26902.908379999997</v>
      </c>
      <c r="AY266" s="105">
        <v>8616.7692599999991</v>
      </c>
      <c r="AZ266" s="105">
        <v>7505.7695399999993</v>
      </c>
      <c r="BA266" s="105">
        <v>6469.7363999999998</v>
      </c>
      <c r="BB266" s="105">
        <v>2831.71785</v>
      </c>
      <c r="BC266" s="105">
        <v>3506.6089299999999</v>
      </c>
      <c r="BD266" s="105">
        <v>909.08336000000008</v>
      </c>
      <c r="BE266" s="105">
        <v>1487.3475899999999</v>
      </c>
      <c r="BF266" s="105">
        <v>1471.1354199999998</v>
      </c>
      <c r="BG266" s="105">
        <v>1677.49352</v>
      </c>
      <c r="BH266" s="105">
        <v>721.27594999999997</v>
      </c>
      <c r="BI266" s="105">
        <v>737.50983999999994</v>
      </c>
      <c r="BJ266" s="105">
        <v>2774.1145999999999</v>
      </c>
      <c r="BK266" s="105">
        <v>7336.4386100000011</v>
      </c>
      <c r="BL266" s="105">
        <v>4974.1370200000001</v>
      </c>
      <c r="BM266" s="105">
        <v>18218.603869999999</v>
      </c>
      <c r="BN266" s="105">
        <v>3845.5259999999998</v>
      </c>
      <c r="BO266" s="105">
        <v>1693.20975</v>
      </c>
      <c r="BP266" s="105">
        <v>358.01256999999998</v>
      </c>
      <c r="BQ266" s="105">
        <v>263.00566999999995</v>
      </c>
      <c r="BR266" s="105">
        <v>1179.22767</v>
      </c>
      <c r="BS266" s="105">
        <v>30.923849999999998</v>
      </c>
      <c r="BT266" s="105">
        <v>155.89892</v>
      </c>
      <c r="BU266" s="105">
        <v>1072.6114300000002</v>
      </c>
      <c r="BV266" s="105">
        <v>1107.6421699999999</v>
      </c>
      <c r="BW266" s="105">
        <v>375.18584999999996</v>
      </c>
      <c r="BX266" s="105">
        <v>485.90535999999997</v>
      </c>
      <c r="BY266" s="105">
        <v>256.08060999999998</v>
      </c>
      <c r="BZ266" s="105">
        <v>179.83435999999998</v>
      </c>
      <c r="CA266" s="105">
        <v>304.36235999999997</v>
      </c>
      <c r="CB266" s="105">
        <v>179.83435999999998</v>
      </c>
      <c r="CC266" s="105">
        <v>213.09311</v>
      </c>
      <c r="CD266" s="105">
        <v>194.08810999999997</v>
      </c>
      <c r="CE266" s="105">
        <v>463.04505999999992</v>
      </c>
      <c r="CF266" s="105">
        <v>237.07560999999998</v>
      </c>
      <c r="CG266" s="105">
        <v>308.97785999999996</v>
      </c>
      <c r="CH266" s="105">
        <v>252.67599999999999</v>
      </c>
      <c r="CI266" s="105">
        <v>349.69200000000001</v>
      </c>
      <c r="CJ266" s="105">
        <v>764.90599999999995</v>
      </c>
      <c r="CK266" s="105">
        <v>1357.9524999999999</v>
      </c>
      <c r="CL266" s="105">
        <v>189.32599999999999</v>
      </c>
      <c r="CM266" s="105">
        <v>194.54060999999999</v>
      </c>
      <c r="CN266" s="105">
        <v>1307.23811</v>
      </c>
      <c r="CO266" s="105">
        <v>697.49435999999992</v>
      </c>
      <c r="CP266" s="105">
        <v>1401.0504099999998</v>
      </c>
      <c r="CQ266" s="105">
        <v>3378.8283599999995</v>
      </c>
      <c r="CR266" s="105">
        <v>16126.43211</v>
      </c>
      <c r="CS266" s="105">
        <v>3717.6893199999995</v>
      </c>
      <c r="CT266" s="105">
        <v>25610.627579999997</v>
      </c>
      <c r="CU266" s="105">
        <v>21925.76442</v>
      </c>
      <c r="CV266" s="105">
        <v>22880.119500000001</v>
      </c>
      <c r="CW266" s="105">
        <v>22880.119500000001</v>
      </c>
      <c r="CX266" s="105">
        <v>10660.9</v>
      </c>
      <c r="CY266" s="105">
        <v>13575</v>
      </c>
      <c r="CZ266" s="105">
        <v>13575</v>
      </c>
      <c r="DA266" s="105">
        <v>13575</v>
      </c>
      <c r="DB266" s="105">
        <v>13575</v>
      </c>
      <c r="DC266" s="105">
        <v>13575</v>
      </c>
      <c r="DD266" s="105">
        <v>13575</v>
      </c>
      <c r="DE266" s="105">
        <v>13575</v>
      </c>
      <c r="DF266" s="105">
        <v>13575</v>
      </c>
      <c r="DG266" s="105">
        <v>7013.75</v>
      </c>
      <c r="DH266" s="105">
        <v>7013.75</v>
      </c>
      <c r="DI266" s="105">
        <v>7013.75</v>
      </c>
      <c r="DJ266" s="105">
        <v>7013.75</v>
      </c>
      <c r="DK266" s="105">
        <v>7240</v>
      </c>
      <c r="DL266" s="105">
        <v>2715</v>
      </c>
      <c r="DM266" s="105">
        <v>2715</v>
      </c>
      <c r="DN266" s="105">
        <v>2715</v>
      </c>
      <c r="DO266" s="105">
        <v>2715</v>
      </c>
      <c r="DP266" s="105">
        <v>2715</v>
      </c>
      <c r="DQ266" s="105">
        <v>2715</v>
      </c>
      <c r="DR266" s="105">
        <v>2099.3465999999999</v>
      </c>
      <c r="DS266" s="105">
        <v>27887.818082999998</v>
      </c>
      <c r="DT266" s="105">
        <v>27887.818082999998</v>
      </c>
      <c r="DU266" s="105">
        <v>27887.818082999998</v>
      </c>
      <c r="DV266" s="105">
        <v>27887.818082999998</v>
      </c>
      <c r="DW266" s="105">
        <v>27887.818082999998</v>
      </c>
      <c r="DX266" s="105">
        <v>27887.818082999998</v>
      </c>
      <c r="DY266" s="105">
        <v>27887.818082999998</v>
      </c>
      <c r="DZ266" s="105">
        <v>27887.818082999998</v>
      </c>
      <c r="EA266" s="105">
        <v>27887.818082999998</v>
      </c>
      <c r="EB266" s="105">
        <v>20893.191999999999</v>
      </c>
      <c r="EC266" s="105">
        <v>8278.2160000000003</v>
      </c>
      <c r="ED266" s="105">
        <v>12372.716550000001</v>
      </c>
      <c r="EE266" s="105">
        <v>452.5</v>
      </c>
      <c r="EL266" s="105">
        <v>0</v>
      </c>
      <c r="EM266" s="105">
        <v>0</v>
      </c>
      <c r="EN266" s="105">
        <v>0</v>
      </c>
      <c r="EO266" s="105">
        <v>0</v>
      </c>
      <c r="EP266" s="105">
        <v>0</v>
      </c>
      <c r="EQ266" s="105">
        <v>0</v>
      </c>
      <c r="ER266" s="105">
        <v>0</v>
      </c>
      <c r="ES266" s="105">
        <v>0</v>
      </c>
      <c r="ET266" s="105">
        <v>0</v>
      </c>
    </row>
    <row r="267" spans="1:150">
      <c r="A267" s="157">
        <v>124500108</v>
      </c>
      <c r="B267" s="158" t="s">
        <v>41</v>
      </c>
      <c r="C267" s="159"/>
      <c r="D267" s="103">
        <v>4</v>
      </c>
      <c r="E267" s="78" t="s">
        <v>59</v>
      </c>
      <c r="F267" s="78"/>
      <c r="G267" s="160">
        <f t="shared" si="2648"/>
        <v>2744367.6542399996</v>
      </c>
      <c r="H267" s="160">
        <f t="shared" si="2648"/>
        <v>7364190.2318599997</v>
      </c>
      <c r="I267" s="160">
        <f t="shared" si="2648"/>
        <v>4462610.945931999</v>
      </c>
      <c r="J267" s="160">
        <f t="shared" si="2648"/>
        <v>813136.88</v>
      </c>
      <c r="K267" s="160">
        <f t="shared" si="2648"/>
        <v>44865.21</v>
      </c>
      <c r="L267" s="160">
        <f t="shared" si="2648"/>
        <v>4370.79</v>
      </c>
      <c r="M267" s="160">
        <f t="shared" si="2648"/>
        <v>13136.333333333321</v>
      </c>
      <c r="N267" s="160">
        <f t="shared" si="2648"/>
        <v>24769.499999999942</v>
      </c>
      <c r="O267" s="160">
        <f t="shared" si="2648"/>
        <v>108521.6666666666</v>
      </c>
      <c r="P267" s="160">
        <f t="shared" si="2648"/>
        <v>448501.49433333322</v>
      </c>
      <c r="Q267" s="160">
        <f t="shared" si="2648"/>
        <v>22633.488999999998</v>
      </c>
      <c r="R267" s="160">
        <f t="shared" si="2649"/>
        <v>16051104.195365332</v>
      </c>
      <c r="S267" s="161">
        <v>0</v>
      </c>
      <c r="T267" s="161">
        <v>0</v>
      </c>
      <c r="U267" s="161">
        <v>0</v>
      </c>
      <c r="V267" s="161">
        <v>0</v>
      </c>
      <c r="W267" s="161">
        <v>0</v>
      </c>
      <c r="X267" s="161">
        <v>0</v>
      </c>
      <c r="Y267" s="161">
        <v>0</v>
      </c>
      <c r="Z267" s="161">
        <v>0</v>
      </c>
      <c r="AA267" s="161">
        <v>1664587.15</v>
      </c>
      <c r="AB267" s="161">
        <v>558238.13</v>
      </c>
      <c r="AC267" s="161">
        <v>272520.57484000002</v>
      </c>
      <c r="AD267" s="161">
        <v>249021.79940000002</v>
      </c>
      <c r="AE267" s="161">
        <v>318513.64477999997</v>
      </c>
      <c r="AF267" s="161">
        <v>383877.85661999998</v>
      </c>
      <c r="AG267" s="161">
        <v>401985.59028</v>
      </c>
      <c r="AH267" s="161">
        <v>653533.23951999994</v>
      </c>
      <c r="AI267" s="161">
        <v>783412.21543999994</v>
      </c>
      <c r="AJ267" s="161">
        <v>889759.74522000004</v>
      </c>
      <c r="AK267" s="161">
        <v>832489.67713999993</v>
      </c>
      <c r="AL267" s="161">
        <v>784115.23887999996</v>
      </c>
      <c r="AM267" s="161">
        <v>1005214.3961400001</v>
      </c>
      <c r="AN267" s="161">
        <v>580171.82330000005</v>
      </c>
      <c r="AO267" s="161">
        <v>289887.97472000006</v>
      </c>
      <c r="AP267" s="161">
        <v>441228.82982000004</v>
      </c>
      <c r="AQ267" s="161">
        <v>421395.11225999997</v>
      </c>
      <c r="AR267" s="161">
        <v>789972.58627999993</v>
      </c>
      <c r="AS267" s="161">
        <v>392707.271312</v>
      </c>
      <c r="AT267" s="161">
        <v>435713.90859999997</v>
      </c>
      <c r="AU267" s="161">
        <v>826144.74714000011</v>
      </c>
      <c r="AV267" s="161">
        <v>464079.10106000002</v>
      </c>
      <c r="AW267" s="161">
        <v>58003.132619999982</v>
      </c>
      <c r="AX267" s="161">
        <v>220715.49053999997</v>
      </c>
      <c r="AY267" s="161">
        <v>655827.63879999996</v>
      </c>
      <c r="AZ267" s="161">
        <v>111035.97732000001</v>
      </c>
      <c r="BA267" s="161">
        <v>22054.84</v>
      </c>
      <c r="BB267" s="161">
        <v>64961.14</v>
      </c>
      <c r="BC267" s="161">
        <v>62707.42</v>
      </c>
      <c r="BD267" s="161">
        <v>67849.209999999992</v>
      </c>
      <c r="BE267" s="161">
        <v>268586.68</v>
      </c>
      <c r="BF267" s="161">
        <v>53534.87</v>
      </c>
      <c r="BG267" s="161">
        <v>-139877</v>
      </c>
      <c r="BH267" s="161">
        <v>445227.96</v>
      </c>
      <c r="BI267" s="161">
        <v>35418.619999999995</v>
      </c>
      <c r="BJ267" s="161">
        <v>41872.81</v>
      </c>
      <c r="BK267" s="161">
        <v>51501.97</v>
      </c>
      <c r="BL267" s="161">
        <v>-99501.150000000009</v>
      </c>
      <c r="BM267" s="161">
        <v>8998.6299999999992</v>
      </c>
      <c r="BN267" s="161">
        <v>16816.86</v>
      </c>
      <c r="BO267" s="161">
        <v>40379.61</v>
      </c>
      <c r="BP267" s="161">
        <v>4780.1400000000003</v>
      </c>
      <c r="BQ267" s="161">
        <v>109</v>
      </c>
      <c r="BR267" s="161">
        <v>83.77</v>
      </c>
      <c r="BS267" s="161">
        <v>109</v>
      </c>
      <c r="BT267" s="161">
        <v>-14223.5</v>
      </c>
      <c r="BU267" s="161">
        <v>5343.73</v>
      </c>
      <c r="BV267" s="161">
        <v>3712.59</v>
      </c>
      <c r="BW267" s="161">
        <v>3601.86</v>
      </c>
      <c r="BX267" s="161">
        <v>1491.01</v>
      </c>
      <c r="BY267" s="161">
        <v>2506</v>
      </c>
      <c r="BZ267" s="161">
        <v>-3028</v>
      </c>
      <c r="CA267" s="161">
        <v>-77930.289999999994</v>
      </c>
      <c r="CB267" s="161">
        <v>-31</v>
      </c>
      <c r="CC267" s="161">
        <v>0</v>
      </c>
      <c r="CD267" s="161">
        <v>65580.679999999993</v>
      </c>
      <c r="CE267" s="161">
        <v>1259.3599999999999</v>
      </c>
      <c r="CF267" s="161">
        <v>2320</v>
      </c>
      <c r="CG267" s="161">
        <v>2320</v>
      </c>
      <c r="CH267" s="161">
        <v>3405</v>
      </c>
      <c r="CI267" s="161">
        <v>2320</v>
      </c>
      <c r="CJ267" s="161">
        <v>2165</v>
      </c>
      <c r="CK267" s="161">
        <v>2662.04</v>
      </c>
      <c r="CL267" s="161">
        <v>300</v>
      </c>
      <c r="CM267" s="161">
        <v>0</v>
      </c>
      <c r="CN267" s="161">
        <v>0</v>
      </c>
      <c r="CO267" s="161">
        <v>0</v>
      </c>
      <c r="CP267" s="161">
        <v>0</v>
      </c>
      <c r="CQ267" s="161">
        <v>1235</v>
      </c>
      <c r="CR267" s="161">
        <v>-1154</v>
      </c>
      <c r="CS267" s="161">
        <v>2470</v>
      </c>
      <c r="CT267" s="161">
        <v>2611</v>
      </c>
      <c r="CU267" s="161">
        <v>2470</v>
      </c>
      <c r="CV267" s="161">
        <v>2752.1666666666601</v>
      </c>
      <c r="CW267" s="161">
        <v>2752.1666666666601</v>
      </c>
      <c r="CX267" s="161">
        <v>0</v>
      </c>
      <c r="CY267" s="161">
        <v>0</v>
      </c>
      <c r="CZ267" s="161">
        <v>0</v>
      </c>
      <c r="DA267" s="161">
        <v>2752.1666666666601</v>
      </c>
      <c r="DB267" s="161">
        <v>2752.1666666666601</v>
      </c>
      <c r="DC267" s="161">
        <v>2752.1666666666601</v>
      </c>
      <c r="DD267" s="161">
        <v>2752.1666666666601</v>
      </c>
      <c r="DE267" s="161">
        <v>2752.1666666666601</v>
      </c>
      <c r="DF267" s="161">
        <v>2752.1666666666601</v>
      </c>
      <c r="DG267" s="161">
        <v>2752.1666666666601</v>
      </c>
      <c r="DH267" s="161">
        <v>2752.1666666666601</v>
      </c>
      <c r="DI267" s="161">
        <v>2752.1666666666601</v>
      </c>
      <c r="DJ267" s="161">
        <v>0</v>
      </c>
      <c r="DK267" s="161">
        <v>0</v>
      </c>
      <c r="DL267" s="161">
        <v>0</v>
      </c>
      <c r="DM267" s="161">
        <v>2752.1666666666601</v>
      </c>
      <c r="DN267" s="161">
        <v>2752.1666666666601</v>
      </c>
      <c r="DO267" s="161">
        <v>2752.1666666666601</v>
      </c>
      <c r="DP267" s="161">
        <v>5752.1666666666606</v>
      </c>
      <c r="DQ267" s="161">
        <v>5752.1666666666606</v>
      </c>
      <c r="DR267" s="161">
        <v>5752.1666666666606</v>
      </c>
      <c r="DS267" s="161">
        <v>20752.166666666661</v>
      </c>
      <c r="DT267" s="161">
        <v>20752.166666666661</v>
      </c>
      <c r="DU267" s="161">
        <v>20752.166666666661</v>
      </c>
      <c r="DV267" s="161">
        <v>20752.166666666661</v>
      </c>
      <c r="DW267" s="161">
        <v>237095.20666666664</v>
      </c>
      <c r="DX267" s="161">
        <v>19928.12666666666</v>
      </c>
      <c r="DY267" s="161">
        <v>18996.510000000002</v>
      </c>
      <c r="DZ267" s="161">
        <v>18432.16</v>
      </c>
      <c r="EA267" s="161">
        <v>18432.169999999998</v>
      </c>
      <c r="EB267" s="161">
        <v>20099.483</v>
      </c>
      <c r="EC267" s="161">
        <v>19252.972999999998</v>
      </c>
      <c r="ED267" s="161">
        <v>19252.972999999998</v>
      </c>
      <c r="EE267" s="161">
        <v>19252.972999999998</v>
      </c>
      <c r="EF267" s="161">
        <v>19252.972999999998</v>
      </c>
      <c r="EG267" s="161">
        <v>19252.972999999998</v>
      </c>
      <c r="EH267" s="161">
        <v>19252.972999999998</v>
      </c>
      <c r="EI267" s="161">
        <v>16448.972999999998</v>
      </c>
      <c r="EJ267" s="161">
        <v>4252.973</v>
      </c>
      <c r="EK267" s="161">
        <v>1931.5430000000001</v>
      </c>
      <c r="EL267" s="161">
        <v>0</v>
      </c>
      <c r="EM267" s="161">
        <v>0</v>
      </c>
      <c r="EN267" s="161">
        <v>0</v>
      </c>
      <c r="EO267" s="161">
        <v>0</v>
      </c>
      <c r="EP267" s="161">
        <v>0</v>
      </c>
      <c r="EQ267" s="161">
        <v>0</v>
      </c>
      <c r="ER267" s="161">
        <v>0</v>
      </c>
      <c r="ES267" s="161">
        <v>0</v>
      </c>
      <c r="ET267" s="161">
        <v>0</v>
      </c>
    </row>
    <row r="268" spans="1:150">
      <c r="A268" s="157">
        <v>124500108</v>
      </c>
      <c r="B268" s="158">
        <v>6.1</v>
      </c>
      <c r="C268" s="159"/>
      <c r="D268" s="103">
        <v>5</v>
      </c>
      <c r="E268" s="78" t="s">
        <v>68</v>
      </c>
      <c r="F268" s="78"/>
      <c r="G268" s="160">
        <f t="shared" si="2648"/>
        <v>1058527.4348320002</v>
      </c>
      <c r="H268" s="160">
        <f t="shared" si="2648"/>
        <v>1003377.0074180001</v>
      </c>
      <c r="I268" s="160">
        <f t="shared" si="2648"/>
        <v>587988.47852999996</v>
      </c>
      <c r="J268" s="160">
        <f t="shared" si="2648"/>
        <v>159152.51808000001</v>
      </c>
      <c r="K268" s="160">
        <f t="shared" si="2648"/>
        <v>40428.47131999999</v>
      </c>
      <c r="L268" s="160">
        <f t="shared" si="2648"/>
        <v>12.67</v>
      </c>
      <c r="M268" s="160">
        <f t="shared" si="2648"/>
        <v>833372.0963258642</v>
      </c>
      <c r="N268" s="160">
        <f t="shared" si="2648"/>
        <v>582755.77847999998</v>
      </c>
      <c r="O268" s="160">
        <f t="shared" si="2648"/>
        <v>335726.50445833331</v>
      </c>
      <c r="P268" s="160">
        <f t="shared" si="2648"/>
        <v>608926.05712645943</v>
      </c>
      <c r="Q268" s="160">
        <f t="shared" si="2648"/>
        <v>70788.166666666672</v>
      </c>
      <c r="R268" s="160">
        <f t="shared" si="2649"/>
        <v>5281055.1832373245</v>
      </c>
      <c r="S268" s="161">
        <v>0</v>
      </c>
      <c r="T268" s="161">
        <v>0</v>
      </c>
      <c r="U268" s="161">
        <v>0</v>
      </c>
      <c r="V268" s="161">
        <v>0</v>
      </c>
      <c r="W268" s="161">
        <v>0</v>
      </c>
      <c r="X268" s="161">
        <v>3061.6149999999998</v>
      </c>
      <c r="Y268" s="161">
        <v>342.63299999999998</v>
      </c>
      <c r="Z268" s="161">
        <v>50408.766069999991</v>
      </c>
      <c r="AA268" s="161">
        <v>311046.49089999998</v>
      </c>
      <c r="AB268" s="161">
        <v>207746.89308999997</v>
      </c>
      <c r="AC268" s="161">
        <v>346298.14864000009</v>
      </c>
      <c r="AD268" s="161">
        <v>139622.88813200002</v>
      </c>
      <c r="AE268" s="161">
        <v>93117.064157999994</v>
      </c>
      <c r="AF268" s="161">
        <v>16443.321479999984</v>
      </c>
      <c r="AG268" s="161">
        <v>86873.80074999998</v>
      </c>
      <c r="AH268" s="161">
        <v>104667.62658000001</v>
      </c>
      <c r="AI268" s="161">
        <v>120103.71925999998</v>
      </c>
      <c r="AJ268" s="161">
        <v>71555.51734999998</v>
      </c>
      <c r="AK268" s="161">
        <v>132235.72933999999</v>
      </c>
      <c r="AL268" s="161">
        <v>99946.661500000002</v>
      </c>
      <c r="AM268" s="161">
        <v>83902.890279999992</v>
      </c>
      <c r="AN268" s="161">
        <v>81327.819570000007</v>
      </c>
      <c r="AO268" s="161">
        <v>50212.375639999998</v>
      </c>
      <c r="AP268" s="161">
        <v>62990.481510000012</v>
      </c>
      <c r="AQ268" s="161">
        <v>53187.107020000003</v>
      </c>
      <c r="AR268" s="161">
        <v>56029.512920000001</v>
      </c>
      <c r="AS268" s="161">
        <v>38548.026119999995</v>
      </c>
      <c r="AT268" s="161">
        <v>36564.463410000004</v>
      </c>
      <c r="AU268" s="161">
        <v>55006.366979999999</v>
      </c>
      <c r="AV268" s="161">
        <v>56296.326830000005</v>
      </c>
      <c r="AW268" s="161">
        <v>74889.296620000008</v>
      </c>
      <c r="AX268" s="161">
        <v>83787.651199999993</v>
      </c>
      <c r="AY268" s="161">
        <v>44902.651949999999</v>
      </c>
      <c r="AZ268" s="161">
        <v>30397.469420000001</v>
      </c>
      <c r="BA268" s="161">
        <v>31518.478439999999</v>
      </c>
      <c r="BB268" s="161">
        <v>26861.127620000003</v>
      </c>
      <c r="BC268" s="161">
        <v>18613.02821</v>
      </c>
      <c r="BD268" s="161">
        <v>21062.535599999999</v>
      </c>
      <c r="BE268" s="161">
        <v>15247.637289999999</v>
      </c>
      <c r="BF268" s="161">
        <v>18481.500939999998</v>
      </c>
      <c r="BG268" s="161">
        <v>12936.904409999999</v>
      </c>
      <c r="BH268" s="161">
        <v>11320.0839</v>
      </c>
      <c r="BI268" s="161">
        <v>12732.577130000001</v>
      </c>
      <c r="BJ268" s="161">
        <v>8373.7858099999994</v>
      </c>
      <c r="BK268" s="161">
        <v>9183.1689399999996</v>
      </c>
      <c r="BL268" s="161">
        <v>9522.9801499999994</v>
      </c>
      <c r="BM268" s="161">
        <v>9313.2880299999997</v>
      </c>
      <c r="BN268" s="161">
        <v>12365.027670000001</v>
      </c>
      <c r="BO268" s="161">
        <v>14121.855299999997</v>
      </c>
      <c r="BP268" s="161">
        <v>16345.592339999999</v>
      </c>
      <c r="BQ268" s="161">
        <v>9189.4206799999993</v>
      </c>
      <c r="BR268" s="161">
        <v>0</v>
      </c>
      <c r="BS268" s="161">
        <v>0</v>
      </c>
      <c r="BT268" s="161">
        <v>0</v>
      </c>
      <c r="BU268" s="161">
        <v>0</v>
      </c>
      <c r="BV268" s="161">
        <v>0</v>
      </c>
      <c r="BW268" s="161">
        <v>0</v>
      </c>
      <c r="BX268" s="161">
        <v>699.38400000000001</v>
      </c>
      <c r="BY268" s="161">
        <v>72.218999999999994</v>
      </c>
      <c r="BZ268" s="161">
        <v>0</v>
      </c>
      <c r="CA268" s="161">
        <v>0</v>
      </c>
      <c r="CB268" s="161">
        <v>0</v>
      </c>
      <c r="CC268" s="161">
        <v>0</v>
      </c>
      <c r="CD268" s="161">
        <v>0</v>
      </c>
      <c r="CE268" s="161">
        <v>0</v>
      </c>
      <c r="CF268" s="161">
        <v>0</v>
      </c>
      <c r="CG268" s="161">
        <v>0</v>
      </c>
      <c r="CH268" s="161">
        <v>0</v>
      </c>
      <c r="CI268" s="161">
        <v>0</v>
      </c>
      <c r="CJ268" s="161">
        <v>0</v>
      </c>
      <c r="CK268" s="161">
        <v>12.67</v>
      </c>
      <c r="CL268" s="161">
        <v>0</v>
      </c>
      <c r="CM268" s="161">
        <v>4574.7749999999996</v>
      </c>
      <c r="CN268" s="161">
        <v>4834.2783200000003</v>
      </c>
      <c r="CO268" s="161">
        <v>5364.0834199999999</v>
      </c>
      <c r="CP268" s="161">
        <v>4503.7343099999998</v>
      </c>
      <c r="CQ268" s="161">
        <v>10115.169449999999</v>
      </c>
      <c r="CR268" s="161">
        <v>49566.684379999999</v>
      </c>
      <c r="CS268" s="161">
        <v>39824.122409999996</v>
      </c>
      <c r="CT268" s="161">
        <v>50979.034489999998</v>
      </c>
      <c r="CU268" s="161">
        <v>23062.074639999999</v>
      </c>
      <c r="CV268" s="161">
        <v>179133.40640890785</v>
      </c>
      <c r="CW268" s="161">
        <v>157658.79532070857</v>
      </c>
      <c r="CX268" s="161">
        <v>303755.93817624776</v>
      </c>
      <c r="CY268" s="161">
        <v>71625.488038333337</v>
      </c>
      <c r="CZ268" s="161">
        <v>70327.537038333336</v>
      </c>
      <c r="DA268" s="161">
        <v>122874.56903833333</v>
      </c>
      <c r="DB268" s="161">
        <v>52193.037038333336</v>
      </c>
      <c r="DC268" s="161">
        <v>52193.037038333336</v>
      </c>
      <c r="DD268" s="161">
        <v>34093.037038333328</v>
      </c>
      <c r="DE268" s="161">
        <v>36167.309708333334</v>
      </c>
      <c r="DF268" s="161">
        <v>28927.309708333334</v>
      </c>
      <c r="DG268" s="161">
        <v>27572.524708333331</v>
      </c>
      <c r="DH268" s="161">
        <v>28927.309708333334</v>
      </c>
      <c r="DI268" s="161">
        <v>28927.309708333334</v>
      </c>
      <c r="DJ268" s="161">
        <v>28927.309708333334</v>
      </c>
      <c r="DK268" s="161">
        <v>147584.89304166666</v>
      </c>
      <c r="DL268" s="161">
        <v>18225.893041666663</v>
      </c>
      <c r="DM268" s="161">
        <v>18225.893041666663</v>
      </c>
      <c r="DN268" s="161">
        <v>18225.893041666663</v>
      </c>
      <c r="DO268" s="161">
        <v>18225.893041666663</v>
      </c>
      <c r="DP268" s="161">
        <v>18225.893041666663</v>
      </c>
      <c r="DQ268" s="161">
        <v>16415.893041666663</v>
      </c>
      <c r="DR268" s="161">
        <v>16415.893041666663</v>
      </c>
      <c r="DS268" s="161">
        <v>11227.286708333331</v>
      </c>
      <c r="DT268" s="161">
        <v>11227.286708333331</v>
      </c>
      <c r="DU268" s="161">
        <v>11227.286708333331</v>
      </c>
      <c r="DV268" s="161">
        <v>30498.5</v>
      </c>
      <c r="DW268" s="161">
        <v>30498.5</v>
      </c>
      <c r="DX268" s="161">
        <v>30498.5</v>
      </c>
      <c r="DY268" s="161">
        <v>177677.26712645942</v>
      </c>
      <c r="DZ268" s="161">
        <v>129492.46799999999</v>
      </c>
      <c r="EA268" s="161">
        <v>32639.488666666668</v>
      </c>
      <c r="EB268" s="161">
        <v>27813.666666666668</v>
      </c>
      <c r="EC268" s="161">
        <v>27813.666666666668</v>
      </c>
      <c r="ED268" s="161">
        <v>30498.5</v>
      </c>
      <c r="EE268" s="161">
        <v>30498.5</v>
      </c>
      <c r="EF268" s="161">
        <v>30498.5</v>
      </c>
      <c r="EG268" s="161">
        <v>30498.5</v>
      </c>
      <c r="EH268" s="161">
        <v>30498.5</v>
      </c>
      <c r="EI268" s="161">
        <v>30498.5</v>
      </c>
      <c r="EJ268" s="161">
        <v>27813.666666666668</v>
      </c>
      <c r="EK268" s="161">
        <v>12476</v>
      </c>
      <c r="EL268" s="161"/>
      <c r="EM268" s="161"/>
      <c r="EN268" s="161"/>
      <c r="EO268" s="161"/>
      <c r="EP268" s="161"/>
      <c r="EQ268" s="161"/>
      <c r="ER268" s="161"/>
      <c r="ES268" s="161"/>
      <c r="ET268" s="161">
        <v>0</v>
      </c>
    </row>
    <row r="269" spans="1:150">
      <c r="A269" s="157">
        <v>124500108</v>
      </c>
      <c r="B269" s="158" t="s">
        <v>42</v>
      </c>
      <c r="C269" s="159"/>
      <c r="D269" s="103">
        <v>6</v>
      </c>
      <c r="E269" s="78" t="s">
        <v>60</v>
      </c>
      <c r="F269" s="78"/>
      <c r="G269" s="160">
        <f t="shared" si="2648"/>
        <v>107618.71788</v>
      </c>
      <c r="H269" s="160">
        <f t="shared" si="2648"/>
        <v>85495.116439999998</v>
      </c>
      <c r="I269" s="160">
        <f t="shared" si="2648"/>
        <v>126988.59850000001</v>
      </c>
      <c r="J269" s="160">
        <f t="shared" si="2648"/>
        <v>0</v>
      </c>
      <c r="K269" s="160">
        <f t="shared" si="2648"/>
        <v>0</v>
      </c>
      <c r="L269" s="160">
        <f t="shared" si="2648"/>
        <v>0</v>
      </c>
      <c r="M269" s="160">
        <f t="shared" si="2648"/>
        <v>0</v>
      </c>
      <c r="N269" s="160">
        <f t="shared" si="2648"/>
        <v>0</v>
      </c>
      <c r="O269" s="160">
        <f t="shared" si="2648"/>
        <v>1796.7688999999998</v>
      </c>
      <c r="P269" s="160">
        <f t="shared" si="2648"/>
        <v>214276.0355</v>
      </c>
      <c r="Q269" s="160">
        <f t="shared" si="2648"/>
        <v>8515.5069999999996</v>
      </c>
      <c r="R269" s="160">
        <f t="shared" si="2649"/>
        <v>544690.74421999999</v>
      </c>
      <c r="S269" s="161">
        <v>0</v>
      </c>
      <c r="T269" s="161">
        <v>0</v>
      </c>
      <c r="U269" s="161">
        <v>0</v>
      </c>
      <c r="V269" s="161">
        <v>0</v>
      </c>
      <c r="W269" s="161">
        <v>0</v>
      </c>
      <c r="X269" s="161">
        <v>0</v>
      </c>
      <c r="Y269" s="161">
        <v>3142.15</v>
      </c>
      <c r="Z269" s="161">
        <v>26165.62</v>
      </c>
      <c r="AA269" s="161">
        <v>20259.45</v>
      </c>
      <c r="AB269" s="161">
        <v>42858</v>
      </c>
      <c r="AC269" s="161">
        <v>14218.39782</v>
      </c>
      <c r="AD269" s="161">
        <v>975.10005999999998</v>
      </c>
      <c r="AE269" s="161">
        <v>28769.429700000001</v>
      </c>
      <c r="AF269" s="161">
        <v>1865.4226800000001</v>
      </c>
      <c r="AG269" s="161">
        <v>0</v>
      </c>
      <c r="AH269" s="161">
        <v>15376.884600000001</v>
      </c>
      <c r="AI269" s="161">
        <v>14671.62026</v>
      </c>
      <c r="AJ269" s="161">
        <v>4468.1755800000001</v>
      </c>
      <c r="AK269" s="161">
        <v>0</v>
      </c>
      <c r="AL269" s="161">
        <v>3905.58718</v>
      </c>
      <c r="AM269" s="161">
        <v>2560.5364400000003</v>
      </c>
      <c r="AN269" s="161">
        <v>0</v>
      </c>
      <c r="AO269" s="161">
        <v>0</v>
      </c>
      <c r="AP269" s="161">
        <v>13877.460000000003</v>
      </c>
      <c r="AQ269" s="161">
        <v>8359.7139999999999</v>
      </c>
      <c r="AR269" s="161">
        <v>11168.189999999999</v>
      </c>
      <c r="AS269" s="161">
        <v>10783.476000000002</v>
      </c>
      <c r="AT269" s="161">
        <v>19882.631999999998</v>
      </c>
      <c r="AU269" s="161">
        <v>15579.322</v>
      </c>
      <c r="AV269" s="161">
        <v>16655.628000000001</v>
      </c>
      <c r="AW269" s="161">
        <v>20008.956000000002</v>
      </c>
      <c r="AX269" s="161">
        <v>14394.556</v>
      </c>
      <c r="AY269" s="161">
        <v>10156.1245</v>
      </c>
      <c r="AZ269" s="161">
        <v>0</v>
      </c>
      <c r="BA269" s="161">
        <v>0</v>
      </c>
      <c r="BB269" s="161">
        <v>0</v>
      </c>
      <c r="BC269" s="161">
        <v>0</v>
      </c>
      <c r="BD269" s="161">
        <v>0</v>
      </c>
      <c r="BE269" s="161">
        <v>0</v>
      </c>
      <c r="BF269" s="161">
        <v>0</v>
      </c>
      <c r="BG269" s="161">
        <v>0</v>
      </c>
      <c r="BH269" s="161">
        <v>0</v>
      </c>
      <c r="BI269" s="161">
        <v>0</v>
      </c>
      <c r="BJ269" s="161">
        <v>0</v>
      </c>
      <c r="BK269" s="161">
        <v>0</v>
      </c>
      <c r="BL269" s="161">
        <v>0</v>
      </c>
      <c r="BM269" s="161">
        <v>0</v>
      </c>
      <c r="BN269" s="161">
        <v>0</v>
      </c>
      <c r="BO269" s="161">
        <v>0</v>
      </c>
      <c r="BP269" s="161">
        <v>0</v>
      </c>
      <c r="BQ269" s="161">
        <v>0</v>
      </c>
      <c r="BR269" s="161">
        <v>0</v>
      </c>
      <c r="BS269" s="161">
        <v>0</v>
      </c>
      <c r="BT269" s="161">
        <v>0</v>
      </c>
      <c r="BU269" s="161">
        <v>0</v>
      </c>
      <c r="BV269" s="161">
        <v>0</v>
      </c>
      <c r="BW269" s="161">
        <v>0</v>
      </c>
      <c r="BX269" s="161">
        <v>0</v>
      </c>
      <c r="BY269" s="161">
        <v>0</v>
      </c>
      <c r="BZ269" s="161">
        <v>0</v>
      </c>
      <c r="CA269" s="161">
        <v>0</v>
      </c>
      <c r="CB269" s="161">
        <v>0</v>
      </c>
      <c r="CC269" s="161">
        <v>0</v>
      </c>
      <c r="CD269" s="161">
        <v>0</v>
      </c>
      <c r="CE269" s="161">
        <v>0</v>
      </c>
      <c r="CF269" s="161">
        <v>0</v>
      </c>
      <c r="CG269" s="161">
        <v>0</v>
      </c>
      <c r="CH269" s="161">
        <v>0</v>
      </c>
      <c r="CI269" s="161">
        <v>0</v>
      </c>
      <c r="CJ269" s="161">
        <v>0</v>
      </c>
      <c r="CK269" s="161">
        <v>0</v>
      </c>
      <c r="CL269" s="161">
        <v>0</v>
      </c>
      <c r="CM269" s="161">
        <v>0</v>
      </c>
      <c r="CN269" s="161">
        <v>0</v>
      </c>
      <c r="CO269" s="161">
        <v>0</v>
      </c>
      <c r="CP269" s="161">
        <v>0</v>
      </c>
      <c r="CQ269" s="161">
        <v>0</v>
      </c>
      <c r="CR269" s="161">
        <v>0</v>
      </c>
      <c r="CS269" s="161">
        <v>0</v>
      </c>
      <c r="CT269" s="161">
        <v>0</v>
      </c>
      <c r="CU269" s="161">
        <v>0</v>
      </c>
      <c r="CV269" s="161">
        <v>0</v>
      </c>
      <c r="CW269" s="161">
        <v>0</v>
      </c>
      <c r="CX269" s="161">
        <v>0</v>
      </c>
      <c r="CY269" s="161">
        <v>0</v>
      </c>
      <c r="CZ269" s="161">
        <v>0</v>
      </c>
      <c r="DA269" s="161">
        <v>0</v>
      </c>
      <c r="DB269" s="161">
        <v>0</v>
      </c>
      <c r="DC269" s="161">
        <v>0</v>
      </c>
      <c r="DD269" s="161">
        <v>0</v>
      </c>
      <c r="DE269" s="161">
        <v>0</v>
      </c>
      <c r="DF269" s="161">
        <v>0</v>
      </c>
      <c r="DG269" s="161">
        <v>0</v>
      </c>
      <c r="DH269" s="161">
        <v>0</v>
      </c>
      <c r="DI269" s="161">
        <v>0</v>
      </c>
      <c r="DJ269" s="161">
        <v>0</v>
      </c>
      <c r="DK269" s="161">
        <v>0</v>
      </c>
      <c r="DL269" s="161">
        <v>0</v>
      </c>
      <c r="DM269" s="161">
        <v>0</v>
      </c>
      <c r="DN269" s="161">
        <v>0</v>
      </c>
      <c r="DO269" s="161">
        <v>0</v>
      </c>
      <c r="DP269" s="161">
        <v>0</v>
      </c>
      <c r="DQ269" s="161">
        <v>0</v>
      </c>
      <c r="DR269" s="161">
        <v>0</v>
      </c>
      <c r="DS269" s="161">
        <v>0</v>
      </c>
      <c r="DT269" s="161">
        <v>0</v>
      </c>
      <c r="DU269" s="161">
        <v>0</v>
      </c>
      <c r="DV269" s="161">
        <v>1796.7688999999998</v>
      </c>
      <c r="DW269" s="161">
        <v>10914.6258</v>
      </c>
      <c r="DX269" s="161">
        <v>17326.062099999999</v>
      </c>
      <c r="DY269" s="161">
        <v>20990.2261</v>
      </c>
      <c r="DZ269" s="161">
        <v>21274.920999999998</v>
      </c>
      <c r="EA269" s="161">
        <v>20133.263500000001</v>
      </c>
      <c r="EB269" s="161">
        <v>20081.1355</v>
      </c>
      <c r="EC269" s="161">
        <v>20133.263500000001</v>
      </c>
      <c r="ED269" s="161">
        <v>16144.3855</v>
      </c>
      <c r="EE269" s="161">
        <v>20133.263500000001</v>
      </c>
      <c r="EF269" s="161">
        <v>20133.263500000001</v>
      </c>
      <c r="EG269" s="161">
        <v>16260.5875</v>
      </c>
      <c r="EH269" s="161">
        <v>10751.038</v>
      </c>
      <c r="EI269" s="161">
        <v>4258.3869999999997</v>
      </c>
      <c r="EJ269" s="161">
        <v>4257.12</v>
      </c>
      <c r="EK269" s="161">
        <v>0</v>
      </c>
      <c r="EL269" s="161">
        <v>0</v>
      </c>
      <c r="EM269" s="161">
        <v>0</v>
      </c>
      <c r="EN269" s="161">
        <v>0</v>
      </c>
      <c r="EO269" s="161">
        <v>0</v>
      </c>
      <c r="EP269" s="161">
        <v>0</v>
      </c>
      <c r="EQ269" s="161">
        <v>0</v>
      </c>
      <c r="ER269" s="161">
        <v>0</v>
      </c>
      <c r="ES269" s="161"/>
      <c r="ET269" s="161">
        <v>0</v>
      </c>
    </row>
    <row r="270" spans="1:150">
      <c r="A270" s="157">
        <v>124500108</v>
      </c>
      <c r="B270" s="158">
        <v>7</v>
      </c>
      <c r="C270" s="159"/>
      <c r="D270" s="103">
        <v>7</v>
      </c>
      <c r="E270" s="78" t="s">
        <v>61</v>
      </c>
      <c r="F270" s="109"/>
      <c r="G270" s="160">
        <f t="shared" si="2648"/>
        <v>0</v>
      </c>
      <c r="H270" s="160">
        <f t="shared" si="2648"/>
        <v>0</v>
      </c>
      <c r="I270" s="160">
        <f t="shared" si="2648"/>
        <v>0</v>
      </c>
      <c r="J270" s="160">
        <f t="shared" si="2648"/>
        <v>0</v>
      </c>
      <c r="K270" s="160">
        <f t="shared" si="2648"/>
        <v>0</v>
      </c>
      <c r="L270" s="160">
        <f t="shared" si="2648"/>
        <v>0</v>
      </c>
      <c r="M270" s="160">
        <f t="shared" si="2648"/>
        <v>0</v>
      </c>
      <c r="N270" s="160">
        <f t="shared" si="2648"/>
        <v>79697.102172509447</v>
      </c>
      <c r="O270" s="160">
        <f t="shared" si="2648"/>
        <v>2226155.1577909584</v>
      </c>
      <c r="P270" s="160">
        <f t="shared" si="2648"/>
        <v>7316042.2907529529</v>
      </c>
      <c r="Q270" s="160">
        <f t="shared" si="2648"/>
        <v>1243240.889149941</v>
      </c>
      <c r="R270" s="160">
        <f t="shared" ref="R270:R271" si="2650">SUM(G270:Q270)</f>
        <v>10865135.439866362</v>
      </c>
      <c r="S270" s="161">
        <v>0</v>
      </c>
      <c r="T270" s="161">
        <v>0</v>
      </c>
      <c r="U270" s="161">
        <v>0</v>
      </c>
      <c r="V270" s="161">
        <v>0</v>
      </c>
      <c r="W270" s="161">
        <v>0</v>
      </c>
      <c r="X270" s="161">
        <v>0</v>
      </c>
      <c r="Y270" s="161">
        <v>0</v>
      </c>
      <c r="Z270" s="161">
        <v>0</v>
      </c>
      <c r="AA270" s="161">
        <v>0</v>
      </c>
      <c r="AB270" s="161">
        <v>0</v>
      </c>
      <c r="AC270" s="161">
        <v>0</v>
      </c>
      <c r="AD270" s="161">
        <v>0</v>
      </c>
      <c r="AE270" s="161">
        <v>0</v>
      </c>
      <c r="AF270" s="161">
        <v>0</v>
      </c>
      <c r="AG270" s="161">
        <v>0</v>
      </c>
      <c r="AH270" s="161">
        <v>0</v>
      </c>
      <c r="AI270" s="161">
        <v>0</v>
      </c>
      <c r="AJ270" s="161">
        <v>0</v>
      </c>
      <c r="AK270" s="161">
        <v>0</v>
      </c>
      <c r="AL270" s="161">
        <v>0</v>
      </c>
      <c r="AM270" s="161">
        <v>0</v>
      </c>
      <c r="AN270" s="161">
        <v>0</v>
      </c>
      <c r="AO270" s="161">
        <v>0</v>
      </c>
      <c r="AP270" s="161">
        <v>0</v>
      </c>
      <c r="AQ270" s="161">
        <v>0</v>
      </c>
      <c r="AR270" s="161">
        <v>0</v>
      </c>
      <c r="AS270" s="161">
        <v>0</v>
      </c>
      <c r="AT270" s="161">
        <v>0</v>
      </c>
      <c r="AU270" s="161">
        <v>0</v>
      </c>
      <c r="AV270" s="161">
        <v>0</v>
      </c>
      <c r="AW270" s="161">
        <v>0</v>
      </c>
      <c r="AX270" s="161">
        <v>0</v>
      </c>
      <c r="AY270" s="161">
        <v>0</v>
      </c>
      <c r="AZ270" s="161">
        <v>0</v>
      </c>
      <c r="BA270" s="161">
        <v>0</v>
      </c>
      <c r="BB270" s="161">
        <v>0</v>
      </c>
      <c r="BC270" s="161">
        <v>0</v>
      </c>
      <c r="BD270" s="161">
        <v>0</v>
      </c>
      <c r="BE270" s="161">
        <v>0</v>
      </c>
      <c r="BF270" s="161">
        <v>0</v>
      </c>
      <c r="BG270" s="161">
        <v>0</v>
      </c>
      <c r="BH270" s="161">
        <v>0</v>
      </c>
      <c r="BI270" s="161">
        <v>0</v>
      </c>
      <c r="BJ270" s="161">
        <v>0</v>
      </c>
      <c r="BK270" s="161">
        <v>0</v>
      </c>
      <c r="BL270" s="161">
        <v>0</v>
      </c>
      <c r="BM270" s="161">
        <v>0</v>
      </c>
      <c r="BN270" s="161">
        <v>0</v>
      </c>
      <c r="BO270" s="161">
        <v>0</v>
      </c>
      <c r="BP270" s="161">
        <v>0</v>
      </c>
      <c r="BQ270" s="161">
        <v>0</v>
      </c>
      <c r="BR270" s="161">
        <v>0</v>
      </c>
      <c r="BS270" s="161">
        <v>0</v>
      </c>
      <c r="BT270" s="161">
        <v>0</v>
      </c>
      <c r="BU270" s="161">
        <v>0</v>
      </c>
      <c r="BV270" s="161">
        <v>0</v>
      </c>
      <c r="BW270" s="161">
        <v>0</v>
      </c>
      <c r="BX270" s="161">
        <v>0</v>
      </c>
      <c r="BY270" s="161">
        <v>0</v>
      </c>
      <c r="BZ270" s="161">
        <v>0</v>
      </c>
      <c r="CA270" s="161">
        <v>0</v>
      </c>
      <c r="CB270" s="161">
        <v>0</v>
      </c>
      <c r="CC270" s="161">
        <v>0</v>
      </c>
      <c r="CD270" s="161">
        <v>0</v>
      </c>
      <c r="CE270" s="161">
        <v>0</v>
      </c>
      <c r="CF270" s="161">
        <v>0</v>
      </c>
      <c r="CG270" s="161">
        <v>0</v>
      </c>
      <c r="CH270" s="161">
        <v>0</v>
      </c>
      <c r="CI270" s="161">
        <v>0</v>
      </c>
      <c r="CJ270" s="161">
        <v>0</v>
      </c>
      <c r="CK270" s="161">
        <v>0</v>
      </c>
      <c r="CL270" s="161">
        <v>0</v>
      </c>
      <c r="CM270" s="161">
        <v>0</v>
      </c>
      <c r="CN270" s="161">
        <v>0</v>
      </c>
      <c r="CO270" s="161">
        <v>0</v>
      </c>
      <c r="CP270" s="161">
        <v>0</v>
      </c>
      <c r="CQ270" s="161">
        <v>0</v>
      </c>
      <c r="CR270" s="161">
        <v>0</v>
      </c>
      <c r="CS270" s="161">
        <v>0</v>
      </c>
      <c r="CT270" s="161">
        <v>0</v>
      </c>
      <c r="CU270" s="161">
        <v>0</v>
      </c>
      <c r="CV270" s="161">
        <v>0</v>
      </c>
      <c r="CW270" s="161">
        <v>0</v>
      </c>
      <c r="CX270" s="161">
        <v>0</v>
      </c>
      <c r="CY270" s="161">
        <v>0</v>
      </c>
      <c r="CZ270" s="161">
        <v>0</v>
      </c>
      <c r="DA270" s="161">
        <v>0</v>
      </c>
      <c r="DB270" s="161">
        <v>0</v>
      </c>
      <c r="DC270" s="161">
        <v>0</v>
      </c>
      <c r="DD270" s="161">
        <v>0</v>
      </c>
      <c r="DE270" s="161">
        <v>0</v>
      </c>
      <c r="DF270" s="161">
        <v>0</v>
      </c>
      <c r="DG270" s="161">
        <v>0</v>
      </c>
      <c r="DH270" s="161">
        <v>0</v>
      </c>
      <c r="DI270" s="161">
        <v>0</v>
      </c>
      <c r="DJ270" s="161">
        <v>79697.102172509447</v>
      </c>
      <c r="DK270" s="161">
        <v>0</v>
      </c>
      <c r="DL270" s="161">
        <v>0</v>
      </c>
      <c r="DM270" s="161">
        <v>0</v>
      </c>
      <c r="DN270" s="161">
        <v>0</v>
      </c>
      <c r="DO270" s="161">
        <v>0</v>
      </c>
      <c r="DP270" s="161">
        <v>0</v>
      </c>
      <c r="DQ270" s="161">
        <v>0</v>
      </c>
      <c r="DR270" s="161">
        <v>0</v>
      </c>
      <c r="DS270" s="161">
        <v>0</v>
      </c>
      <c r="DT270" s="161">
        <v>0</v>
      </c>
      <c r="DU270" s="161">
        <v>1113077.5788954792</v>
      </c>
      <c r="DV270" s="161">
        <v>1113077.5788954792</v>
      </c>
      <c r="DW270" s="161">
        <v>1113077.5788954792</v>
      </c>
      <c r="DX270" s="161">
        <v>1113077.5788954792</v>
      </c>
      <c r="DY270" s="161">
        <v>1113077.5788954792</v>
      </c>
      <c r="DZ270" s="161">
        <v>1113077.5788954792</v>
      </c>
      <c r="EA270" s="161">
        <v>1113077.5788954792</v>
      </c>
      <c r="EB270" s="161">
        <v>1113077.5788954792</v>
      </c>
      <c r="EC270" s="161">
        <v>79697.102172509447</v>
      </c>
      <c r="ED270" s="161">
        <v>79697.102172509447</v>
      </c>
      <c r="EE270" s="161">
        <v>79697.102172509447</v>
      </c>
      <c r="EF270" s="161">
        <v>79697.102172509447</v>
      </c>
      <c r="EG270" s="161">
        <v>79697.102172509447</v>
      </c>
      <c r="EH270" s="161">
        <v>239091.30651752834</v>
      </c>
      <c r="EI270" s="161">
        <v>239091.30651752834</v>
      </c>
      <c r="EJ270" s="161">
        <v>239091.30651752834</v>
      </c>
      <c r="EK270" s="161">
        <v>239091.30651752834</v>
      </c>
      <c r="EL270" s="161">
        <v>239091.30651752834</v>
      </c>
      <c r="EM270" s="161">
        <v>239091.30651752834</v>
      </c>
      <c r="EN270" s="161">
        <v>47784.356562299443</v>
      </c>
      <c r="EO270" s="161">
        <v>0</v>
      </c>
      <c r="EP270" s="161">
        <v>0</v>
      </c>
      <c r="EQ270" s="161">
        <v>0</v>
      </c>
      <c r="ER270" s="161">
        <v>0</v>
      </c>
      <c r="ES270" s="161">
        <v>0</v>
      </c>
      <c r="ET270" s="161">
        <v>0</v>
      </c>
    </row>
    <row r="271" spans="1:150">
      <c r="A271" s="157">
        <v>124500108</v>
      </c>
      <c r="B271" s="158">
        <v>9</v>
      </c>
      <c r="C271" s="159"/>
      <c r="D271" s="103">
        <v>8</v>
      </c>
      <c r="E271" s="78" t="s">
        <v>71</v>
      </c>
      <c r="F271" s="78"/>
      <c r="G271" s="160">
        <f t="shared" si="2648"/>
        <v>0</v>
      </c>
      <c r="H271" s="160">
        <f t="shared" si="2648"/>
        <v>0</v>
      </c>
      <c r="I271" s="160">
        <f t="shared" si="2648"/>
        <v>0</v>
      </c>
      <c r="J271" s="160">
        <f t="shared" si="2648"/>
        <v>0</v>
      </c>
      <c r="K271" s="160">
        <f t="shared" si="2648"/>
        <v>0</v>
      </c>
      <c r="L271" s="160">
        <f t="shared" si="2648"/>
        <v>0</v>
      </c>
      <c r="M271" s="160">
        <f t="shared" si="2648"/>
        <v>0</v>
      </c>
      <c r="N271" s="160">
        <f t="shared" si="2648"/>
        <v>0</v>
      </c>
      <c r="O271" s="160">
        <f t="shared" si="2648"/>
        <v>0</v>
      </c>
      <c r="P271" s="160">
        <f t="shared" si="2648"/>
        <v>0</v>
      </c>
      <c r="Q271" s="160">
        <f t="shared" si="2648"/>
        <v>23458</v>
      </c>
      <c r="R271" s="160">
        <f t="shared" si="2650"/>
        <v>23458</v>
      </c>
      <c r="S271" s="161">
        <v>0</v>
      </c>
      <c r="T271" s="161">
        <v>0</v>
      </c>
      <c r="U271" s="161">
        <v>0</v>
      </c>
      <c r="V271" s="161">
        <v>0</v>
      </c>
      <c r="W271" s="161">
        <v>0</v>
      </c>
      <c r="X271" s="161">
        <v>0</v>
      </c>
      <c r="Y271" s="161">
        <v>0</v>
      </c>
      <c r="Z271" s="161">
        <v>0</v>
      </c>
      <c r="AA271" s="161">
        <v>0</v>
      </c>
      <c r="AB271" s="161">
        <v>0</v>
      </c>
      <c r="AC271" s="161">
        <v>0</v>
      </c>
      <c r="AD271" s="161">
        <v>0</v>
      </c>
      <c r="AE271" s="161">
        <v>0</v>
      </c>
      <c r="AF271" s="161">
        <v>0</v>
      </c>
      <c r="AG271" s="161">
        <v>0</v>
      </c>
      <c r="AH271" s="161">
        <v>0</v>
      </c>
      <c r="AI271" s="161">
        <v>0</v>
      </c>
      <c r="AJ271" s="161">
        <v>0</v>
      </c>
      <c r="AK271" s="161">
        <v>0</v>
      </c>
      <c r="AL271" s="161">
        <v>0</v>
      </c>
      <c r="AM271" s="161">
        <v>0</v>
      </c>
      <c r="AN271" s="161">
        <v>0</v>
      </c>
      <c r="AO271" s="161">
        <v>0</v>
      </c>
      <c r="AP271" s="161">
        <v>0</v>
      </c>
      <c r="AQ271" s="161">
        <v>0</v>
      </c>
      <c r="AR271" s="161">
        <v>0</v>
      </c>
      <c r="AS271" s="161">
        <v>0</v>
      </c>
      <c r="AT271" s="161">
        <v>0</v>
      </c>
      <c r="AU271" s="161">
        <v>0</v>
      </c>
      <c r="AV271" s="161">
        <v>0</v>
      </c>
      <c r="AW271" s="161">
        <v>0</v>
      </c>
      <c r="AX271" s="161">
        <v>0</v>
      </c>
      <c r="AY271" s="161">
        <v>0</v>
      </c>
      <c r="AZ271" s="161">
        <v>0</v>
      </c>
      <c r="BA271" s="161">
        <v>0</v>
      </c>
      <c r="BB271" s="161">
        <v>0</v>
      </c>
      <c r="BC271" s="161">
        <v>0</v>
      </c>
      <c r="BD271" s="161">
        <v>0</v>
      </c>
      <c r="BE271" s="161">
        <v>0</v>
      </c>
      <c r="BF271" s="161">
        <v>0</v>
      </c>
      <c r="BG271" s="161">
        <v>0</v>
      </c>
      <c r="BH271" s="161">
        <v>0</v>
      </c>
      <c r="BI271" s="161">
        <v>0</v>
      </c>
      <c r="BJ271" s="161">
        <v>0</v>
      </c>
      <c r="BK271" s="161">
        <v>0</v>
      </c>
      <c r="BL271" s="161">
        <v>0</v>
      </c>
      <c r="BM271" s="161">
        <v>0</v>
      </c>
      <c r="BN271" s="161">
        <v>0</v>
      </c>
      <c r="BO271" s="161">
        <v>0</v>
      </c>
      <c r="BP271" s="161">
        <v>0</v>
      </c>
      <c r="BQ271" s="161">
        <v>0</v>
      </c>
      <c r="BR271" s="161">
        <v>0</v>
      </c>
      <c r="BS271" s="161">
        <v>0</v>
      </c>
      <c r="BT271" s="161">
        <v>0</v>
      </c>
      <c r="BU271" s="161">
        <v>0</v>
      </c>
      <c r="BV271" s="161">
        <v>0</v>
      </c>
      <c r="BW271" s="161">
        <v>0</v>
      </c>
      <c r="BX271" s="161">
        <v>0</v>
      </c>
      <c r="BY271" s="161">
        <v>0</v>
      </c>
      <c r="BZ271" s="161">
        <v>0</v>
      </c>
      <c r="CA271" s="161">
        <v>0</v>
      </c>
      <c r="CB271" s="161">
        <v>0</v>
      </c>
      <c r="CC271" s="161">
        <v>0</v>
      </c>
      <c r="CD271" s="161">
        <v>0</v>
      </c>
      <c r="CE271" s="161">
        <v>0</v>
      </c>
      <c r="CF271" s="161">
        <v>0</v>
      </c>
      <c r="CG271" s="161">
        <v>0</v>
      </c>
      <c r="CH271" s="161">
        <v>0</v>
      </c>
      <c r="CI271" s="161">
        <v>0</v>
      </c>
      <c r="CJ271" s="161">
        <v>0</v>
      </c>
      <c r="CK271" s="161">
        <v>0</v>
      </c>
      <c r="CL271" s="161">
        <v>0</v>
      </c>
      <c r="CM271" s="161">
        <v>0</v>
      </c>
      <c r="CN271" s="161">
        <v>0</v>
      </c>
      <c r="CO271" s="161">
        <v>0</v>
      </c>
      <c r="CP271" s="161">
        <v>0</v>
      </c>
      <c r="CQ271" s="161">
        <v>0</v>
      </c>
      <c r="CR271" s="161">
        <v>0</v>
      </c>
      <c r="CS271" s="161">
        <v>0</v>
      </c>
      <c r="CT271" s="161">
        <v>0</v>
      </c>
      <c r="CU271" s="161">
        <v>0</v>
      </c>
      <c r="CV271" s="161">
        <v>0</v>
      </c>
      <c r="CW271" s="161">
        <v>0</v>
      </c>
      <c r="CX271" s="161">
        <v>0</v>
      </c>
      <c r="CY271" s="161">
        <v>0</v>
      </c>
      <c r="CZ271" s="161">
        <v>0</v>
      </c>
      <c r="DA271" s="161">
        <v>0</v>
      </c>
      <c r="DB271" s="161">
        <v>0</v>
      </c>
      <c r="DC271" s="161">
        <v>0</v>
      </c>
      <c r="DD271" s="161">
        <v>0</v>
      </c>
      <c r="DE271" s="161">
        <v>0</v>
      </c>
      <c r="DF271" s="161">
        <v>0</v>
      </c>
      <c r="DG271" s="161">
        <v>0</v>
      </c>
      <c r="DH271" s="161">
        <v>0</v>
      </c>
      <c r="DI271" s="161">
        <v>0</v>
      </c>
      <c r="DJ271" s="161">
        <v>0</v>
      </c>
      <c r="DK271" s="161">
        <v>0</v>
      </c>
      <c r="DL271" s="161">
        <v>0</v>
      </c>
      <c r="DM271" s="161">
        <v>0</v>
      </c>
      <c r="DN271" s="161">
        <v>0</v>
      </c>
      <c r="DO271" s="161">
        <v>0</v>
      </c>
      <c r="DP271" s="161">
        <v>0</v>
      </c>
      <c r="DQ271" s="161">
        <v>0</v>
      </c>
      <c r="DR271" s="161">
        <v>0</v>
      </c>
      <c r="DS271" s="161">
        <v>0</v>
      </c>
      <c r="DT271" s="161">
        <v>0</v>
      </c>
      <c r="DU271" s="161">
        <v>0</v>
      </c>
      <c r="DV271" s="161">
        <v>0</v>
      </c>
      <c r="DW271" s="161">
        <v>0</v>
      </c>
      <c r="DX271" s="161">
        <v>0</v>
      </c>
      <c r="DY271" s="161">
        <v>0</v>
      </c>
      <c r="DZ271" s="161">
        <v>0</v>
      </c>
      <c r="EA271" s="161">
        <v>0</v>
      </c>
      <c r="EB271" s="161">
        <v>0</v>
      </c>
      <c r="EC271" s="161">
        <v>0</v>
      </c>
      <c r="ED271" s="161">
        <v>0</v>
      </c>
      <c r="EE271" s="161">
        <v>0</v>
      </c>
      <c r="EF271" s="161">
        <v>0</v>
      </c>
      <c r="EG271" s="161">
        <v>0</v>
      </c>
      <c r="EH271" s="161">
        <v>0</v>
      </c>
      <c r="EI271" s="161">
        <v>0</v>
      </c>
      <c r="EJ271" s="161">
        <v>0</v>
      </c>
      <c r="EK271" s="161">
        <v>0</v>
      </c>
      <c r="EL271" s="161">
        <v>0</v>
      </c>
      <c r="EM271" s="161">
        <v>0</v>
      </c>
      <c r="EN271" s="161">
        <v>23458</v>
      </c>
      <c r="EO271" s="161">
        <v>0</v>
      </c>
      <c r="EP271" s="161">
        <v>0</v>
      </c>
      <c r="EQ271" s="161">
        <v>0</v>
      </c>
      <c r="ER271" s="161">
        <v>0</v>
      </c>
      <c r="ES271" s="161">
        <v>0</v>
      </c>
      <c r="ET271" s="161">
        <v>0</v>
      </c>
    </row>
    <row r="272" spans="1:150">
      <c r="A272" s="157">
        <v>124500108</v>
      </c>
      <c r="B272" s="158">
        <v>7</v>
      </c>
      <c r="C272" s="159"/>
      <c r="D272" s="103">
        <v>9</v>
      </c>
      <c r="E272" s="78" t="s">
        <v>72</v>
      </c>
      <c r="F272" s="109"/>
      <c r="G272" s="160">
        <f t="shared" si="2648"/>
        <v>993238.35432000004</v>
      </c>
      <c r="H272" s="160">
        <f t="shared" si="2648"/>
        <v>1446804.4750899998</v>
      </c>
      <c r="I272" s="160">
        <f t="shared" si="2648"/>
        <v>1878882.9258723122</v>
      </c>
      <c r="J272" s="160">
        <f t="shared" si="2648"/>
        <v>914346.15400999994</v>
      </c>
      <c r="K272" s="160">
        <f t="shared" si="2648"/>
        <v>497175.32329000003</v>
      </c>
      <c r="L272" s="160">
        <f t="shared" si="2648"/>
        <v>350098.94722000003</v>
      </c>
      <c r="M272" s="160">
        <f t="shared" si="2648"/>
        <v>919928.29804938368</v>
      </c>
      <c r="N272" s="160">
        <f t="shared" si="2648"/>
        <v>1311224.6349999995</v>
      </c>
      <c r="O272" s="160">
        <f t="shared" si="2648"/>
        <v>1885585.9485766669</v>
      </c>
      <c r="P272" s="160">
        <f t="shared" si="2648"/>
        <v>1723605.297803333</v>
      </c>
      <c r="Q272" s="160">
        <f t="shared" si="2648"/>
        <v>1225372.0108597223</v>
      </c>
      <c r="R272" s="160">
        <f t="shared" si="2649"/>
        <v>13146262.370091418</v>
      </c>
      <c r="S272" s="161">
        <v>0</v>
      </c>
      <c r="T272" s="161">
        <v>0</v>
      </c>
      <c r="U272" s="161">
        <v>0</v>
      </c>
      <c r="V272" s="161">
        <v>0</v>
      </c>
      <c r="W272" s="161">
        <v>0</v>
      </c>
      <c r="X272" s="161">
        <v>102643.25923000001</v>
      </c>
      <c r="Y272" s="161">
        <v>11370.081530000001</v>
      </c>
      <c r="Z272" s="161">
        <v>9125.951219999999</v>
      </c>
      <c r="AA272" s="161">
        <v>577470.19024000003</v>
      </c>
      <c r="AB272" s="161">
        <v>73512.154500000004</v>
      </c>
      <c r="AC272" s="161">
        <v>86942.843200000003</v>
      </c>
      <c r="AD272" s="161">
        <v>132173.87439999997</v>
      </c>
      <c r="AE272" s="161">
        <v>87525.674060000005</v>
      </c>
      <c r="AF272" s="161">
        <v>93611.402669999996</v>
      </c>
      <c r="AG272" s="161">
        <v>133318.83153</v>
      </c>
      <c r="AH272" s="161">
        <v>94480.430729999993</v>
      </c>
      <c r="AI272" s="161">
        <v>120774.42561999999</v>
      </c>
      <c r="AJ272" s="161">
        <v>160992.34688</v>
      </c>
      <c r="AK272" s="161">
        <v>107754.54719</v>
      </c>
      <c r="AL272" s="161">
        <v>96726.819919999994</v>
      </c>
      <c r="AM272" s="161">
        <v>142973.83127</v>
      </c>
      <c r="AN272" s="161">
        <v>105881.07953999996</v>
      </c>
      <c r="AO272" s="161">
        <v>120021.42399</v>
      </c>
      <c r="AP272" s="161">
        <v>182743.66168999998</v>
      </c>
      <c r="AQ272" s="161">
        <v>104040.32401999999</v>
      </c>
      <c r="AR272" s="161">
        <v>119421.10852999998</v>
      </c>
      <c r="AS272" s="161">
        <v>148689.06193</v>
      </c>
      <c r="AT272" s="161">
        <v>149580.22990999997</v>
      </c>
      <c r="AU272" s="161">
        <v>183871.95197799994</v>
      </c>
      <c r="AV272" s="161">
        <v>229354.82813540302</v>
      </c>
      <c r="AW272" s="161">
        <v>135918.02049</v>
      </c>
      <c r="AX272" s="161">
        <v>181614.22946315078</v>
      </c>
      <c r="AY272" s="161">
        <v>178823.04903540295</v>
      </c>
      <c r="AZ272" s="161">
        <v>120595.49383540294</v>
      </c>
      <c r="BA272" s="161">
        <v>149145.90239495281</v>
      </c>
      <c r="BB272" s="161">
        <v>177828.72615000003</v>
      </c>
      <c r="BC272" s="161">
        <v>43426.265719999996</v>
      </c>
      <c r="BD272" s="161">
        <v>31759.601210000001</v>
      </c>
      <c r="BE272" s="161">
        <v>215898.53940999997</v>
      </c>
      <c r="BF272" s="161">
        <v>86326.149049999993</v>
      </c>
      <c r="BG272" s="161">
        <v>68190.859479999999</v>
      </c>
      <c r="BH272" s="161">
        <v>157231.71893000003</v>
      </c>
      <c r="BI272" s="161">
        <v>68117.742719999995</v>
      </c>
      <c r="BJ272" s="161">
        <v>38272.410180000006</v>
      </c>
      <c r="BK272" s="161">
        <v>15875.868379999996</v>
      </c>
      <c r="BL272" s="161">
        <v>63185.203119999998</v>
      </c>
      <c r="BM272" s="161">
        <v>50209.98281999999</v>
      </c>
      <c r="BN272" s="161">
        <v>75851.812989999977</v>
      </c>
      <c r="BO272" s="161">
        <v>80357.152770000001</v>
      </c>
      <c r="BP272" s="161">
        <v>31339.630529999999</v>
      </c>
      <c r="BQ272" s="161">
        <v>21154.184950000003</v>
      </c>
      <c r="BR272" s="161">
        <v>44854.989219999996</v>
      </c>
      <c r="BS272" s="161">
        <v>33531.366769999993</v>
      </c>
      <c r="BT272" s="161">
        <v>20306.592720000001</v>
      </c>
      <c r="BU272" s="161">
        <v>36822.545879999998</v>
      </c>
      <c r="BV272" s="161">
        <v>33698.221619999997</v>
      </c>
      <c r="BW272" s="161">
        <v>34966.151960000003</v>
      </c>
      <c r="BX272" s="161">
        <v>74154.96471</v>
      </c>
      <c r="BY272" s="161">
        <v>62195.571670000005</v>
      </c>
      <c r="BZ272" s="161">
        <v>23793.950489999996</v>
      </c>
      <c r="CA272" s="161">
        <v>74510.490790000011</v>
      </c>
      <c r="CB272" s="161">
        <v>17581.234090000002</v>
      </c>
      <c r="CC272" s="161">
        <v>13996.657070000001</v>
      </c>
      <c r="CD272" s="161">
        <v>22494.39402</v>
      </c>
      <c r="CE272" s="161">
        <v>30589.629879999997</v>
      </c>
      <c r="CF272" s="161">
        <v>48756.219779999999</v>
      </c>
      <c r="CG272" s="161">
        <v>25034.41589</v>
      </c>
      <c r="CH272" s="161">
        <v>21976.929499999998</v>
      </c>
      <c r="CI272" s="161">
        <v>17900.034819999997</v>
      </c>
      <c r="CJ272" s="161">
        <v>27242.851189999998</v>
      </c>
      <c r="CK272" s="161">
        <v>20118.03959</v>
      </c>
      <c r="CL272" s="161">
        <v>29898.050599999999</v>
      </c>
      <c r="CM272" s="161">
        <v>20376.61981</v>
      </c>
      <c r="CN272" s="161">
        <v>57704.590089999998</v>
      </c>
      <c r="CO272" s="161">
        <v>68336.218769999992</v>
      </c>
      <c r="CP272" s="161">
        <v>83843.542189999993</v>
      </c>
      <c r="CQ272" s="161">
        <v>59337.892459999995</v>
      </c>
      <c r="CR272" s="161">
        <v>68346.991890000005</v>
      </c>
      <c r="CS272" s="161">
        <v>62853.18939</v>
      </c>
      <c r="CT272" s="161">
        <v>81047.021599999993</v>
      </c>
      <c r="CU272" s="161">
        <v>58237.282139999996</v>
      </c>
      <c r="CV272" s="161">
        <v>105294.74403816041</v>
      </c>
      <c r="CW272" s="161">
        <v>119271.2392552024</v>
      </c>
      <c r="CX272" s="161">
        <v>135278.96641602091</v>
      </c>
      <c r="CY272" s="161">
        <v>116095.81333333331</v>
      </c>
      <c r="CZ272" s="161">
        <v>111858.42233333332</v>
      </c>
      <c r="DA272" s="161">
        <v>111905.12033333331</v>
      </c>
      <c r="DB272" s="161">
        <v>141073.27033333332</v>
      </c>
      <c r="DC272" s="161">
        <v>104332.62333333332</v>
      </c>
      <c r="DD272" s="161">
        <v>104318.32433333332</v>
      </c>
      <c r="DE272" s="161">
        <v>106349.14433333332</v>
      </c>
      <c r="DF272" s="161">
        <v>101895.45833333331</v>
      </c>
      <c r="DG272" s="161">
        <v>101895.45833333331</v>
      </c>
      <c r="DH272" s="161">
        <v>104271.08333333331</v>
      </c>
      <c r="DI272" s="161">
        <v>101895.45833333331</v>
      </c>
      <c r="DJ272" s="161">
        <v>105334.45833333331</v>
      </c>
      <c r="DK272" s="161">
        <v>135845.0125813889</v>
      </c>
      <c r="DL272" s="161">
        <v>112304.91278138889</v>
      </c>
      <c r="DM272" s="161">
        <v>112304.91278138889</v>
      </c>
      <c r="DN272" s="161">
        <v>119848.5945813889</v>
      </c>
      <c r="DO272" s="161">
        <v>112304.91278138889</v>
      </c>
      <c r="DP272" s="161">
        <v>113028.91278138889</v>
      </c>
      <c r="DQ272" s="161">
        <v>120572.5945813889</v>
      </c>
      <c r="DR272" s="161">
        <v>113028.91278138889</v>
      </c>
      <c r="DS272" s="161">
        <v>113028.91278138889</v>
      </c>
      <c r="DT272" s="161">
        <v>120572.5945813889</v>
      </c>
      <c r="DU272" s="161">
        <v>113028.91278138889</v>
      </c>
      <c r="DV272" s="161">
        <v>599716.76278138894</v>
      </c>
      <c r="DW272" s="161">
        <v>532079.73308361112</v>
      </c>
      <c r="DX272" s="161">
        <v>106849.88088361111</v>
      </c>
      <c r="DY272" s="161">
        <v>107754.88088361111</v>
      </c>
      <c r="DZ272" s="161">
        <v>110130.50588361111</v>
      </c>
      <c r="EA272" s="161">
        <v>107754.88088361111</v>
      </c>
      <c r="EB272" s="161">
        <v>107754.88088361111</v>
      </c>
      <c r="EC272" s="161">
        <v>110130.50588361111</v>
      </c>
      <c r="ED272" s="161">
        <v>107754.88088361111</v>
      </c>
      <c r="EE272" s="161">
        <v>107754.88088361111</v>
      </c>
      <c r="EF272" s="161">
        <v>110130.50588361111</v>
      </c>
      <c r="EG272" s="161">
        <v>107754.88088361111</v>
      </c>
      <c r="EH272" s="161">
        <v>107754.88088361111</v>
      </c>
      <c r="EI272" s="161">
        <v>101081.77014118688</v>
      </c>
      <c r="EJ272" s="161">
        <v>98706.145141186877</v>
      </c>
      <c r="EK272" s="161">
        <v>98706.145141186877</v>
      </c>
      <c r="EL272" s="161">
        <v>101081.77014118688</v>
      </c>
      <c r="EM272" s="161">
        <v>98706.145141186877</v>
      </c>
      <c r="EN272" s="161">
        <v>98706.145141186877</v>
      </c>
      <c r="EO272" s="161">
        <v>101081.77014118688</v>
      </c>
      <c r="EP272" s="161">
        <v>98706.145141186877</v>
      </c>
      <c r="EQ272" s="161">
        <v>98706.145141186877</v>
      </c>
      <c r="ER272" s="161">
        <v>121779.61427118687</v>
      </c>
      <c r="ES272" s="161">
        <v>138090.25611452022</v>
      </c>
      <c r="ET272" s="161">
        <v>70019.959203333332</v>
      </c>
    </row>
    <row r="273" spans="1:158">
      <c r="A273" s="157">
        <v>124500108</v>
      </c>
      <c r="B273" s="158">
        <v>9</v>
      </c>
      <c r="C273" s="159"/>
      <c r="D273" s="103">
        <v>10</v>
      </c>
      <c r="E273" s="78" t="s">
        <v>73</v>
      </c>
      <c r="F273" s="78"/>
      <c r="G273" s="160">
        <f t="shared" si="2648"/>
        <v>0</v>
      </c>
      <c r="H273" s="160">
        <f t="shared" si="2648"/>
        <v>85.974999999999994</v>
      </c>
      <c r="I273" s="160">
        <f t="shared" si="2648"/>
        <v>474.25439</v>
      </c>
      <c r="J273" s="160">
        <f t="shared" si="2648"/>
        <v>826.73137666666707</v>
      </c>
      <c r="K273" s="160">
        <f t="shared" si="2648"/>
        <v>876.73503999999991</v>
      </c>
      <c r="L273" s="160">
        <f t="shared" si="2648"/>
        <v>795.76107000000002</v>
      </c>
      <c r="M273" s="160">
        <f t="shared" si="2648"/>
        <v>950.18906333333393</v>
      </c>
      <c r="N273" s="160">
        <f t="shared" si="2648"/>
        <v>1086</v>
      </c>
      <c r="O273" s="160">
        <f t="shared" si="2648"/>
        <v>1086</v>
      </c>
      <c r="P273" s="160">
        <f t="shared" si="2648"/>
        <v>5067.2760000000007</v>
      </c>
      <c r="Q273" s="160">
        <f t="shared" si="2648"/>
        <v>529362.96949000016</v>
      </c>
      <c r="R273" s="160">
        <f t="shared" si="2649"/>
        <v>540611.89143000019</v>
      </c>
      <c r="S273" s="161">
        <v>0</v>
      </c>
      <c r="T273" s="161">
        <v>0</v>
      </c>
      <c r="U273" s="161">
        <v>0</v>
      </c>
      <c r="V273" s="161">
        <v>0</v>
      </c>
      <c r="W273" s="161">
        <v>0</v>
      </c>
      <c r="X273" s="161">
        <v>0</v>
      </c>
      <c r="Y273" s="161">
        <v>0</v>
      </c>
      <c r="Z273" s="161">
        <v>0</v>
      </c>
      <c r="AA273" s="161">
        <v>0</v>
      </c>
      <c r="AB273" s="161">
        <v>0</v>
      </c>
      <c r="AC273" s="161">
        <v>0</v>
      </c>
      <c r="AD273" s="161">
        <v>0</v>
      </c>
      <c r="AE273" s="161">
        <v>0</v>
      </c>
      <c r="AF273" s="161">
        <v>0</v>
      </c>
      <c r="AG273" s="161">
        <v>0</v>
      </c>
      <c r="AH273" s="161">
        <v>0</v>
      </c>
      <c r="AI273" s="161">
        <v>0</v>
      </c>
      <c r="AJ273" s="161">
        <v>0</v>
      </c>
      <c r="AK273" s="161">
        <v>0</v>
      </c>
      <c r="AL273" s="161">
        <v>0</v>
      </c>
      <c r="AM273" s="161">
        <v>85.974999999999994</v>
      </c>
      <c r="AN273" s="161">
        <v>0</v>
      </c>
      <c r="AO273" s="161">
        <v>0</v>
      </c>
      <c r="AP273" s="161">
        <v>0</v>
      </c>
      <c r="AQ273" s="161">
        <v>150.86712</v>
      </c>
      <c r="AR273" s="161">
        <v>-132.73273</v>
      </c>
      <c r="AS273" s="161">
        <v>9.0499999999999989</v>
      </c>
      <c r="AT273" s="161">
        <v>9.0499999999999989</v>
      </c>
      <c r="AU273" s="161">
        <v>9.0499999999999989</v>
      </c>
      <c r="AV273" s="161">
        <v>9.0499999999999989</v>
      </c>
      <c r="AW273" s="161">
        <v>9.0499999999999989</v>
      </c>
      <c r="AX273" s="161">
        <v>9.0499999999999989</v>
      </c>
      <c r="AY273" s="161">
        <v>374.67</v>
      </c>
      <c r="AZ273" s="161">
        <v>9.0499999999999989</v>
      </c>
      <c r="BA273" s="161">
        <v>9.0499999999999989</v>
      </c>
      <c r="BB273" s="161">
        <v>9.0499999999999989</v>
      </c>
      <c r="BC273" s="161">
        <v>48.267270000000003</v>
      </c>
      <c r="BD273" s="161">
        <v>156.92277666666672</v>
      </c>
      <c r="BE273" s="161">
        <v>48.26666666666673</v>
      </c>
      <c r="BF273" s="161">
        <v>-172.60944333333327</v>
      </c>
      <c r="BG273" s="161">
        <v>48.26666666666673</v>
      </c>
      <c r="BH273" s="161">
        <v>48.26666666666673</v>
      </c>
      <c r="BI273" s="161">
        <v>48.26666666666673</v>
      </c>
      <c r="BJ273" s="161">
        <v>48.26666666666673</v>
      </c>
      <c r="BK273" s="161">
        <v>318.98534999999998</v>
      </c>
      <c r="BL273" s="161">
        <v>77.944029999999998</v>
      </c>
      <c r="BM273" s="161">
        <v>77.944029999999998</v>
      </c>
      <c r="BN273" s="161">
        <v>77.944029999999998</v>
      </c>
      <c r="BO273" s="161">
        <v>90.5</v>
      </c>
      <c r="BP273" s="161">
        <v>90.5</v>
      </c>
      <c r="BQ273" s="161">
        <v>90.5</v>
      </c>
      <c r="BR273" s="161">
        <v>90.5</v>
      </c>
      <c r="BS273" s="161">
        <v>90.5</v>
      </c>
      <c r="BT273" s="161">
        <v>90.5</v>
      </c>
      <c r="BU273" s="161">
        <v>90.5</v>
      </c>
      <c r="BV273" s="161">
        <v>90.5</v>
      </c>
      <c r="BW273" s="161">
        <v>-103.01976999999999</v>
      </c>
      <c r="BX273" s="161">
        <v>109.62626999999999</v>
      </c>
      <c r="BY273" s="161">
        <v>73.064270000000008</v>
      </c>
      <c r="BZ273" s="161">
        <v>73.064270000000008</v>
      </c>
      <c r="CA273" s="161">
        <v>90.527149999999992</v>
      </c>
      <c r="CB273" s="161">
        <v>90.5</v>
      </c>
      <c r="CC273" s="161">
        <v>90.5</v>
      </c>
      <c r="CD273" s="161">
        <v>90.5</v>
      </c>
      <c r="CE273" s="161">
        <v>90.5</v>
      </c>
      <c r="CF273" s="161">
        <v>166.51999999999998</v>
      </c>
      <c r="CG273" s="161">
        <v>90.5</v>
      </c>
      <c r="CH273" s="161">
        <v>90.5</v>
      </c>
      <c r="CI273" s="161">
        <v>-184.19826999999998</v>
      </c>
      <c r="CJ273" s="161">
        <v>59.970729999999996</v>
      </c>
      <c r="CK273" s="161">
        <v>59.970729999999996</v>
      </c>
      <c r="CL273" s="161">
        <v>59.970729999999996</v>
      </c>
      <c r="CM273" s="161">
        <v>75.355729999999994</v>
      </c>
      <c r="CN273" s="161">
        <v>75.416666666666728</v>
      </c>
      <c r="CO273" s="161">
        <v>75.416666666666728</v>
      </c>
      <c r="CP273" s="161">
        <v>75.416666666666728</v>
      </c>
      <c r="CQ273" s="161">
        <v>75.416666666666728</v>
      </c>
      <c r="CR273" s="161">
        <v>75.416666666666728</v>
      </c>
      <c r="CS273" s="161">
        <v>75.416666666666728</v>
      </c>
      <c r="CT273" s="161">
        <v>75.416666666666728</v>
      </c>
      <c r="CU273" s="161">
        <v>75.416666666666728</v>
      </c>
      <c r="CV273" s="161">
        <v>90.5</v>
      </c>
      <c r="CW273" s="161">
        <v>90.5</v>
      </c>
      <c r="CX273" s="161">
        <v>90.5</v>
      </c>
      <c r="CY273" s="161">
        <v>90.5</v>
      </c>
      <c r="CZ273" s="161">
        <v>90.5</v>
      </c>
      <c r="DA273" s="161">
        <v>90.5</v>
      </c>
      <c r="DB273" s="161">
        <v>90.5</v>
      </c>
      <c r="DC273" s="161">
        <v>90.5</v>
      </c>
      <c r="DD273" s="161">
        <v>90.5</v>
      </c>
      <c r="DE273" s="161">
        <v>90.5</v>
      </c>
      <c r="DF273" s="161">
        <v>90.5</v>
      </c>
      <c r="DG273" s="161">
        <v>90.5</v>
      </c>
      <c r="DH273" s="161">
        <v>90.5</v>
      </c>
      <c r="DI273" s="161">
        <v>90.5</v>
      </c>
      <c r="DJ273" s="161">
        <v>90.5</v>
      </c>
      <c r="DK273" s="161">
        <v>90.5</v>
      </c>
      <c r="DL273" s="161">
        <v>90.5</v>
      </c>
      <c r="DM273" s="161">
        <v>90.5</v>
      </c>
      <c r="DN273" s="161">
        <v>90.5</v>
      </c>
      <c r="DO273" s="161">
        <v>90.5</v>
      </c>
      <c r="DP273" s="161">
        <v>90.5</v>
      </c>
      <c r="DQ273" s="161">
        <v>90.5</v>
      </c>
      <c r="DR273" s="161">
        <v>90.5</v>
      </c>
      <c r="DS273" s="161">
        <v>90.5</v>
      </c>
      <c r="DT273" s="161">
        <v>90.5</v>
      </c>
      <c r="DU273" s="161">
        <v>90.5</v>
      </c>
      <c r="DV273" s="161">
        <v>90.5</v>
      </c>
      <c r="DW273" s="161">
        <v>422.27299999999997</v>
      </c>
      <c r="DX273" s="161">
        <v>422.27299999999997</v>
      </c>
      <c r="DY273" s="161">
        <v>422.27299999999997</v>
      </c>
      <c r="DZ273" s="161">
        <v>422.27299999999997</v>
      </c>
      <c r="EA273" s="161">
        <v>422.27299999999997</v>
      </c>
      <c r="EB273" s="161">
        <v>422.27299999999997</v>
      </c>
      <c r="EC273" s="161">
        <v>422.27299999999997</v>
      </c>
      <c r="ED273" s="161">
        <v>422.27299999999997</v>
      </c>
      <c r="EE273" s="161">
        <v>422.27299999999997</v>
      </c>
      <c r="EF273" s="161">
        <v>422.27299999999997</v>
      </c>
      <c r="EG273" s="161">
        <v>422.27299999999997</v>
      </c>
      <c r="EH273" s="161">
        <v>422.27299999999997</v>
      </c>
      <c r="EI273" s="161">
        <v>46180.686916666666</v>
      </c>
      <c r="EJ273" s="161">
        <v>46180.686916666666</v>
      </c>
      <c r="EK273" s="161">
        <v>46180.686916666666</v>
      </c>
      <c r="EL273" s="161">
        <v>46180.686916666666</v>
      </c>
      <c r="EM273" s="161">
        <v>46180.686916666666</v>
      </c>
      <c r="EN273" s="161">
        <v>46180.686916666666</v>
      </c>
      <c r="EO273" s="161">
        <v>46180.686916666666</v>
      </c>
      <c r="EP273" s="161">
        <v>46180.686916666666</v>
      </c>
      <c r="EQ273" s="161">
        <v>46180.686916666666</v>
      </c>
      <c r="ER273" s="161">
        <v>46180.686916666666</v>
      </c>
      <c r="ES273" s="161">
        <v>46180.686916666666</v>
      </c>
      <c r="ET273" s="161">
        <v>21375.413406666725</v>
      </c>
    </row>
    <row r="274" spans="1:158">
      <c r="D274" s="103"/>
      <c r="E274" s="78"/>
      <c r="F274" s="110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5"/>
      <c r="T274" s="105"/>
      <c r="U274" s="105"/>
      <c r="V274" s="105"/>
      <c r="W274" s="105"/>
      <c r="X274" s="105">
        <v>0</v>
      </c>
      <c r="Y274" s="105">
        <v>0</v>
      </c>
      <c r="Z274" s="105">
        <v>0</v>
      </c>
      <c r="AA274" s="105">
        <v>0</v>
      </c>
      <c r="AB274" s="105">
        <v>0</v>
      </c>
      <c r="AC274" s="105">
        <v>0</v>
      </c>
      <c r="AD274" s="105">
        <v>0</v>
      </c>
      <c r="AE274" s="105">
        <v>0</v>
      </c>
      <c r="AF274" s="105">
        <v>0</v>
      </c>
      <c r="AG274" s="105">
        <v>0</v>
      </c>
      <c r="AH274" s="105">
        <v>0</v>
      </c>
      <c r="AI274" s="105">
        <v>0</v>
      </c>
      <c r="AJ274" s="105">
        <v>0</v>
      </c>
      <c r="AK274" s="105">
        <v>0</v>
      </c>
      <c r="AL274" s="105">
        <v>0</v>
      </c>
      <c r="AM274" s="105">
        <v>0</v>
      </c>
      <c r="AN274" s="105">
        <v>0</v>
      </c>
      <c r="AO274" s="105">
        <v>0</v>
      </c>
      <c r="AP274" s="105">
        <v>0</v>
      </c>
      <c r="AQ274" s="105">
        <v>0</v>
      </c>
      <c r="AR274" s="105">
        <v>0</v>
      </c>
      <c r="AS274" s="105">
        <v>0</v>
      </c>
      <c r="AT274" s="105">
        <v>0</v>
      </c>
      <c r="AU274" s="105">
        <v>0</v>
      </c>
      <c r="AV274" s="105">
        <v>0</v>
      </c>
      <c r="AW274" s="105">
        <v>0</v>
      </c>
      <c r="AX274" s="105">
        <v>0</v>
      </c>
      <c r="AY274" s="105">
        <v>0</v>
      </c>
      <c r="AZ274" s="105">
        <v>0</v>
      </c>
      <c r="BA274" s="105">
        <v>0</v>
      </c>
      <c r="BB274" s="105">
        <v>0</v>
      </c>
      <c r="BC274" s="105">
        <v>0</v>
      </c>
      <c r="BD274" s="105">
        <v>0</v>
      </c>
      <c r="BE274" s="105">
        <v>0</v>
      </c>
      <c r="BF274" s="105">
        <v>0</v>
      </c>
      <c r="BG274" s="105">
        <v>0</v>
      </c>
      <c r="BH274" s="105">
        <v>0</v>
      </c>
      <c r="BI274" s="105">
        <v>0</v>
      </c>
      <c r="BJ274" s="105">
        <v>0</v>
      </c>
      <c r="BK274" s="105">
        <v>0</v>
      </c>
      <c r="BL274" s="105">
        <v>0</v>
      </c>
      <c r="BM274" s="105">
        <v>0</v>
      </c>
      <c r="BN274" s="105">
        <v>0</v>
      </c>
      <c r="BO274" s="105">
        <v>0</v>
      </c>
      <c r="BP274" s="105">
        <v>0</v>
      </c>
      <c r="BQ274" s="105">
        <v>0</v>
      </c>
      <c r="BR274" s="105">
        <v>0</v>
      </c>
      <c r="BS274" s="105">
        <v>0</v>
      </c>
      <c r="BT274" s="105">
        <v>0</v>
      </c>
      <c r="BU274" s="105">
        <v>0</v>
      </c>
      <c r="BV274" s="105">
        <v>0</v>
      </c>
      <c r="BW274" s="105">
        <v>0</v>
      </c>
      <c r="BX274" s="105">
        <v>0</v>
      </c>
      <c r="BY274" s="105">
        <v>0</v>
      </c>
      <c r="BZ274" s="105">
        <v>0</v>
      </c>
      <c r="CA274" s="105">
        <v>0</v>
      </c>
      <c r="CB274" s="105">
        <v>0</v>
      </c>
      <c r="CC274" s="105">
        <v>0</v>
      </c>
      <c r="CD274" s="105">
        <v>0</v>
      </c>
      <c r="CE274" s="105">
        <v>0</v>
      </c>
      <c r="CF274" s="105">
        <v>0</v>
      </c>
      <c r="CG274" s="105">
        <v>0</v>
      </c>
      <c r="CH274" s="105">
        <v>0</v>
      </c>
      <c r="CI274" s="105">
        <v>0</v>
      </c>
      <c r="CJ274" s="105">
        <v>0</v>
      </c>
      <c r="CK274" s="105">
        <v>0</v>
      </c>
      <c r="CL274" s="105">
        <v>0</v>
      </c>
      <c r="CM274" s="105">
        <v>0</v>
      </c>
      <c r="CN274" s="105">
        <v>0</v>
      </c>
      <c r="CO274" s="105">
        <v>0</v>
      </c>
      <c r="CP274" s="105">
        <v>0</v>
      </c>
      <c r="CQ274" s="105">
        <v>0</v>
      </c>
      <c r="CR274" s="105">
        <v>0</v>
      </c>
      <c r="CS274" s="105">
        <v>0</v>
      </c>
      <c r="CT274" s="105">
        <v>0</v>
      </c>
      <c r="CU274" s="105">
        <v>0</v>
      </c>
      <c r="CV274" s="105">
        <v>0</v>
      </c>
      <c r="CW274" s="105">
        <v>0</v>
      </c>
      <c r="CX274" s="105">
        <v>0</v>
      </c>
      <c r="CY274" s="105">
        <v>0</v>
      </c>
      <c r="CZ274" s="105">
        <v>0</v>
      </c>
      <c r="DA274" s="105">
        <v>0</v>
      </c>
      <c r="DB274" s="105">
        <v>0</v>
      </c>
      <c r="DC274" s="105">
        <v>0</v>
      </c>
      <c r="DD274" s="105">
        <v>0</v>
      </c>
      <c r="DE274" s="105">
        <v>0</v>
      </c>
      <c r="DF274" s="105">
        <v>0</v>
      </c>
      <c r="DG274" s="105">
        <v>0</v>
      </c>
      <c r="DH274" s="105">
        <v>0</v>
      </c>
      <c r="DI274" s="105">
        <v>0</v>
      </c>
      <c r="DJ274" s="105">
        <v>0</v>
      </c>
      <c r="DK274" s="105">
        <v>0</v>
      </c>
      <c r="DL274" s="105">
        <v>0</v>
      </c>
      <c r="DM274" s="105">
        <v>0</v>
      </c>
      <c r="DN274" s="105">
        <v>0</v>
      </c>
      <c r="DO274" s="105">
        <v>0</v>
      </c>
      <c r="DP274" s="105">
        <v>0</v>
      </c>
      <c r="DQ274" s="105">
        <v>0</v>
      </c>
      <c r="DR274" s="105">
        <v>0</v>
      </c>
      <c r="DS274" s="105">
        <v>0</v>
      </c>
      <c r="DT274" s="105">
        <v>0</v>
      </c>
      <c r="DU274" s="105">
        <v>0</v>
      </c>
      <c r="DV274" s="105">
        <v>0</v>
      </c>
      <c r="DW274" s="105">
        <v>0</v>
      </c>
      <c r="DX274" s="105">
        <v>0</v>
      </c>
      <c r="DY274" s="105">
        <v>0</v>
      </c>
      <c r="DZ274" s="105">
        <v>0</v>
      </c>
      <c r="EA274" s="105">
        <v>0</v>
      </c>
      <c r="EB274" s="105">
        <v>0</v>
      </c>
      <c r="EC274" s="105">
        <v>0</v>
      </c>
      <c r="ED274" s="105">
        <v>0</v>
      </c>
      <c r="EE274" s="105">
        <v>0</v>
      </c>
      <c r="EF274" s="105">
        <v>0</v>
      </c>
      <c r="EG274" s="105">
        <v>0</v>
      </c>
      <c r="EH274" s="105">
        <v>0</v>
      </c>
      <c r="EI274" s="105">
        <v>0</v>
      </c>
      <c r="EJ274" s="105">
        <v>0</v>
      </c>
      <c r="EK274" s="105">
        <v>0</v>
      </c>
      <c r="EL274" s="105">
        <v>0</v>
      </c>
      <c r="EM274" s="105">
        <v>0</v>
      </c>
      <c r="EN274" s="105">
        <v>0</v>
      </c>
      <c r="EO274" s="105">
        <v>0</v>
      </c>
      <c r="EP274" s="105">
        <v>0</v>
      </c>
      <c r="EQ274" s="105">
        <v>0</v>
      </c>
      <c r="ER274" s="105">
        <v>0</v>
      </c>
      <c r="ES274" s="105">
        <v>0</v>
      </c>
      <c r="ET274" s="105">
        <v>0</v>
      </c>
    </row>
    <row r="275" spans="1:158" s="88" customFormat="1">
      <c r="A275" s="97"/>
      <c r="B275" s="111"/>
      <c r="C275" s="84"/>
      <c r="D275" s="112">
        <v>11</v>
      </c>
      <c r="E275" s="113" t="s">
        <v>43</v>
      </c>
      <c r="F275" s="112"/>
      <c r="G275" s="114">
        <f t="shared" ref="G275:AL275" si="2651">SUM(G264:G273)</f>
        <v>5790461.8944620006</v>
      </c>
      <c r="H275" s="114">
        <f t="shared" si="2651"/>
        <v>11125917.501677999</v>
      </c>
      <c r="I275" s="114">
        <f t="shared" si="2651"/>
        <v>7724453.3189543113</v>
      </c>
      <c r="J275" s="114">
        <f t="shared" si="2651"/>
        <v>2061870.3268600521</v>
      </c>
      <c r="K275" s="114">
        <f t="shared" si="2651"/>
        <v>606261.87786000001</v>
      </c>
      <c r="L275" s="114">
        <f t="shared" si="2651"/>
        <v>371787.74726000003</v>
      </c>
      <c r="M275" s="114">
        <f t="shared" si="2651"/>
        <v>1898370.6010519145</v>
      </c>
      <c r="N275" s="114">
        <f t="shared" si="2651"/>
        <v>2136188.0156525089</v>
      </c>
      <c r="O275" s="114">
        <f t="shared" si="2651"/>
        <v>14916727.087097125</v>
      </c>
      <c r="P275" s="114">
        <f t="shared" si="2651"/>
        <v>25206380.894617759</v>
      </c>
      <c r="Q275" s="114">
        <f t="shared" si="2651"/>
        <v>3123371.0321663301</v>
      </c>
      <c r="R275" s="114">
        <f t="shared" si="2651"/>
        <v>74961790.297660008</v>
      </c>
      <c r="S275" s="114">
        <f t="shared" si="2651"/>
        <v>0</v>
      </c>
      <c r="T275" s="114">
        <f t="shared" si="2651"/>
        <v>0</v>
      </c>
      <c r="U275" s="114">
        <f t="shared" si="2651"/>
        <v>0</v>
      </c>
      <c r="V275" s="114">
        <f t="shared" si="2651"/>
        <v>0</v>
      </c>
      <c r="W275" s="114">
        <f t="shared" si="2651"/>
        <v>0</v>
      </c>
      <c r="X275" s="114">
        <f t="shared" si="2651"/>
        <v>105704.87423000002</v>
      </c>
      <c r="Y275" s="114">
        <f t="shared" si="2651"/>
        <v>81163.533279999989</v>
      </c>
      <c r="Z275" s="114">
        <f t="shared" si="2651"/>
        <v>135144.17297999997</v>
      </c>
      <c r="AA275" s="114">
        <f t="shared" si="2651"/>
        <v>2931579.04593</v>
      </c>
      <c r="AB275" s="114">
        <f t="shared" si="2651"/>
        <v>925619.12503999984</v>
      </c>
      <c r="AC275" s="114">
        <f t="shared" si="2651"/>
        <v>992055.03055999998</v>
      </c>
      <c r="AD275" s="114">
        <f t="shared" si="2651"/>
        <v>619196.11244200007</v>
      </c>
      <c r="AE275" s="114">
        <f t="shared" si="2651"/>
        <v>604254.36006800004</v>
      </c>
      <c r="AF275" s="114">
        <f t="shared" si="2651"/>
        <v>600750.26550999994</v>
      </c>
      <c r="AG275" s="114">
        <f t="shared" si="2651"/>
        <v>803142.81530999986</v>
      </c>
      <c r="AH275" s="114">
        <f t="shared" si="2651"/>
        <v>1016415.45138</v>
      </c>
      <c r="AI275" s="114">
        <f t="shared" si="2651"/>
        <v>1133868.9327599998</v>
      </c>
      <c r="AJ275" s="114">
        <f t="shared" si="2651"/>
        <v>1201412.76055</v>
      </c>
      <c r="AK275" s="114">
        <f t="shared" si="2651"/>
        <v>1157267.79064</v>
      </c>
      <c r="AL275" s="114">
        <f t="shared" si="2651"/>
        <v>1076837.4423800001</v>
      </c>
      <c r="AM275" s="114">
        <f t="shared" ref="AM275:BR275" si="2652">SUM(AM264:AM273)</f>
        <v>1362635.0059400001</v>
      </c>
      <c r="AN275" s="114">
        <f t="shared" si="2652"/>
        <v>890072.08975000004</v>
      </c>
      <c r="AO275" s="114">
        <f t="shared" si="2652"/>
        <v>533387.33469000005</v>
      </c>
      <c r="AP275" s="114">
        <f t="shared" si="2652"/>
        <v>745873.25270000007</v>
      </c>
      <c r="AQ275" s="114">
        <f t="shared" si="2652"/>
        <v>644548.64716999989</v>
      </c>
      <c r="AR275" s="114">
        <f t="shared" si="2652"/>
        <v>1051805.4204799999</v>
      </c>
      <c r="AS275" s="114">
        <f t="shared" si="2652"/>
        <v>663948.18711200007</v>
      </c>
      <c r="AT275" s="114">
        <f t="shared" si="2652"/>
        <v>716227.94550000003</v>
      </c>
      <c r="AU275" s="114">
        <f t="shared" si="2652"/>
        <v>1127409.7825980003</v>
      </c>
      <c r="AV275" s="114">
        <f t="shared" si="2652"/>
        <v>892346.89052540308</v>
      </c>
      <c r="AW275" s="114">
        <f t="shared" si="2652"/>
        <v>365556.65346999996</v>
      </c>
      <c r="AX275" s="114">
        <f t="shared" si="2652"/>
        <v>554985.48558315076</v>
      </c>
      <c r="AY275" s="114">
        <f t="shared" si="2652"/>
        <v>920726.57754540292</v>
      </c>
      <c r="AZ275" s="114">
        <f t="shared" si="2652"/>
        <v>281984.76011540293</v>
      </c>
      <c r="BA275" s="114">
        <f t="shared" si="2652"/>
        <v>219980.2072349528</v>
      </c>
      <c r="BB275" s="114">
        <f t="shared" si="2652"/>
        <v>284932.76162</v>
      </c>
      <c r="BC275" s="114">
        <f t="shared" si="2652"/>
        <v>138254.39013000001</v>
      </c>
      <c r="BD275" s="114">
        <f t="shared" si="2652"/>
        <v>131690.16294666668</v>
      </c>
      <c r="BE275" s="114">
        <f t="shared" si="2652"/>
        <v>511221.0709566666</v>
      </c>
      <c r="BF275" s="114">
        <f t="shared" si="2652"/>
        <v>167105.64596666666</v>
      </c>
      <c r="BG275" s="114">
        <f t="shared" si="2652"/>
        <v>-42094.275923333327</v>
      </c>
      <c r="BH275" s="114">
        <f t="shared" si="2652"/>
        <v>624502.10544666683</v>
      </c>
      <c r="BI275" s="114">
        <f t="shared" si="2652"/>
        <v>129495.71635666666</v>
      </c>
      <c r="BJ275" s="114">
        <f t="shared" si="2652"/>
        <v>101294.20594005226</v>
      </c>
      <c r="BK275" s="114">
        <f t="shared" si="2652"/>
        <v>96508.16128</v>
      </c>
      <c r="BL275" s="114">
        <f t="shared" si="2652"/>
        <v>-11788.07568</v>
      </c>
      <c r="BM275" s="114">
        <f t="shared" si="2652"/>
        <v>96771.248749999984</v>
      </c>
      <c r="BN275" s="114">
        <f t="shared" si="2652"/>
        <v>118909.97068999997</v>
      </c>
      <c r="BO275" s="114">
        <f t="shared" si="2652"/>
        <v>149083.12781999999</v>
      </c>
      <c r="BP275" s="114">
        <f t="shared" si="2652"/>
        <v>56231.675439999999</v>
      </c>
      <c r="BQ275" s="114">
        <f t="shared" si="2652"/>
        <v>30806.111300000004</v>
      </c>
      <c r="BR275" s="114">
        <f t="shared" si="2652"/>
        <v>46208.486889999993</v>
      </c>
      <c r="BS275" s="114">
        <f t="shared" ref="BS275:CX275" si="2653">SUM(BS264:BS273)</f>
        <v>33761.790619999992</v>
      </c>
      <c r="BT275" s="114">
        <f t="shared" si="2653"/>
        <v>6329.4916400000002</v>
      </c>
      <c r="BU275" s="114">
        <f t="shared" si="2653"/>
        <v>43329.387309999998</v>
      </c>
      <c r="BV275" s="114">
        <f t="shared" si="2653"/>
        <v>38608.95379</v>
      </c>
      <c r="BW275" s="114">
        <f t="shared" si="2653"/>
        <v>38840.178040000006</v>
      </c>
      <c r="BX275" s="114">
        <f t="shared" si="2653"/>
        <v>76940.890339999998</v>
      </c>
      <c r="BY275" s="114">
        <f t="shared" si="2653"/>
        <v>65102.935550000009</v>
      </c>
      <c r="BZ275" s="114">
        <f t="shared" si="2653"/>
        <v>21018.849119999995</v>
      </c>
      <c r="CA275" s="114">
        <f t="shared" si="2653"/>
        <v>-3024.9096999999838</v>
      </c>
      <c r="CB275" s="114">
        <f t="shared" si="2653"/>
        <v>17820.568450000002</v>
      </c>
      <c r="CC275" s="114">
        <f t="shared" si="2653"/>
        <v>14300.250180000001</v>
      </c>
      <c r="CD275" s="114">
        <f t="shared" si="2653"/>
        <v>88359.662129999982</v>
      </c>
      <c r="CE275" s="114">
        <f t="shared" si="2653"/>
        <v>32402.534939999998</v>
      </c>
      <c r="CF275" s="114">
        <f t="shared" si="2653"/>
        <v>51479.815389999996</v>
      </c>
      <c r="CG275" s="114">
        <f t="shared" si="2653"/>
        <v>27753.893749999999</v>
      </c>
      <c r="CH275" s="114">
        <f t="shared" si="2653"/>
        <v>25725.105499999998</v>
      </c>
      <c r="CI275" s="114">
        <f t="shared" si="2653"/>
        <v>20385.528549999995</v>
      </c>
      <c r="CJ275" s="114">
        <f t="shared" si="2653"/>
        <v>30232.727919999998</v>
      </c>
      <c r="CK275" s="114">
        <f t="shared" si="2653"/>
        <v>35905.222820000003</v>
      </c>
      <c r="CL275" s="114">
        <f t="shared" si="2653"/>
        <v>30447.347330000001</v>
      </c>
      <c r="CM275" s="114">
        <f t="shared" si="2653"/>
        <v>25221.291150000001</v>
      </c>
      <c r="CN275" s="114">
        <f t="shared" si="2653"/>
        <v>64124.403186666663</v>
      </c>
      <c r="CO275" s="114">
        <f t="shared" si="2653"/>
        <v>74473.213216666671</v>
      </c>
      <c r="CP275" s="114">
        <f t="shared" si="2653"/>
        <v>89823.74357666666</v>
      </c>
      <c r="CQ275" s="114">
        <f t="shared" si="2653"/>
        <v>74142.30693666666</v>
      </c>
      <c r="CR275" s="114">
        <f t="shared" si="2653"/>
        <v>132961.52504666665</v>
      </c>
      <c r="CS275" s="114">
        <f t="shared" si="2653"/>
        <v>108940.41778666667</v>
      </c>
      <c r="CT275" s="114">
        <f t="shared" si="2653"/>
        <v>160323.10033666666</v>
      </c>
      <c r="CU275" s="114">
        <f t="shared" si="2653"/>
        <v>105770.53786666667</v>
      </c>
      <c r="CV275" s="114">
        <f t="shared" si="2653"/>
        <v>310150.93661373493</v>
      </c>
      <c r="CW275" s="114">
        <f t="shared" si="2653"/>
        <v>302652.82074257761</v>
      </c>
      <c r="CX275" s="114">
        <f t="shared" si="2653"/>
        <v>449786.30459226866</v>
      </c>
      <c r="CY275" s="114">
        <f t="shared" ref="CY275:ED275" si="2654">SUM(CY264:CY273)</f>
        <v>201386.80137166666</v>
      </c>
      <c r="CZ275" s="114">
        <f t="shared" si="2654"/>
        <v>195851.45937166666</v>
      </c>
      <c r="DA275" s="114">
        <f t="shared" si="2654"/>
        <v>251197.35603833332</v>
      </c>
      <c r="DB275" s="114">
        <f t="shared" si="2654"/>
        <v>209683.97403833331</v>
      </c>
      <c r="DC275" s="114">
        <f t="shared" si="2654"/>
        <v>172943.32703833331</v>
      </c>
      <c r="DD275" s="114">
        <f t="shared" si="2654"/>
        <v>154829.02803833332</v>
      </c>
      <c r="DE275" s="114">
        <f t="shared" si="2654"/>
        <v>158934.12070833333</v>
      </c>
      <c r="DF275" s="114">
        <f t="shared" si="2654"/>
        <v>147240.43470833331</v>
      </c>
      <c r="DG275" s="114">
        <f t="shared" si="2654"/>
        <v>139324.39970833331</v>
      </c>
      <c r="DH275" s="114">
        <f t="shared" si="2654"/>
        <v>143054.80970833331</v>
      </c>
      <c r="DI275" s="114">
        <f t="shared" si="2654"/>
        <v>140679.18470833331</v>
      </c>
      <c r="DJ275" s="114">
        <f t="shared" si="2654"/>
        <v>221063.1202141761</v>
      </c>
      <c r="DK275" s="114">
        <f t="shared" si="2654"/>
        <v>290760.40562305553</v>
      </c>
      <c r="DL275" s="114">
        <f t="shared" si="2654"/>
        <v>133336.30582305556</v>
      </c>
      <c r="DM275" s="114">
        <f t="shared" si="2654"/>
        <v>136088.47248972222</v>
      </c>
      <c r="DN275" s="114">
        <f t="shared" si="2654"/>
        <v>162389.30428972226</v>
      </c>
      <c r="DO275" s="114">
        <f t="shared" si="2654"/>
        <v>192250.02920405683</v>
      </c>
      <c r="DP275" s="114">
        <f t="shared" si="2654"/>
        <v>174979.5594715568</v>
      </c>
      <c r="DQ275" s="114">
        <f t="shared" si="2654"/>
        <v>243759.60059339285</v>
      </c>
      <c r="DR275" s="114">
        <f t="shared" si="2654"/>
        <v>233237.56102655682</v>
      </c>
      <c r="DS275" s="114">
        <f t="shared" si="2654"/>
        <v>2599215.5959712234</v>
      </c>
      <c r="DT275" s="114">
        <f t="shared" si="2654"/>
        <v>4173835.5025112126</v>
      </c>
      <c r="DU275" s="114">
        <f t="shared" si="2654"/>
        <v>3041589.2089509531</v>
      </c>
      <c r="DV275" s="114">
        <f t="shared" si="2654"/>
        <v>3535285.5411426197</v>
      </c>
      <c r="DW275" s="114">
        <f t="shared" si="2654"/>
        <v>3693441.1813448416</v>
      </c>
      <c r="DX275" s="114">
        <f t="shared" si="2654"/>
        <v>3081125.6854448416</v>
      </c>
      <c r="DY275" s="114">
        <f t="shared" si="2654"/>
        <v>3093191.6140510393</v>
      </c>
      <c r="DZ275" s="114">
        <f t="shared" si="2654"/>
        <v>3025049.3893925459</v>
      </c>
      <c r="EA275" s="114">
        <f t="shared" si="2654"/>
        <v>2925541.6375592123</v>
      </c>
      <c r="EB275" s="114">
        <f t="shared" si="2654"/>
        <v>2871123.6523824637</v>
      </c>
      <c r="EC275" s="114">
        <f t="shared" si="2654"/>
        <v>1862867.3398923734</v>
      </c>
      <c r="ED275" s="114">
        <f t="shared" si="2654"/>
        <v>1847719.0698707919</v>
      </c>
      <c r="EE275" s="114">
        <f t="shared" ref="EE275:ET275" si="2655">SUM(EE264:EE273)</f>
        <v>1866888.2171240868</v>
      </c>
      <c r="EF275" s="114">
        <f t="shared" si="2655"/>
        <v>271951.09503033676</v>
      </c>
      <c r="EG275" s="114">
        <f t="shared" si="2655"/>
        <v>259711.04112408671</v>
      </c>
      <c r="EH275" s="114">
        <f t="shared" si="2655"/>
        <v>407770.9714011394</v>
      </c>
      <c r="EI275" s="114">
        <f t="shared" si="2655"/>
        <v>437559.62357538193</v>
      </c>
      <c r="EJ275" s="114">
        <f t="shared" si="2655"/>
        <v>420301.89824204857</v>
      </c>
      <c r="EK275" s="114">
        <f t="shared" si="2655"/>
        <v>398385.6815753819</v>
      </c>
      <c r="EL275" s="114">
        <f t="shared" si="2655"/>
        <v>386353.76357538189</v>
      </c>
      <c r="EM275" s="114">
        <f t="shared" si="2655"/>
        <v>383978.13857538189</v>
      </c>
      <c r="EN275" s="114">
        <f t="shared" si="2655"/>
        <v>216129.18862015297</v>
      </c>
      <c r="EO275" s="114">
        <f t="shared" si="2655"/>
        <v>147262.45705785355</v>
      </c>
      <c r="EP275" s="114">
        <f t="shared" si="2655"/>
        <v>144886.83205785355</v>
      </c>
      <c r="EQ275" s="114">
        <f t="shared" si="2655"/>
        <v>144886.83205785355</v>
      </c>
      <c r="ER275" s="114">
        <f t="shared" si="2655"/>
        <v>167960.30118785353</v>
      </c>
      <c r="ES275" s="114">
        <f t="shared" si="2655"/>
        <v>184270.94303118688</v>
      </c>
      <c r="ET275" s="114">
        <f t="shared" si="2655"/>
        <v>91395.372610000049</v>
      </c>
    </row>
    <row r="276" spans="1:158">
      <c r="D276" s="109">
        <v>12</v>
      </c>
      <c r="E276" s="78" t="s">
        <v>44</v>
      </c>
      <c r="F276" s="109"/>
      <c r="G276" s="104">
        <f>+G275</f>
        <v>5790461.8944620006</v>
      </c>
      <c r="H276" s="104">
        <f>H275+G276</f>
        <v>16916379.396140002</v>
      </c>
      <c r="I276" s="104">
        <f t="shared" ref="I276:Q276" si="2656">I275+H276</f>
        <v>24640832.715094313</v>
      </c>
      <c r="J276" s="104">
        <f t="shared" si="2656"/>
        <v>26702703.041954365</v>
      </c>
      <c r="K276" s="104">
        <f t="shared" si="2656"/>
        <v>27308964.919814363</v>
      </c>
      <c r="L276" s="104">
        <f t="shared" si="2656"/>
        <v>27680752.667074364</v>
      </c>
      <c r="M276" s="104">
        <f t="shared" si="2656"/>
        <v>29579123.268126279</v>
      </c>
      <c r="N276" s="104">
        <f t="shared" si="2656"/>
        <v>31715311.283778787</v>
      </c>
      <c r="O276" s="104">
        <f t="shared" si="2656"/>
        <v>46632038.37087591</v>
      </c>
      <c r="P276" s="104">
        <f t="shared" si="2656"/>
        <v>71838419.265493661</v>
      </c>
      <c r="Q276" s="104">
        <f t="shared" si="2656"/>
        <v>74961790.297659993</v>
      </c>
      <c r="R276" s="104"/>
      <c r="S276" s="105">
        <f>S275</f>
        <v>0</v>
      </c>
      <c r="T276" s="105">
        <f>T275+S276</f>
        <v>0</v>
      </c>
      <c r="U276" s="105">
        <f t="shared" ref="U276:W276" si="2657">U275+T276</f>
        <v>0</v>
      </c>
      <c r="V276" s="105">
        <f t="shared" si="2657"/>
        <v>0</v>
      </c>
      <c r="W276" s="105">
        <f t="shared" si="2657"/>
        <v>0</v>
      </c>
      <c r="X276" s="105">
        <f>X275+W276</f>
        <v>105704.87423000002</v>
      </c>
      <c r="Y276" s="105">
        <f t="shared" ref="Y276:BB276" si="2658">Y275+X276</f>
        <v>186868.40750999999</v>
      </c>
      <c r="Z276" s="105">
        <f t="shared" si="2658"/>
        <v>322012.58048999996</v>
      </c>
      <c r="AA276" s="105">
        <f t="shared" si="2658"/>
        <v>3253591.6264200001</v>
      </c>
      <c r="AB276" s="105">
        <f t="shared" si="2658"/>
        <v>4179210.7514599999</v>
      </c>
      <c r="AC276" s="105">
        <f t="shared" si="2658"/>
        <v>5171265.7820199998</v>
      </c>
      <c r="AD276" s="105">
        <f t="shared" si="2658"/>
        <v>5790461.8944619996</v>
      </c>
      <c r="AE276" s="105">
        <f t="shared" si="2658"/>
        <v>6394716.2545299996</v>
      </c>
      <c r="AF276" s="105">
        <f t="shared" si="2658"/>
        <v>6995466.5200399999</v>
      </c>
      <c r="AG276" s="105">
        <f t="shared" si="2658"/>
        <v>7798609.3353499994</v>
      </c>
      <c r="AH276" s="105">
        <f t="shared" si="2658"/>
        <v>8815024.7867299989</v>
      </c>
      <c r="AI276" s="105">
        <f t="shared" si="2658"/>
        <v>9948893.7194899991</v>
      </c>
      <c r="AJ276" s="105">
        <f t="shared" si="2658"/>
        <v>11150306.480039999</v>
      </c>
      <c r="AK276" s="105">
        <f t="shared" si="2658"/>
        <v>12307574.270679999</v>
      </c>
      <c r="AL276" s="105">
        <f t="shared" si="2658"/>
        <v>13384411.713059999</v>
      </c>
      <c r="AM276" s="105">
        <f t="shared" si="2658"/>
        <v>14747046.718999999</v>
      </c>
      <c r="AN276" s="105">
        <f t="shared" si="2658"/>
        <v>15637118.808749998</v>
      </c>
      <c r="AO276" s="105">
        <f t="shared" si="2658"/>
        <v>16170506.143439999</v>
      </c>
      <c r="AP276" s="105">
        <f t="shared" si="2658"/>
        <v>16916379.396139998</v>
      </c>
      <c r="AQ276" s="105">
        <f t="shared" si="2658"/>
        <v>17560928.043309998</v>
      </c>
      <c r="AR276" s="105">
        <f t="shared" si="2658"/>
        <v>18612733.463789999</v>
      </c>
      <c r="AS276" s="105">
        <f t="shared" si="2658"/>
        <v>19276681.650901999</v>
      </c>
      <c r="AT276" s="105">
        <f t="shared" si="2658"/>
        <v>19992909.596402001</v>
      </c>
      <c r="AU276" s="105">
        <f t="shared" si="2658"/>
        <v>21120319.379000001</v>
      </c>
      <c r="AV276" s="105">
        <f t="shared" si="2658"/>
        <v>22012666.269525405</v>
      </c>
      <c r="AW276" s="105">
        <f t="shared" si="2658"/>
        <v>22378222.922995403</v>
      </c>
      <c r="AX276" s="105">
        <f t="shared" si="2658"/>
        <v>22933208.408578552</v>
      </c>
      <c r="AY276" s="105">
        <f t="shared" si="2658"/>
        <v>23853934.986123957</v>
      </c>
      <c r="AZ276" s="105">
        <f t="shared" si="2658"/>
        <v>24135919.74623936</v>
      </c>
      <c r="BA276" s="105">
        <f t="shared" si="2658"/>
        <v>24355899.953474313</v>
      </c>
      <c r="BB276" s="105">
        <f t="shared" si="2658"/>
        <v>24640832.715094313</v>
      </c>
      <c r="BC276" s="105">
        <f t="shared" ref="BC276" si="2659">BC275+BB276</f>
        <v>24779087.105224311</v>
      </c>
      <c r="BD276" s="105">
        <f t="shared" ref="BD276" si="2660">BD275+BC276</f>
        <v>24910777.268170979</v>
      </c>
      <c r="BE276" s="105">
        <f t="shared" ref="BE276" si="2661">BE275+BD276</f>
        <v>25421998.339127645</v>
      </c>
      <c r="BF276" s="105">
        <f t="shared" ref="BF276" si="2662">BF275+BE276</f>
        <v>25589103.985094313</v>
      </c>
      <c r="BG276" s="105">
        <f t="shared" ref="BG276" si="2663">BG275+BF276</f>
        <v>25547009.709170979</v>
      </c>
      <c r="BH276" s="105">
        <f t="shared" ref="BH276" si="2664">BH275+BG276</f>
        <v>26171511.814617645</v>
      </c>
      <c r="BI276" s="105">
        <f t="shared" ref="BI276" si="2665">BI275+BH276</f>
        <v>26301007.53097431</v>
      </c>
      <c r="BJ276" s="105">
        <f t="shared" ref="BJ276" si="2666">BJ275+BI276</f>
        <v>26402301.736914363</v>
      </c>
      <c r="BK276" s="105">
        <f t="shared" ref="BK276" si="2667">BK275+BJ276</f>
        <v>26498809.898194361</v>
      </c>
      <c r="BL276" s="105">
        <f t="shared" ref="BL276" si="2668">BL275+BK276</f>
        <v>26487021.822514363</v>
      </c>
      <c r="BM276" s="105">
        <f t="shared" ref="BM276" si="2669">BM275+BL276</f>
        <v>26583793.071264364</v>
      </c>
      <c r="BN276" s="105">
        <f t="shared" ref="BN276" si="2670">BN275+BM276</f>
        <v>26702703.041954365</v>
      </c>
      <c r="BO276" s="105">
        <f t="shared" ref="BO276" si="2671">BO275+BN276</f>
        <v>26851786.169774365</v>
      </c>
      <c r="BP276" s="105">
        <f t="shared" ref="BP276" si="2672">BP275+BO276</f>
        <v>26908017.845214363</v>
      </c>
      <c r="BQ276" s="105">
        <f t="shared" ref="BQ276" si="2673">BQ275+BP276</f>
        <v>26938823.956514362</v>
      </c>
      <c r="BR276" s="105">
        <f t="shared" ref="BR276" si="2674">BR275+BQ276</f>
        <v>26985032.443404362</v>
      </c>
      <c r="BS276" s="105">
        <f t="shared" ref="BS276" si="2675">BS275+BR276</f>
        <v>27018794.234024361</v>
      </c>
      <c r="BT276" s="105">
        <f t="shared" ref="BT276" si="2676">BT275+BS276</f>
        <v>27025123.725664362</v>
      </c>
      <c r="BU276" s="105">
        <f t="shared" ref="BU276" si="2677">BU275+BT276</f>
        <v>27068453.112974361</v>
      </c>
      <c r="BV276" s="105">
        <f t="shared" ref="BV276" si="2678">BV275+BU276</f>
        <v>27107062.066764362</v>
      </c>
      <c r="BW276" s="105">
        <f t="shared" ref="BW276" si="2679">BW275+BV276</f>
        <v>27145902.244804364</v>
      </c>
      <c r="BX276" s="105">
        <f t="shared" ref="BX276" si="2680">BX275+BW276</f>
        <v>27222843.135144364</v>
      </c>
      <c r="BY276" s="105">
        <f t="shared" ref="BY276" si="2681">BY275+BX276</f>
        <v>27287946.070694365</v>
      </c>
      <c r="BZ276" s="105">
        <f t="shared" ref="BZ276" si="2682">BZ275+BY276</f>
        <v>27308964.919814363</v>
      </c>
      <c r="CA276" s="105">
        <f t="shared" ref="CA276" si="2683">CA275+BZ276</f>
        <v>27305940.010114364</v>
      </c>
      <c r="CB276" s="105">
        <f t="shared" ref="CB276" si="2684">CB275+CA276</f>
        <v>27323760.578564364</v>
      </c>
      <c r="CC276" s="105">
        <f t="shared" ref="CC276" si="2685">CC275+CB276</f>
        <v>27338060.828744363</v>
      </c>
      <c r="CD276" s="105">
        <f t="shared" ref="CD276" si="2686">CD275+CC276</f>
        <v>27426420.490874361</v>
      </c>
      <c r="CE276" s="105">
        <f t="shared" ref="CE276" si="2687">CE275+CD276</f>
        <v>27458823.025814362</v>
      </c>
      <c r="CF276" s="105">
        <f t="shared" ref="CF276" si="2688">CF275+CE276</f>
        <v>27510302.84120436</v>
      </c>
      <c r="CG276" s="105">
        <f t="shared" ref="CG276" si="2689">CG275+CF276</f>
        <v>27538056.734954361</v>
      </c>
      <c r="CH276" s="105">
        <f t="shared" ref="CH276" si="2690">CH275+CG276</f>
        <v>27563781.840454362</v>
      </c>
      <c r="CI276" s="105">
        <f t="shared" ref="CI276" si="2691">CI275+CH276</f>
        <v>27584167.369004361</v>
      </c>
      <c r="CJ276" s="105">
        <f t="shared" ref="CJ276" si="2692">CJ275+CI276</f>
        <v>27614400.096924361</v>
      </c>
      <c r="CK276" s="105">
        <f t="shared" ref="CK276" si="2693">CK275+CJ276</f>
        <v>27650305.31974436</v>
      </c>
      <c r="CL276" s="105">
        <f t="shared" ref="CL276" si="2694">CL275+CK276</f>
        <v>27680752.66707436</v>
      </c>
      <c r="CM276" s="105">
        <f t="shared" ref="CM276" si="2695">CM275+CL276</f>
        <v>27705973.95822436</v>
      </c>
      <c r="CN276" s="105">
        <f t="shared" ref="CN276" si="2696">CN275+CM276</f>
        <v>27770098.361411028</v>
      </c>
      <c r="CO276" s="105">
        <f t="shared" ref="CO276" si="2697">CO275+CN276</f>
        <v>27844571.574627694</v>
      </c>
      <c r="CP276" s="105">
        <f t="shared" ref="CP276" si="2698">CP275+CO276</f>
        <v>27934395.318204362</v>
      </c>
      <c r="CQ276" s="105">
        <f t="shared" ref="CQ276" si="2699">CQ275+CP276</f>
        <v>28008537.625141028</v>
      </c>
      <c r="CR276" s="105">
        <f t="shared" ref="CR276" si="2700">CR275+CQ276</f>
        <v>28141499.150187694</v>
      </c>
      <c r="CS276" s="105">
        <f t="shared" ref="CS276" si="2701">CS275+CR276</f>
        <v>28250439.567974359</v>
      </c>
      <c r="CT276" s="105">
        <f t="shared" ref="CT276" si="2702">CT275+CS276</f>
        <v>28410762.668311026</v>
      </c>
      <c r="CU276" s="105">
        <f t="shared" ref="CU276" si="2703">CU275+CT276</f>
        <v>28516533.206177693</v>
      </c>
      <c r="CV276" s="105">
        <f t="shared" ref="CV276" si="2704">CV275+CU276</f>
        <v>28826684.142791428</v>
      </c>
      <c r="CW276" s="105">
        <f t="shared" ref="CW276" si="2705">CW275+CV276</f>
        <v>29129336.963534005</v>
      </c>
      <c r="CX276" s="105">
        <f t="shared" ref="CX276" si="2706">CX275+CW276</f>
        <v>29579123.268126275</v>
      </c>
      <c r="CY276" s="105">
        <f t="shared" ref="CY276" si="2707">CY275+CX276</f>
        <v>29780510.069497943</v>
      </c>
      <c r="CZ276" s="105">
        <f t="shared" ref="CZ276" si="2708">CZ275+CY276</f>
        <v>29976361.52886961</v>
      </c>
      <c r="DA276" s="105">
        <f t="shared" ref="DA276" si="2709">DA275+CZ276</f>
        <v>30227558.884907942</v>
      </c>
      <c r="DB276" s="105">
        <f t="shared" ref="DB276" si="2710">DB275+DA276</f>
        <v>30437242.858946275</v>
      </c>
      <c r="DC276" s="105">
        <f t="shared" ref="DC276" si="2711">DC275+DB276</f>
        <v>30610186.185984608</v>
      </c>
      <c r="DD276" s="105">
        <f t="shared" ref="DD276" si="2712">DD275+DC276</f>
        <v>30765015.214022942</v>
      </c>
      <c r="DE276" s="105">
        <f t="shared" ref="DE276" si="2713">DE275+DD276</f>
        <v>30923949.334731273</v>
      </c>
      <c r="DF276" s="105">
        <f t="shared" ref="DF276" si="2714">DF275+DE276</f>
        <v>31071189.769439608</v>
      </c>
      <c r="DG276" s="105">
        <f t="shared" ref="DG276" si="2715">DG275+DF276</f>
        <v>31210514.169147942</v>
      </c>
      <c r="DH276" s="105">
        <f t="shared" ref="DH276" si="2716">DH275+DG276</f>
        <v>31353568.978856277</v>
      </c>
      <c r="DI276" s="105">
        <f t="shared" ref="DI276" si="2717">DI275+DH276</f>
        <v>31494248.163564611</v>
      </c>
      <c r="DJ276" s="105">
        <f t="shared" ref="DJ276" si="2718">DJ275+DI276</f>
        <v>31715311.283778787</v>
      </c>
      <c r="DK276" s="105">
        <f t="shared" ref="DK276" si="2719">DK275+DJ276</f>
        <v>32006071.689401843</v>
      </c>
      <c r="DL276" s="105">
        <f t="shared" ref="DL276" si="2720">DL275+DK276</f>
        <v>32139407.995224897</v>
      </c>
      <c r="DM276" s="105">
        <f t="shared" ref="DM276" si="2721">DM275+DL276</f>
        <v>32275496.467714619</v>
      </c>
      <c r="DN276" s="105">
        <f t="shared" ref="DN276" si="2722">DN275+DM276</f>
        <v>32437885.77200434</v>
      </c>
      <c r="DO276" s="105">
        <f t="shared" ref="DO276" si="2723">DO275+DN276</f>
        <v>32630135.801208396</v>
      </c>
      <c r="DP276" s="105">
        <f t="shared" ref="DP276" si="2724">DP275+DO276</f>
        <v>32805115.360679951</v>
      </c>
      <c r="DQ276" s="105">
        <f t="shared" ref="DQ276" si="2725">DQ275+DP276</f>
        <v>33048874.961273342</v>
      </c>
      <c r="DR276" s="105">
        <f t="shared" ref="DR276" si="2726">DR275+DQ276</f>
        <v>33282112.522299901</v>
      </c>
      <c r="DS276" s="105">
        <f t="shared" ref="DS276" si="2727">DS275+DR276</f>
        <v>35881328.118271127</v>
      </c>
      <c r="DT276" s="105">
        <f t="shared" ref="DT276" si="2728">DT275+DS276</f>
        <v>40055163.620782338</v>
      </c>
      <c r="DU276" s="105">
        <f t="shared" ref="DU276" si="2729">DU275+DT276</f>
        <v>43096752.82973329</v>
      </c>
      <c r="DV276" s="105">
        <f t="shared" ref="DV276" si="2730">DV275+DU276</f>
        <v>46632038.37087591</v>
      </c>
      <c r="DW276" s="105">
        <f t="shared" ref="DW276" si="2731">DW275+DV276</f>
        <v>50325479.552220754</v>
      </c>
      <c r="DX276" s="105">
        <f t="shared" ref="DX276" si="2732">DX275+DW276</f>
        <v>53406605.237665594</v>
      </c>
      <c r="DY276" s="105">
        <f t="shared" ref="DY276" si="2733">DY275+DX276</f>
        <v>56499796.85171663</v>
      </c>
      <c r="DZ276" s="105">
        <f t="shared" ref="DZ276" si="2734">DZ275+DY276</f>
        <v>59524846.241109177</v>
      </c>
      <c r="EA276" s="105">
        <f t="shared" ref="EA276" si="2735">EA275+DZ276</f>
        <v>62450387.87866839</v>
      </c>
      <c r="EB276" s="105">
        <f t="shared" ref="EB276" si="2736">EB275+EA276</f>
        <v>65321511.531050853</v>
      </c>
      <c r="EC276" s="105">
        <f t="shared" ref="EC276" si="2737">EC275+EB276</f>
        <v>67184378.870943233</v>
      </c>
      <c r="ED276" s="105">
        <f t="shared" ref="ED276" si="2738">ED275+EC276</f>
        <v>69032097.940814018</v>
      </c>
      <c r="EE276" s="105">
        <f t="shared" ref="EE276" si="2739">EE275+ED276</f>
        <v>70898986.157938108</v>
      </c>
      <c r="EF276" s="105">
        <f t="shared" ref="EF276" si="2740">EF275+EE276</f>
        <v>71170937.252968445</v>
      </c>
      <c r="EG276" s="105">
        <f t="shared" ref="EG276" si="2741">EG275+EF276</f>
        <v>71430648.294092536</v>
      </c>
      <c r="EH276" s="105">
        <f t="shared" ref="EH276" si="2742">EH275+EG276</f>
        <v>71838419.265493676</v>
      </c>
      <c r="EI276" s="105">
        <f t="shared" ref="EI276" si="2743">EI275+EH276</f>
        <v>72275978.889069051</v>
      </c>
      <c r="EJ276" s="105">
        <f t="shared" ref="EJ276" si="2744">EJ275+EI276</f>
        <v>72696280.787311092</v>
      </c>
      <c r="EK276" s="105">
        <f t="shared" ref="EK276" si="2745">EK275+EJ276</f>
        <v>73094666.46888648</v>
      </c>
      <c r="EL276" s="105">
        <f t="shared" ref="EL276" si="2746">EL275+EK276</f>
        <v>73481020.232461855</v>
      </c>
      <c r="EM276" s="105">
        <f t="shared" ref="EM276" si="2747">EM275+EL276</f>
        <v>73864998.37103723</v>
      </c>
      <c r="EN276" s="105">
        <f t="shared" ref="EN276" si="2748">EN275+EM276</f>
        <v>74081127.55965738</v>
      </c>
      <c r="EO276" s="105">
        <f t="shared" ref="EO276" si="2749">EO275+EN276</f>
        <v>74228390.016715229</v>
      </c>
      <c r="EP276" s="105">
        <f t="shared" ref="EP276" si="2750">EP275+EO276</f>
        <v>74373276.848773077</v>
      </c>
      <c r="EQ276" s="105">
        <f t="shared" ref="EQ276" si="2751">EQ275+EP276</f>
        <v>74518163.680830926</v>
      </c>
      <c r="ER276" s="105">
        <f t="shared" ref="ER276" si="2752">ER275+EQ276</f>
        <v>74686123.982018784</v>
      </c>
      <c r="ES276" s="105">
        <f t="shared" ref="ES276" si="2753">ES275+ER276</f>
        <v>74870394.925049976</v>
      </c>
      <c r="ET276" s="105">
        <f t="shared" ref="ET276" si="2754">ET275+ES276</f>
        <v>74961790.297659978</v>
      </c>
    </row>
    <row r="277" spans="1:158">
      <c r="D277" s="109"/>
      <c r="E277" s="78"/>
      <c r="F277" s="109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  <c r="AN277" s="105"/>
      <c r="AO277" s="105"/>
      <c r="AP277" s="105"/>
      <c r="AQ277" s="105"/>
      <c r="AR277" s="105"/>
      <c r="AS277" s="105"/>
      <c r="AT277" s="105"/>
      <c r="AU277" s="105"/>
      <c r="AV277" s="105"/>
      <c r="AW277" s="105"/>
      <c r="AX277" s="105"/>
      <c r="AY277" s="105"/>
      <c r="AZ277" s="105"/>
      <c r="BA277" s="105"/>
      <c r="BB277" s="105"/>
      <c r="BC277" s="105"/>
      <c r="BD277" s="105"/>
      <c r="BE277" s="105"/>
      <c r="BF277" s="105"/>
      <c r="BG277" s="105"/>
      <c r="BH277" s="105"/>
      <c r="BI277" s="105"/>
      <c r="BJ277" s="105"/>
      <c r="BK277" s="105"/>
      <c r="BL277" s="105"/>
      <c r="BM277" s="105"/>
      <c r="BN277" s="105"/>
      <c r="BO277" s="105"/>
      <c r="BP277" s="105"/>
      <c r="BQ277" s="105"/>
      <c r="BR277" s="105"/>
      <c r="BS277" s="105"/>
      <c r="BT277" s="105"/>
      <c r="BU277" s="105"/>
      <c r="BV277" s="105"/>
      <c r="BW277" s="105"/>
      <c r="BX277" s="105"/>
      <c r="BY277" s="105"/>
      <c r="BZ277" s="105"/>
      <c r="CA277" s="105"/>
      <c r="CB277" s="105"/>
      <c r="CC277" s="105"/>
      <c r="CD277" s="105"/>
      <c r="CE277" s="105"/>
      <c r="CF277" s="105"/>
      <c r="CG277" s="105"/>
      <c r="CH277" s="105"/>
      <c r="CI277" s="105"/>
      <c r="CJ277" s="105"/>
      <c r="CK277" s="105"/>
      <c r="CL277" s="105"/>
      <c r="CM277" s="105"/>
      <c r="CN277" s="105"/>
      <c r="CO277" s="105"/>
      <c r="CP277" s="105"/>
      <c r="CQ277" s="105"/>
      <c r="CR277" s="105"/>
      <c r="CS277" s="105"/>
      <c r="CT277" s="105"/>
      <c r="CU277" s="105"/>
      <c r="CV277" s="105"/>
      <c r="CW277" s="105"/>
      <c r="CX277" s="105"/>
      <c r="CY277" s="105"/>
      <c r="CZ277" s="105"/>
      <c r="DA277" s="105"/>
      <c r="DB277" s="105"/>
      <c r="DC277" s="105"/>
      <c r="DD277" s="105"/>
      <c r="DE277" s="105"/>
      <c r="DF277" s="105"/>
      <c r="DG277" s="105"/>
      <c r="DH277" s="105"/>
      <c r="DI277" s="105"/>
      <c r="DJ277" s="105"/>
      <c r="DK277" s="105"/>
      <c r="DL277" s="105"/>
      <c r="DM277" s="105"/>
      <c r="DN277" s="105"/>
      <c r="DO277" s="105"/>
      <c r="DP277" s="105"/>
      <c r="DQ277" s="105"/>
      <c r="DR277" s="105"/>
      <c r="DS277" s="105"/>
      <c r="DT277" s="105"/>
      <c r="DU277" s="105"/>
      <c r="DV277" s="105"/>
      <c r="DW277" s="105"/>
      <c r="DX277" s="105"/>
      <c r="DY277" s="105"/>
      <c r="DZ277" s="105"/>
      <c r="EA277" s="105"/>
      <c r="EB277" s="105"/>
      <c r="EC277" s="105"/>
      <c r="ED277" s="105"/>
      <c r="EE277" s="105"/>
      <c r="EF277" s="105"/>
      <c r="EG277" s="105"/>
      <c r="EH277" s="105"/>
      <c r="EI277" s="105"/>
      <c r="EJ277" s="105"/>
      <c r="EK277" s="105"/>
      <c r="EL277" s="105"/>
      <c r="EM277" s="105"/>
      <c r="EN277" s="105"/>
      <c r="EO277" s="105"/>
      <c r="EP277" s="105"/>
      <c r="EQ277" s="105"/>
      <c r="ER277" s="105"/>
      <c r="ES277" s="105"/>
      <c r="ET277" s="105"/>
    </row>
    <row r="278" spans="1:158">
      <c r="D278" s="109">
        <v>13</v>
      </c>
      <c r="E278" s="78" t="s">
        <v>45</v>
      </c>
      <c r="F278" s="109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36">
        <f>S275*0.5+R276+R284</f>
        <v>0</v>
      </c>
      <c r="T278" s="136">
        <f>T275*0.5+S276+S284</f>
        <v>0</v>
      </c>
      <c r="U278" s="136">
        <f t="shared" ref="U278:AZ278" si="2755">U275*0.5+T276+T284</f>
        <v>0</v>
      </c>
      <c r="V278" s="136">
        <f t="shared" si="2755"/>
        <v>0</v>
      </c>
      <c r="W278" s="136">
        <f t="shared" si="2755"/>
        <v>0</v>
      </c>
      <c r="X278" s="136">
        <f t="shared" si="2755"/>
        <v>52852.437115000008</v>
      </c>
      <c r="Y278" s="136">
        <f t="shared" si="2755"/>
        <v>146718.17288251175</v>
      </c>
      <c r="Z278" s="136">
        <f t="shared" si="2755"/>
        <v>256069.95730711365</v>
      </c>
      <c r="AA278" s="136">
        <f t="shared" si="2755"/>
        <v>1791522.3385420432</v>
      </c>
      <c r="AB278" s="136">
        <f t="shared" si="2755"/>
        <v>3734748.9281197805</v>
      </c>
      <c r="AC278" s="136">
        <f t="shared" si="2755"/>
        <v>4724079.655960381</v>
      </c>
      <c r="AD278" s="136">
        <f t="shared" si="2755"/>
        <v>5568276.6105892146</v>
      </c>
      <c r="AE278" s="136">
        <f t="shared" si="2755"/>
        <v>6225465.9681440778</v>
      </c>
      <c r="AF278" s="136">
        <f t="shared" si="2755"/>
        <v>6878798.2521643229</v>
      </c>
      <c r="AG278" s="136">
        <f t="shared" si="2755"/>
        <v>7636909.1213253299</v>
      </c>
      <c r="AH278" s="136">
        <f t="shared" si="2755"/>
        <v>8609042.4419583101</v>
      </c>
      <c r="AI278" s="136">
        <f t="shared" si="2755"/>
        <v>9754476.1402211823</v>
      </c>
      <c r="AJ278" s="136">
        <f t="shared" si="2755"/>
        <v>11001760.78287803</v>
      </c>
      <c r="AK278" s="136">
        <f t="shared" si="2755"/>
        <v>12270928.741565071</v>
      </c>
      <c r="AL278" s="136">
        <f t="shared" si="2755"/>
        <v>13488171.602163797</v>
      </c>
      <c r="AM278" s="136">
        <f t="shared" si="2755"/>
        <v>14818036.67097709</v>
      </c>
      <c r="AN278" s="136">
        <f t="shared" si="2755"/>
        <v>16065377.20703204</v>
      </c>
      <c r="AO278" s="136">
        <f t="shared" si="2755"/>
        <v>16908278.250913177</v>
      </c>
      <c r="AP278" s="136">
        <f t="shared" si="2755"/>
        <v>17685962.033529591</v>
      </c>
      <c r="AQ278" s="136">
        <f t="shared" si="2755"/>
        <v>18525576.140748125</v>
      </c>
      <c r="AR278" s="136">
        <f t="shared" si="2755"/>
        <v>19525011.651785102</v>
      </c>
      <c r="AS278" s="136">
        <f t="shared" si="2755"/>
        <v>20542307.169879507</v>
      </c>
      <c r="AT278" s="136">
        <f t="shared" si="2755"/>
        <v>21400120.011778433</v>
      </c>
      <c r="AU278" s="136">
        <f t="shared" si="2755"/>
        <v>22496667.561215814</v>
      </c>
      <c r="AV278" s="136">
        <f t="shared" si="2755"/>
        <v>23690227.725095637</v>
      </c>
      <c r="AW278" s="136">
        <f t="shared" si="2755"/>
        <v>24512606.559403226</v>
      </c>
      <c r="AX278" s="136">
        <f t="shared" si="2755"/>
        <v>25173019.287818145</v>
      </c>
      <c r="AY278" s="136">
        <f t="shared" si="2755"/>
        <v>26116409.146528989</v>
      </c>
      <c r="AZ278" s="136">
        <f t="shared" si="2755"/>
        <v>26931001.275469262</v>
      </c>
      <c r="BA278" s="136">
        <f t="shared" ref="BA278" si="2756">BA275*0.5+AZ276+AZ284</f>
        <v>27401871.238582201</v>
      </c>
      <c r="BB278" s="136">
        <f t="shared" ref="BB278:BC278" si="2757">BB275*0.5+BA276+BA284</f>
        <v>27878059.783206716</v>
      </c>
      <c r="BC278" s="136">
        <f t="shared" si="2757"/>
        <v>28317273.42543729</v>
      </c>
      <c r="BD278" s="136">
        <f t="shared" ref="BD278" si="2758">BD275*0.5+BC276+BC284</f>
        <v>28452245.701975621</v>
      </c>
      <c r="BE278" s="136">
        <f t="shared" ref="BE278" si="2759">BE275*0.5+BD276+BD284</f>
        <v>28773701.318927292</v>
      </c>
      <c r="BF278" s="136">
        <f t="shared" ref="BF278" si="2760">BF275*0.5+BE276+BE284</f>
        <v>29112864.677388955</v>
      </c>
      <c r="BG278" s="136">
        <f t="shared" ref="BG278" si="2761">BG275*0.5+BF276+BF284</f>
        <v>29175370.362410624</v>
      </c>
      <c r="BH278" s="136">
        <f t="shared" ref="BH278" si="2762">BH275*0.5+BG276+BG284</f>
        <v>29466574.27717229</v>
      </c>
      <c r="BI278" s="136">
        <f t="shared" ref="BI278" si="2763">BI275*0.5+BH276+BH284</f>
        <v>29843573.188073955</v>
      </c>
      <c r="BJ278" s="136">
        <f t="shared" ref="BJ278" si="2764">BJ275*0.5+BI276+BI284</f>
        <v>29958968.149222314</v>
      </c>
      <c r="BK278" s="136">
        <f t="shared" ref="BK278" si="2765">BK275*0.5+BJ276+BJ284</f>
        <v>30057869.33283234</v>
      </c>
      <c r="BL278" s="136">
        <f t="shared" ref="BL278" si="2766">BL275*0.5+BK276+BK284</f>
        <v>30100229.375632338</v>
      </c>
      <c r="BM278" s="136">
        <f t="shared" ref="BM278" si="2767">BM275*0.5+BL276+BL284</f>
        <v>30142720.962167341</v>
      </c>
      <c r="BN278" s="136">
        <f t="shared" ref="BN278" si="2768">BN275*0.5+BM276+BM284</f>
        <v>30250561.57188734</v>
      </c>
      <c r="BO278" s="136">
        <f t="shared" ref="BO278" si="2769">BO275*0.5+BN276+BN284</f>
        <v>30384558.121142343</v>
      </c>
      <c r="BP278" s="136">
        <f t="shared" ref="BP278" si="2770">BP275*0.5+BO276+BO284</f>
        <v>30487215.522772342</v>
      </c>
      <c r="BQ278" s="136">
        <f t="shared" ref="BQ278" si="2771">BQ275*0.5+BP276+BP284</f>
        <v>30530734.416142341</v>
      </c>
      <c r="BR278" s="136">
        <f t="shared" ref="BR278" si="2772">BR275*0.5+BQ276+BQ284</f>
        <v>30569241.715237342</v>
      </c>
      <c r="BS278" s="136">
        <f t="shared" ref="BS278" si="2773">BS275*0.5+BR276+BR284</f>
        <v>30609226.853992339</v>
      </c>
      <c r="BT278" s="136">
        <f t="shared" ref="BT278" si="2774">BT275*0.5+BS276+BS284</f>
        <v>30629272.49512234</v>
      </c>
      <c r="BU278" s="136">
        <f t="shared" ref="BU278" si="2775">BU275*0.5+BT276+BT284</f>
        <v>30654101.934597339</v>
      </c>
      <c r="BV278" s="136">
        <f t="shared" ref="BV278" si="2776">BV275*0.5+BU276+BU284</f>
        <v>30695071.105147339</v>
      </c>
      <c r="BW278" s="136">
        <f t="shared" ref="BW278" si="2777">BW275*0.5+BV276+BV284</f>
        <v>30733795.671062339</v>
      </c>
      <c r="BX278" s="136">
        <f t="shared" ref="BX278" si="2778">BX275*0.5+BW276+BW284</f>
        <v>30791686.205252342</v>
      </c>
      <c r="BY278" s="136">
        <f t="shared" ref="BY278" si="2779">BY275*0.5+BX276+BX284</f>
        <v>30862708.118197341</v>
      </c>
      <c r="BZ278" s="136">
        <f t="shared" ref="BZ278" si="2780">BZ275*0.5+BY276+BY284</f>
        <v>30905769.010532342</v>
      </c>
      <c r="CA278" s="136">
        <f t="shared" ref="CA278" si="2781">CA275*0.5+BZ276+BZ284</f>
        <v>30914765.980242342</v>
      </c>
      <c r="CB278" s="136">
        <f t="shared" ref="CB278" si="2782">CB275*0.5+CA276+CA284</f>
        <v>30922163.809617341</v>
      </c>
      <c r="CC278" s="136">
        <f t="shared" ref="CC278" si="2783">CC275*0.5+CB276+CB284</f>
        <v>30938224.218932342</v>
      </c>
      <c r="CD278" s="136">
        <f t="shared" ref="CD278" si="2784">CD275*0.5+CC276+CC284</f>
        <v>30989554.17508734</v>
      </c>
      <c r="CE278" s="136">
        <f t="shared" ref="CE278" si="2785">CE275*0.5+CD276+CD284</f>
        <v>31049935.273622338</v>
      </c>
      <c r="CF278" s="136">
        <f t="shared" ref="CF278" si="2786">CF275*0.5+CE276+CE284</f>
        <v>31091876.448787339</v>
      </c>
      <c r="CG278" s="136">
        <f t="shared" ref="CG278" si="2787">CG275*0.5+CF276+CF284</f>
        <v>31131493.303357337</v>
      </c>
      <c r="CH278" s="136">
        <f t="shared" ref="CH278" si="2788">CH275*0.5+CG276+CG284</f>
        <v>31158232.802982338</v>
      </c>
      <c r="CI278" s="136">
        <f t="shared" ref="CI278" si="2789">CI275*0.5+CH276+CH284</f>
        <v>31181288.12000734</v>
      </c>
      <c r="CJ278" s="136">
        <f t="shared" ref="CJ278" si="2790">CJ275*0.5+CI276+CI284</f>
        <v>31206597.248242341</v>
      </c>
      <c r="CK278" s="136">
        <f t="shared" ref="CK278" si="2791">CK275*0.5+CJ276+CJ284</f>
        <v>31239666.223612338</v>
      </c>
      <c r="CL278" s="136">
        <f t="shared" ref="CL278" si="2792">CL275*0.5+CK276+CK284</f>
        <v>31272842.508687336</v>
      </c>
      <c r="CM278" s="136">
        <f t="shared" ref="CM278" si="2793">CM275*0.5+CL276+CL284</f>
        <v>31300676.82792734</v>
      </c>
      <c r="CN278" s="136">
        <f t="shared" ref="CN278" si="2794">CN275*0.5+CM276+CM284</f>
        <v>31345349.67509567</v>
      </c>
      <c r="CO278" s="136">
        <f t="shared" ref="CO278" si="2795">CO275*0.5+CN276+CN284</f>
        <v>31414648.483297341</v>
      </c>
      <c r="CP278" s="136">
        <f t="shared" ref="CP278" si="2796">CP275*0.5+CO276+CO284</f>
        <v>31496796.961694006</v>
      </c>
      <c r="CQ278" s="136">
        <f t="shared" ref="CQ278" si="2797">CQ275*0.5+CP276+CP284</f>
        <v>31578779.986950673</v>
      </c>
      <c r="CR278" s="136">
        <f t="shared" ref="CR278" si="2798">CR275*0.5+CQ276+CQ284</f>
        <v>31682331.902942341</v>
      </c>
      <c r="CS278" s="136">
        <f t="shared" ref="CS278" si="2799">CS275*0.5+CR276+CR284</f>
        <v>31803282.874359004</v>
      </c>
      <c r="CT278" s="136">
        <f t="shared" ref="CT278" si="2800">CT275*0.5+CS276+CS284</f>
        <v>31937914.633420669</v>
      </c>
      <c r="CU278" s="136">
        <f t="shared" ref="CU278" si="2801">CU275*0.5+CT276+CT284</f>
        <v>32070961.452522337</v>
      </c>
      <c r="CV278" s="136">
        <f t="shared" ref="CV278" si="2802">CV275*0.5+CU276+CU284</f>
        <v>32278922.18976254</v>
      </c>
      <c r="CW278" s="136">
        <f t="shared" ref="CW278" si="2803">CW275*0.5+CV276+CV284</f>
        <v>32585324.068440694</v>
      </c>
      <c r="CX278" s="136">
        <f t="shared" ref="CX278" si="2804">CX275*0.5+CW276+CW284</f>
        <v>32961543.631108116</v>
      </c>
      <c r="CY278" s="136">
        <f t="shared" ref="CY278" si="2805">CY275*0.5+CX276+CX284</f>
        <v>33287130.184090085</v>
      </c>
      <c r="CZ278" s="136">
        <f t="shared" ref="CZ278" si="2806">CZ275*0.5+CY276+CY284</f>
        <v>33757533.607924439</v>
      </c>
      <c r="DA278" s="136">
        <f t="shared" ref="DA278" si="2807">DA275*0.5+CZ276+CZ284</f>
        <v>34256683.080630019</v>
      </c>
      <c r="DB278" s="136">
        <f t="shared" ref="DB278" si="2808">DB275*0.5+DA276+DA284</f>
        <v>34766824.289270461</v>
      </c>
      <c r="DC278" s="136">
        <f t="shared" ref="DC278" si="2809">DC275*0.5+DB276+DB284</f>
        <v>35242003.707844175</v>
      </c>
      <c r="DD278" s="136">
        <f t="shared" ref="DD278" si="2810">DD275*0.5+DC276+DC284</f>
        <v>35693635.420217581</v>
      </c>
      <c r="DE278" s="136">
        <f t="shared" ref="DE278" si="2811">DE275*0.5+DD276+DD284</f>
        <v>36141950.032829672</v>
      </c>
      <c r="DF278" s="136">
        <f t="shared" ref="DF278" si="2812">DF275*0.5+DE276+DE284</f>
        <v>36590130.768571563</v>
      </c>
      <c r="DG278" s="136">
        <f t="shared" ref="DG278" si="2813">DG275*0.5+DF276+DF284</f>
        <v>37032165.970524207</v>
      </c>
      <c r="DH278" s="136">
        <f t="shared" ref="DH278" si="2814">DH275*0.5+DG276+DG284</f>
        <v>37475717.50935033</v>
      </c>
      <c r="DI278" s="136">
        <f t="shared" ref="DI278" si="2815">DI275*0.5+DH276+DH284</f>
        <v>37923567.970707037</v>
      </c>
      <c r="DJ278" s="136">
        <f t="shared" ref="DJ278" si="2816">DJ275*0.5+DI276+DI284</f>
        <v>38414079.217387922</v>
      </c>
      <c r="DK278" s="136">
        <f t="shared" ref="DK278" si="2817">DK275*0.5+DJ276+DJ284</f>
        <v>38983636.023342043</v>
      </c>
      <c r="DL278" s="136">
        <f t="shared" ref="DL278" si="2818">DL275*0.5+DK276+DK284</f>
        <v>39513979.765739031</v>
      </c>
      <c r="DM278" s="136">
        <f t="shared" ref="DM278" si="2819">DM275*0.5+DL276+DL284</f>
        <v>39971317.716580607</v>
      </c>
      <c r="DN278" s="136">
        <f t="shared" ref="DN278" si="2820">DN275*0.5+DM276+DM284</f>
        <v>40446916.260617837</v>
      </c>
      <c r="DO278" s="136">
        <f t="shared" ref="DO278" si="2821">DO275*0.5+DN276+DN284</f>
        <v>40954478.771906801</v>
      </c>
      <c r="DP278" s="136">
        <f t="shared" ref="DP278" si="2822">DP275*0.5+DO276+DO284</f>
        <v>41472480.58055307</v>
      </c>
      <c r="DQ278" s="136">
        <f t="shared" ref="DQ278" si="2823">DQ275*0.5+DP276+DP284</f>
        <v>42020466.579916224</v>
      </c>
      <c r="DR278" s="136">
        <f t="shared" ref="DR278" si="2824">DR275*0.5+DQ276+DQ284</f>
        <v>42602055.801380262</v>
      </c>
      <c r="DS278" s="136">
        <f t="shared" ref="DS278" si="2825">DS275*0.5+DR276+DR284</f>
        <v>44366121.606991924</v>
      </c>
      <c r="DT278" s="136">
        <f t="shared" ref="DT278" si="2826">DT275*0.5+DS276+DS284</f>
        <v>48114889.709074154</v>
      </c>
      <c r="DU278" s="136">
        <f t="shared" ref="DU278" si="2827">DU275*0.5+DT276+DT284</f>
        <v>52115452.732084021</v>
      </c>
      <c r="DV278" s="136">
        <f t="shared" ref="DV278" si="2828">DV275*0.5+DU276+DU284</f>
        <v>55829404.755613394</v>
      </c>
      <c r="DW278" s="136">
        <f t="shared" ref="DW278" si="2829">DW275*0.5+DV276+DV284</f>
        <v>59899606.611855984</v>
      </c>
      <c r="DX278" s="136">
        <f t="shared" ref="DX278" si="2830">DX275*0.5+DW276+DW284</f>
        <v>63775961.111806065</v>
      </c>
      <c r="DY278" s="136">
        <f t="shared" ref="DY278" si="2831">DY275*0.5+DX276+DX284</f>
        <v>67383840.665843934</v>
      </c>
      <c r="DZ278" s="136">
        <f t="shared" ref="DZ278" si="2832">DZ275*0.5+DY276+DY284</f>
        <v>70993139.852988154</v>
      </c>
      <c r="EA278" s="136">
        <f t="shared" ref="EA278" si="2833">EA275*0.5+DZ276+DZ284</f>
        <v>74548083.424104765</v>
      </c>
      <c r="EB278" s="136">
        <f t="shared" ref="EB278" si="2834">EB275*0.5+EA276+EA284</f>
        <v>78055089.693697706</v>
      </c>
      <c r="EC278" s="136">
        <f t="shared" ref="EC278" si="2835">EC275*0.5+EB276+EB284</f>
        <v>81059392.980751485</v>
      </c>
      <c r="ED278" s="136">
        <f t="shared" ref="ED278" si="2836">ED275*0.5+EC276+EC284</f>
        <v>83576523.650381476</v>
      </c>
      <c r="EE278" s="136">
        <f t="shared" ref="EE278" si="2837">EE275*0.5+ED276+ED284</f>
        <v>86116216.743037328</v>
      </c>
      <c r="EF278" s="136">
        <f t="shared" ref="EF278" si="2838">EF275*0.5+EE276+EE284</f>
        <v>87888762.051393583</v>
      </c>
      <c r="EG278" s="136">
        <f t="shared" ref="EG278" si="2839">EG275*0.5+EF276+EF284</f>
        <v>88872191.331312582</v>
      </c>
      <c r="EH278" s="136">
        <f t="shared" ref="EH278" si="2840">EH275*0.5+EG276+EG284</f>
        <v>89931560.09809047</v>
      </c>
      <c r="EI278" s="136">
        <f t="shared" ref="EI278" si="2841">EI275*0.5+EH276+EH284</f>
        <v>91088502.738986939</v>
      </c>
      <c r="EJ278" s="136">
        <f t="shared" ref="EJ278" si="2842">EJ275*0.5+EI276+EI284</f>
        <v>92261157.101857632</v>
      </c>
      <c r="EK278" s="136">
        <f t="shared" ref="EK278" si="2843">EK275*0.5+EJ276+EJ284</f>
        <v>93423799.036073267</v>
      </c>
      <c r="EL278" s="136">
        <f t="shared" ref="EL278" si="2844">EL275*0.5+EK276+EK284</f>
        <v>94578959.695361927</v>
      </c>
      <c r="EM278" s="136">
        <f t="shared" ref="EM278" si="2845">EM275*0.5+EL276+EL284</f>
        <v>95736348.29209888</v>
      </c>
      <c r="EN278" s="115"/>
      <c r="EO278" s="115"/>
      <c r="EP278" s="115"/>
      <c r="EQ278" s="115"/>
      <c r="ER278" s="115"/>
      <c r="ES278" s="115"/>
      <c r="ET278" s="115"/>
      <c r="EU278" s="105"/>
      <c r="EV278" s="105"/>
      <c r="EW278" s="105"/>
      <c r="EX278" s="105"/>
      <c r="EY278" s="105"/>
      <c r="EZ278" s="105"/>
      <c r="FA278" s="105"/>
      <c r="FB278" s="105"/>
    </row>
    <row r="279" spans="1:158">
      <c r="D279" s="109"/>
      <c r="E279" s="78"/>
      <c r="F279" s="10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  <c r="AM279" s="75"/>
      <c r="AN279" s="75"/>
      <c r="AO279" s="75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5"/>
      <c r="BD279" s="75"/>
      <c r="BE279" s="75"/>
      <c r="BF279" s="75"/>
      <c r="BG279" s="75"/>
      <c r="BH279" s="75"/>
      <c r="BI279" s="75"/>
      <c r="BJ279" s="75"/>
      <c r="BK279" s="75"/>
      <c r="BL279" s="75"/>
      <c r="BM279" s="75"/>
      <c r="BN279" s="75"/>
      <c r="BO279" s="75"/>
      <c r="BP279" s="75"/>
      <c r="BQ279" s="75"/>
      <c r="BR279" s="75"/>
      <c r="BS279" s="75"/>
      <c r="BT279" s="75"/>
      <c r="BU279" s="75"/>
      <c r="BV279" s="75"/>
      <c r="BW279" s="75"/>
      <c r="BX279" s="75"/>
      <c r="BY279" s="75"/>
      <c r="BZ279" s="75"/>
      <c r="CA279" s="75"/>
      <c r="CB279" s="75"/>
      <c r="CC279" s="75"/>
      <c r="CD279" s="75"/>
      <c r="CE279" s="75"/>
      <c r="CF279" s="75"/>
      <c r="CG279" s="75"/>
      <c r="CH279" s="75"/>
      <c r="CI279" s="75"/>
      <c r="CJ279" s="75"/>
      <c r="CK279" s="75"/>
      <c r="CL279" s="75"/>
      <c r="CM279" s="75"/>
      <c r="CN279" s="75"/>
      <c r="CO279" s="75"/>
      <c r="CP279" s="75"/>
      <c r="CQ279" s="75"/>
      <c r="CR279" s="75"/>
      <c r="CS279" s="75"/>
      <c r="CT279" s="75"/>
      <c r="CU279" s="75"/>
      <c r="CV279" s="75"/>
      <c r="CW279" s="75"/>
      <c r="CX279" s="75"/>
      <c r="CY279" s="75"/>
      <c r="CZ279" s="75"/>
      <c r="DA279" s="75"/>
      <c r="DB279" s="75"/>
      <c r="DC279" s="75"/>
      <c r="DD279" s="75"/>
      <c r="DE279" s="75"/>
      <c r="DF279" s="75"/>
      <c r="DG279" s="75"/>
      <c r="DH279" s="75"/>
      <c r="DI279" s="75"/>
      <c r="DJ279" s="75"/>
      <c r="DK279" s="75"/>
      <c r="DL279" s="75"/>
      <c r="DM279" s="75"/>
      <c r="DN279" s="75"/>
      <c r="DO279" s="75"/>
      <c r="DP279" s="75"/>
      <c r="DQ279" s="75"/>
      <c r="DR279" s="75"/>
      <c r="DS279" s="75"/>
      <c r="DT279" s="75"/>
      <c r="DU279" s="75"/>
      <c r="DV279" s="75"/>
      <c r="DW279" s="75"/>
      <c r="DX279" s="75"/>
      <c r="DY279" s="75"/>
      <c r="DZ279" s="75"/>
      <c r="EA279" s="75"/>
      <c r="EB279" s="75"/>
      <c r="EC279" s="75"/>
      <c r="ED279" s="75"/>
      <c r="EE279" s="75"/>
      <c r="EF279" s="75"/>
      <c r="EG279" s="75"/>
      <c r="EH279" s="75"/>
      <c r="EI279" s="75"/>
      <c r="EJ279" s="75"/>
      <c r="EK279" s="75"/>
      <c r="EL279" s="75"/>
      <c r="EM279" s="75"/>
      <c r="EN279" s="75"/>
      <c r="EO279" s="75"/>
      <c r="EP279" s="75"/>
      <c r="EQ279" s="75"/>
      <c r="ER279" s="75"/>
      <c r="ES279" s="75"/>
      <c r="ET279" s="75"/>
    </row>
    <row r="280" spans="1:158" s="116" customFormat="1">
      <c r="A280" s="97"/>
      <c r="B280" s="98"/>
      <c r="C280" s="67"/>
      <c r="D280" s="109">
        <v>14</v>
      </c>
      <c r="E280" s="116" t="s">
        <v>46</v>
      </c>
      <c r="F280" s="117"/>
      <c r="G280" s="118">
        <f>'Exhibit K (3)'!$F$14</f>
        <v>0.1</v>
      </c>
      <c r="H280" s="118">
        <f>'Exhibit K (3)'!$F$14</f>
        <v>0.1</v>
      </c>
      <c r="I280" s="118">
        <f>'Exhibit K (3)'!$F$14</f>
        <v>0.1</v>
      </c>
      <c r="J280" s="118">
        <f>'Exhibit K (3)'!$F$14</f>
        <v>0.1</v>
      </c>
      <c r="K280" s="118">
        <f>'Exhibit K (3)'!$F$14</f>
        <v>0.1</v>
      </c>
      <c r="L280" s="118">
        <f>'Exhibit K (3)'!$F$14</f>
        <v>0.1</v>
      </c>
      <c r="M280" s="118">
        <f>'Exhibit K (3)'!$F$14</f>
        <v>0.1</v>
      </c>
      <c r="N280" s="118">
        <f>'Exhibit K (3)'!$F$14</f>
        <v>0.1</v>
      </c>
      <c r="O280" s="118">
        <f>'Exhibit K (3)'!$F$14</f>
        <v>0.1</v>
      </c>
      <c r="P280" s="118">
        <f>'Exhibit K (3)'!$F$14</f>
        <v>0.1</v>
      </c>
      <c r="Q280" s="118">
        <f>'Exhibit K (3)'!$F$14</f>
        <v>0.1</v>
      </c>
      <c r="R280" s="118">
        <f>'Exhibit K (3)'!$F$14</f>
        <v>0.1</v>
      </c>
      <c r="S280" s="119">
        <f>'Exhibit K (3)'!$F$14</f>
        <v>0.1</v>
      </c>
      <c r="T280" s="119">
        <f>'Exhibit K (3)'!$F$14</f>
        <v>0.1</v>
      </c>
      <c r="U280" s="119">
        <f>'Exhibit K (3)'!$F$14</f>
        <v>0.1</v>
      </c>
      <c r="V280" s="119">
        <f>'Exhibit K (3)'!$F$14</f>
        <v>0.1</v>
      </c>
      <c r="W280" s="119">
        <f>'Exhibit K (3)'!$F$14</f>
        <v>0.1</v>
      </c>
      <c r="X280" s="119">
        <f>'Exhibit K (3)'!$F$14</f>
        <v>0.1</v>
      </c>
      <c r="Y280" s="119">
        <f>'Exhibit K (3)'!$F$14</f>
        <v>0.1</v>
      </c>
      <c r="Z280" s="119">
        <f>'Exhibit K (3)'!$F$14</f>
        <v>0.1</v>
      </c>
      <c r="AA280" s="119">
        <f>'Exhibit K (3)'!$F$14</f>
        <v>0.1</v>
      </c>
      <c r="AB280" s="119">
        <f>'Exhibit K (3)'!$F$14</f>
        <v>0.1</v>
      </c>
      <c r="AC280" s="119">
        <f>'Exhibit K (3)'!$F$14</f>
        <v>0.1</v>
      </c>
      <c r="AD280" s="119">
        <f>'Exhibit K (3)'!$F$14</f>
        <v>0.1</v>
      </c>
      <c r="AE280" s="119">
        <f>'Exhibit K (3)'!$F$14</f>
        <v>0.1</v>
      </c>
      <c r="AF280" s="119">
        <f>'Exhibit K (3)'!$F$14</f>
        <v>0.1</v>
      </c>
      <c r="AG280" s="119">
        <f>'Exhibit K (3)'!$F$14</f>
        <v>0.1</v>
      </c>
      <c r="AH280" s="119">
        <f>'Exhibit K (3)'!$F$14</f>
        <v>0.1</v>
      </c>
      <c r="AI280" s="119">
        <f>'Exhibit K (3)'!$F$14</f>
        <v>0.1</v>
      </c>
      <c r="AJ280" s="119">
        <f>'Exhibit K (3)'!$F$14</f>
        <v>0.1</v>
      </c>
      <c r="AK280" s="119">
        <f>'Exhibit K (3)'!$F$14</f>
        <v>0.1</v>
      </c>
      <c r="AL280" s="119">
        <f>'Exhibit K (3)'!$F$14</f>
        <v>0.1</v>
      </c>
      <c r="AM280" s="119">
        <f>'Exhibit K (3)'!$F$14</f>
        <v>0.1</v>
      </c>
      <c r="AN280" s="119">
        <f>'Exhibit K (3)'!$F$14</f>
        <v>0.1</v>
      </c>
      <c r="AO280" s="119">
        <f>'Exhibit K (3)'!$F$14</f>
        <v>0.1</v>
      </c>
      <c r="AP280" s="119">
        <f>'Exhibit K (3)'!$F$14</f>
        <v>0.1</v>
      </c>
      <c r="AQ280" s="119">
        <f>'Exhibit K (3)'!$F$14</f>
        <v>0.1</v>
      </c>
      <c r="AR280" s="119">
        <f>'Exhibit K (3)'!$F$14</f>
        <v>0.1</v>
      </c>
      <c r="AS280" s="119">
        <f>'Exhibit K (3)'!$F$14</f>
        <v>0.1</v>
      </c>
      <c r="AT280" s="119">
        <f>'Exhibit K (3)'!$F$14</f>
        <v>0.1</v>
      </c>
      <c r="AU280" s="119">
        <f>'Exhibit K (3)'!$F$14</f>
        <v>0.1</v>
      </c>
      <c r="AV280" s="119">
        <f>'Exhibit K (3)'!$F$14</f>
        <v>0.1</v>
      </c>
      <c r="AW280" s="119">
        <f>'Exhibit K (3)'!$F$14</f>
        <v>0.1</v>
      </c>
      <c r="AX280" s="119">
        <f>'Exhibit K (3)'!$F$14</f>
        <v>0.1</v>
      </c>
      <c r="AY280" s="119">
        <f>'Exhibit K (3)'!$F$14</f>
        <v>0.1</v>
      </c>
      <c r="AZ280" s="119">
        <f>'Exhibit K (3)'!$F$14</f>
        <v>0.1</v>
      </c>
      <c r="BA280" s="119">
        <f>'Exhibit K (3)'!$F$14</f>
        <v>0.1</v>
      </c>
      <c r="BB280" s="119">
        <f>'Exhibit K (3)'!$F$14</f>
        <v>0.1</v>
      </c>
      <c r="BC280" s="119">
        <f>'Exhibit K (3)'!$F$14</f>
        <v>0.1</v>
      </c>
      <c r="BD280" s="119">
        <f>'Exhibit K (3)'!$F$14</f>
        <v>0.1</v>
      </c>
      <c r="BE280" s="119">
        <f>'Exhibit K (3)'!$F$14</f>
        <v>0.1</v>
      </c>
      <c r="BF280" s="119">
        <f>'Exhibit K (3)'!$F$14</f>
        <v>0.1</v>
      </c>
      <c r="BG280" s="119">
        <f>'Exhibit K (3)'!$F$14</f>
        <v>0.1</v>
      </c>
      <c r="BH280" s="119">
        <f>'Exhibit K (3)'!$F$14</f>
        <v>0.1</v>
      </c>
      <c r="BI280" s="119">
        <f>'Exhibit K (3)'!$F$14</f>
        <v>0.1</v>
      </c>
      <c r="BJ280" s="119">
        <f>'Exhibit K (3)'!$F$14</f>
        <v>0.1</v>
      </c>
      <c r="BK280" s="119">
        <f>'Exhibit K (3)'!$F$14</f>
        <v>0.1</v>
      </c>
      <c r="BL280" s="119">
        <f>'Exhibit K (3)'!$F$14</f>
        <v>0.1</v>
      </c>
      <c r="BM280" s="119">
        <f>'Exhibit K (3)'!$F$14</f>
        <v>0.1</v>
      </c>
      <c r="BN280" s="119">
        <f>'Exhibit K (3)'!$F$14</f>
        <v>0.1</v>
      </c>
      <c r="BO280" s="119">
        <f>'Exhibit K (3)'!$F$14</f>
        <v>0.1</v>
      </c>
      <c r="BP280" s="119">
        <f>'Exhibit K (3)'!$F$14</f>
        <v>0.1</v>
      </c>
      <c r="BQ280" s="119">
        <f>'Exhibit K (3)'!$F$14</f>
        <v>0.1</v>
      </c>
      <c r="BR280" s="119">
        <f>'Exhibit K (3)'!$F$14</f>
        <v>0.1</v>
      </c>
      <c r="BS280" s="119">
        <f>'Exhibit K (3)'!$F$14</f>
        <v>0.1</v>
      </c>
      <c r="BT280" s="119">
        <f>'Exhibit K (3)'!$F$14</f>
        <v>0.1</v>
      </c>
      <c r="BU280" s="119">
        <f>'Exhibit K (3)'!$F$14</f>
        <v>0.1</v>
      </c>
      <c r="BV280" s="119">
        <f>'Exhibit K (3)'!$F$14</f>
        <v>0.1</v>
      </c>
      <c r="BW280" s="119">
        <f>'Exhibit K (3)'!$F$14</f>
        <v>0.1</v>
      </c>
      <c r="BX280" s="119">
        <f>'Exhibit K (3)'!$F$14</f>
        <v>0.1</v>
      </c>
      <c r="BY280" s="119">
        <f>'Exhibit K (3)'!$F$14</f>
        <v>0.1</v>
      </c>
      <c r="BZ280" s="119">
        <f>'Exhibit K (3)'!$F$14</f>
        <v>0.1</v>
      </c>
      <c r="CA280" s="119">
        <f>'Exhibit K (3)'!$F$14</f>
        <v>0.1</v>
      </c>
      <c r="CB280" s="119">
        <f>'Exhibit K (3)'!$F$14</f>
        <v>0.1</v>
      </c>
      <c r="CC280" s="119">
        <f>'Exhibit K (3)'!$F$14</f>
        <v>0.1</v>
      </c>
      <c r="CD280" s="119">
        <f>'Exhibit K (3)'!$F$14</f>
        <v>0.1</v>
      </c>
      <c r="CE280" s="119">
        <f>'Exhibit K (3)'!$F$14</f>
        <v>0.1</v>
      </c>
      <c r="CF280" s="119">
        <f>'Exhibit K (3)'!$F$14</f>
        <v>0.1</v>
      </c>
      <c r="CG280" s="119">
        <f>'Exhibit K (3)'!$F$14</f>
        <v>0.1</v>
      </c>
      <c r="CH280" s="119">
        <f>'Exhibit K (3)'!$F$14</f>
        <v>0.1</v>
      </c>
      <c r="CI280" s="119">
        <f>'Exhibit K (3)'!$F$14</f>
        <v>0.1</v>
      </c>
      <c r="CJ280" s="119">
        <f>'Exhibit K (3)'!$F$14</f>
        <v>0.1</v>
      </c>
      <c r="CK280" s="119">
        <f>'Exhibit K (3)'!$F$14</f>
        <v>0.1</v>
      </c>
      <c r="CL280" s="119">
        <f>'Exhibit K (3)'!$F$14</f>
        <v>0.1</v>
      </c>
      <c r="CM280" s="119">
        <f>'Exhibit K (3)'!$F$14</f>
        <v>0.1</v>
      </c>
      <c r="CN280" s="119">
        <f>'Exhibit K (3)'!$F$14</f>
        <v>0.1</v>
      </c>
      <c r="CO280" s="119">
        <f>'Exhibit K (3)'!$F$14</f>
        <v>0.1</v>
      </c>
      <c r="CP280" s="119">
        <f>'Exhibit K (3)'!$F$14</f>
        <v>0.1</v>
      </c>
      <c r="CQ280" s="119">
        <f>'Exhibit K (3)'!$F$14</f>
        <v>0.1</v>
      </c>
      <c r="CR280" s="119">
        <f>'Exhibit K (3)'!$F$14</f>
        <v>0.1</v>
      </c>
      <c r="CS280" s="119">
        <f>'Exhibit K (3)'!$F$14</f>
        <v>0.1</v>
      </c>
      <c r="CT280" s="119">
        <f>'Exhibit K (3)'!$F$14</f>
        <v>0.1</v>
      </c>
      <c r="CU280" s="119">
        <f>'Exhibit K (3)'!$F$14</f>
        <v>0.1</v>
      </c>
      <c r="CV280" s="119">
        <f>'Exhibit K (3)'!$F$14</f>
        <v>0.1</v>
      </c>
      <c r="CW280" s="119">
        <f>'Exhibit K (3)'!$F$14</f>
        <v>0.1</v>
      </c>
      <c r="CX280" s="119">
        <f>'Exhibit K (3)'!$F$14</f>
        <v>0.1</v>
      </c>
      <c r="CY280" s="119">
        <f>'Exhibit K (3)'!$F$14</f>
        <v>0.1</v>
      </c>
      <c r="CZ280" s="119">
        <f>'Exhibit K (3)'!$F$14</f>
        <v>0.1</v>
      </c>
      <c r="DA280" s="119">
        <f>'Exhibit K (3)'!$F$14</f>
        <v>0.1</v>
      </c>
      <c r="DB280" s="119">
        <f>'Exhibit K (3)'!$F$14</f>
        <v>0.1</v>
      </c>
      <c r="DC280" s="119">
        <f>'Exhibit K (3)'!$F$14</f>
        <v>0.1</v>
      </c>
      <c r="DD280" s="119">
        <f>'Exhibit K (3)'!$F$14</f>
        <v>0.1</v>
      </c>
      <c r="DE280" s="119">
        <f>'Exhibit K (3)'!$F$14</f>
        <v>0.1</v>
      </c>
      <c r="DF280" s="119">
        <f>'Exhibit K (3)'!$F$14</f>
        <v>0.1</v>
      </c>
      <c r="DG280" s="119">
        <f>'Exhibit K (3)'!$F$14</f>
        <v>0.1</v>
      </c>
      <c r="DH280" s="119">
        <f>'Exhibit K (3)'!$F$14</f>
        <v>0.1</v>
      </c>
      <c r="DI280" s="119">
        <f>'Exhibit K (3)'!$F$14</f>
        <v>0.1</v>
      </c>
      <c r="DJ280" s="119">
        <f>'Exhibit K (3)'!$F$14</f>
        <v>0.1</v>
      </c>
      <c r="DK280" s="119">
        <f>'Exhibit K (3)'!$F$14</f>
        <v>0.1</v>
      </c>
      <c r="DL280" s="119">
        <f>'Exhibit K (3)'!$F$14</f>
        <v>0.1</v>
      </c>
      <c r="DM280" s="119">
        <f>'Exhibit K (3)'!$F$14</f>
        <v>0.1</v>
      </c>
      <c r="DN280" s="119">
        <f>'Exhibit K (3)'!$F$14</f>
        <v>0.1</v>
      </c>
      <c r="DO280" s="119">
        <f>'Exhibit K (3)'!$F$14</f>
        <v>0.1</v>
      </c>
      <c r="DP280" s="119">
        <f>'Exhibit K (3)'!$F$14</f>
        <v>0.1</v>
      </c>
      <c r="DQ280" s="119">
        <f>'Exhibit K (3)'!$F$14</f>
        <v>0.1</v>
      </c>
      <c r="DR280" s="119">
        <f>'Exhibit K (3)'!$F$14</f>
        <v>0.1</v>
      </c>
      <c r="DS280" s="119">
        <f>'Exhibit K (3)'!$F$14</f>
        <v>0.1</v>
      </c>
      <c r="DT280" s="119">
        <f>'Exhibit K (3)'!$F$14</f>
        <v>0.1</v>
      </c>
      <c r="DU280" s="119">
        <f>'Exhibit K (3)'!$F$14</f>
        <v>0.1</v>
      </c>
      <c r="DV280" s="119">
        <f>'Exhibit K (3)'!$F$14</f>
        <v>0.1</v>
      </c>
      <c r="DW280" s="119">
        <f>'Exhibit K (3)'!$F$14</f>
        <v>0.1</v>
      </c>
      <c r="DX280" s="119">
        <f>'Exhibit K (3)'!$F$14</f>
        <v>0.1</v>
      </c>
      <c r="DY280" s="119">
        <f>'Exhibit K (3)'!$F$14</f>
        <v>0.1</v>
      </c>
      <c r="DZ280" s="119">
        <f>'Exhibit K (3)'!$F$14</f>
        <v>0.1</v>
      </c>
      <c r="EA280" s="119">
        <f>'Exhibit K (3)'!$F$14</f>
        <v>0.1</v>
      </c>
      <c r="EB280" s="119">
        <f>'Exhibit K (3)'!$F$14</f>
        <v>0.1</v>
      </c>
      <c r="EC280" s="119">
        <f>'Exhibit K (3)'!$F$14</f>
        <v>0.1</v>
      </c>
      <c r="ED280" s="119">
        <f>'Exhibit K (3)'!$F$14</f>
        <v>0.1</v>
      </c>
      <c r="EE280" s="119">
        <f>'Exhibit K (3)'!$F$14</f>
        <v>0.1</v>
      </c>
      <c r="EF280" s="119">
        <f>'Exhibit K (3)'!$F$14</f>
        <v>0.1</v>
      </c>
      <c r="EG280" s="119">
        <f>'Exhibit K (3)'!$F$14</f>
        <v>0.1</v>
      </c>
      <c r="EH280" s="119">
        <f>'Exhibit K (3)'!$F$14</f>
        <v>0.1</v>
      </c>
      <c r="EI280" s="119">
        <f>'Exhibit K (3)'!$F$14</f>
        <v>0.1</v>
      </c>
      <c r="EJ280" s="119">
        <f>'Exhibit K (3)'!$F$14</f>
        <v>0.1</v>
      </c>
      <c r="EK280" s="119">
        <f>'Exhibit K (3)'!$F$14</f>
        <v>0.1</v>
      </c>
      <c r="EL280" s="119">
        <f>'Exhibit K (3)'!$F$14</f>
        <v>0.1</v>
      </c>
      <c r="EM280" s="119">
        <f>'Exhibit K (3)'!$F$14</f>
        <v>0.1</v>
      </c>
      <c r="EN280" s="119">
        <f>'Exhibit K (3)'!$F$14</f>
        <v>0.1</v>
      </c>
      <c r="EO280" s="119">
        <f>'Exhibit K (3)'!$F$14</f>
        <v>0.1</v>
      </c>
      <c r="EP280" s="119">
        <f>'Exhibit K (3)'!$F$14</f>
        <v>0.1</v>
      </c>
      <c r="EQ280" s="119">
        <f>'Exhibit K (3)'!$F$14</f>
        <v>0.1</v>
      </c>
      <c r="ER280" s="119">
        <f>'Exhibit K (3)'!$F$14</f>
        <v>0.1</v>
      </c>
      <c r="ES280" s="119">
        <f>'Exhibit K (3)'!$F$14</f>
        <v>0.1</v>
      </c>
      <c r="ET280" s="119">
        <f>'Exhibit K (3)'!$F$14</f>
        <v>0.1</v>
      </c>
    </row>
    <row r="281" spans="1:158" s="120" customFormat="1">
      <c r="A281" s="97"/>
      <c r="B281" s="98"/>
      <c r="C281" s="67"/>
      <c r="D281" s="109">
        <v>15</v>
      </c>
      <c r="E281" s="120" t="s">
        <v>47</v>
      </c>
      <c r="F281" s="121"/>
      <c r="G281" s="122">
        <f>'Exhibit K (3)'!$F$17</f>
        <v>8.1648460519010424E-3</v>
      </c>
      <c r="H281" s="122">
        <f>'Exhibit K (3)'!$F$17</f>
        <v>8.1648460519010424E-3</v>
      </c>
      <c r="I281" s="122">
        <f>'Exhibit K (3)'!$F$17</f>
        <v>8.1648460519010424E-3</v>
      </c>
      <c r="J281" s="122">
        <f>'Exhibit K (3)'!$F$17</f>
        <v>8.1648460519010424E-3</v>
      </c>
      <c r="K281" s="122">
        <f>'Exhibit K (3)'!$F$17</f>
        <v>8.1648460519010424E-3</v>
      </c>
      <c r="L281" s="122">
        <f>'Exhibit K (3)'!$F$17</f>
        <v>8.1648460519010424E-3</v>
      </c>
      <c r="M281" s="122">
        <f>'Exhibit K (3)'!$F$17</f>
        <v>8.1648460519010424E-3</v>
      </c>
      <c r="N281" s="122">
        <f>'Exhibit K (3)'!$F$17</f>
        <v>8.1648460519010424E-3</v>
      </c>
      <c r="O281" s="122">
        <f>'Exhibit K (3)'!$F$17</f>
        <v>8.1648460519010424E-3</v>
      </c>
      <c r="P281" s="122">
        <f>'Exhibit K (3)'!$F$17</f>
        <v>8.1648460519010424E-3</v>
      </c>
      <c r="Q281" s="122">
        <f>'Exhibit K (3)'!$F$17</f>
        <v>8.1648460519010424E-3</v>
      </c>
      <c r="R281" s="122">
        <f>'Exhibit K (3)'!$F$17</f>
        <v>8.1648460519010424E-3</v>
      </c>
      <c r="S281" s="123">
        <f>'Exhibit K (3)'!$F$17</f>
        <v>8.1648460519010424E-3</v>
      </c>
      <c r="T281" s="123">
        <f>'Exhibit K (3)'!$F$17</f>
        <v>8.1648460519010424E-3</v>
      </c>
      <c r="U281" s="123">
        <f>'Exhibit K (3)'!$F$17</f>
        <v>8.1648460519010424E-3</v>
      </c>
      <c r="V281" s="123">
        <f>'Exhibit K (3)'!$F$17</f>
        <v>8.1648460519010424E-3</v>
      </c>
      <c r="W281" s="123">
        <f>'Exhibit K (3)'!$F$17</f>
        <v>8.1648460519010424E-3</v>
      </c>
      <c r="X281" s="123">
        <f>'Exhibit K (3)'!$F$17</f>
        <v>8.1648460519010424E-3</v>
      </c>
      <c r="Y281" s="123">
        <f>'Exhibit K (3)'!$F$17</f>
        <v>8.1648460519010424E-3</v>
      </c>
      <c r="Z281" s="123">
        <f>'Exhibit K (3)'!$F$17</f>
        <v>8.1648460519010424E-3</v>
      </c>
      <c r="AA281" s="123">
        <f>'Exhibit K (3)'!$F$17</f>
        <v>8.1648460519010424E-3</v>
      </c>
      <c r="AB281" s="123">
        <f>'Exhibit K (3)'!$F$17</f>
        <v>8.1648460519010424E-3</v>
      </c>
      <c r="AC281" s="123">
        <f>'Exhibit K (3)'!$F$17</f>
        <v>8.1648460519010424E-3</v>
      </c>
      <c r="AD281" s="123">
        <f>'Exhibit K (3)'!$F$17</f>
        <v>8.1648460519010424E-3</v>
      </c>
      <c r="AE281" s="123">
        <f>'Exhibit K (3)'!$F$17</f>
        <v>8.1648460519010424E-3</v>
      </c>
      <c r="AF281" s="123">
        <f>'Exhibit K (3)'!$F$17</f>
        <v>8.1648460519010424E-3</v>
      </c>
      <c r="AG281" s="123">
        <f>'Exhibit K (3)'!$F$17</f>
        <v>8.1648460519010424E-3</v>
      </c>
      <c r="AH281" s="123">
        <f>'Exhibit K (3)'!$F$17</f>
        <v>8.1648460519010424E-3</v>
      </c>
      <c r="AI281" s="123">
        <f>'Exhibit K (3)'!$F$17</f>
        <v>8.1648460519010424E-3</v>
      </c>
      <c r="AJ281" s="123">
        <f>'Exhibit K (3)'!$F$17</f>
        <v>8.1648460519010424E-3</v>
      </c>
      <c r="AK281" s="123">
        <f>'Exhibit K (3)'!$F$17</f>
        <v>8.1648460519010424E-3</v>
      </c>
      <c r="AL281" s="123">
        <f>'Exhibit K (3)'!$F$17</f>
        <v>8.1648460519010424E-3</v>
      </c>
      <c r="AM281" s="123">
        <f>'Exhibit K (3)'!$F$17</f>
        <v>8.1648460519010424E-3</v>
      </c>
      <c r="AN281" s="123">
        <f>'Exhibit K (3)'!$F$17</f>
        <v>8.1648460519010424E-3</v>
      </c>
      <c r="AO281" s="123">
        <f>'Exhibit K (3)'!$F$17</f>
        <v>8.1648460519010424E-3</v>
      </c>
      <c r="AP281" s="123">
        <f>'Exhibit K (3)'!$F$17</f>
        <v>8.1648460519010424E-3</v>
      </c>
      <c r="AQ281" s="123">
        <f>'Exhibit K (3)'!$F$17</f>
        <v>8.1648460519010424E-3</v>
      </c>
      <c r="AR281" s="123">
        <f>'Exhibit K (3)'!$F$17</f>
        <v>8.1648460519010424E-3</v>
      </c>
      <c r="AS281" s="123">
        <f>'Exhibit K (3)'!$F$17</f>
        <v>8.1648460519010424E-3</v>
      </c>
      <c r="AT281" s="123">
        <f>'Exhibit K (3)'!$F$17</f>
        <v>8.1648460519010424E-3</v>
      </c>
      <c r="AU281" s="123">
        <f>'Exhibit K (3)'!$F$17</f>
        <v>8.1648460519010424E-3</v>
      </c>
      <c r="AV281" s="123">
        <f>'Exhibit K (3)'!$F$17</f>
        <v>8.1648460519010424E-3</v>
      </c>
      <c r="AW281" s="123">
        <f>'Exhibit K (3)'!$F$17</f>
        <v>8.1648460519010424E-3</v>
      </c>
      <c r="AX281" s="123">
        <f>'Exhibit K (3)'!$F$17</f>
        <v>8.1648460519010424E-3</v>
      </c>
      <c r="AY281" s="123">
        <f>'Exhibit K (3)'!$F$17</f>
        <v>8.1648460519010424E-3</v>
      </c>
      <c r="AZ281" s="123">
        <f>'Exhibit K (3)'!$F$17</f>
        <v>8.1648460519010424E-3</v>
      </c>
      <c r="BA281" s="123">
        <f>'Exhibit K (3)'!$F$17</f>
        <v>8.1648460519010424E-3</v>
      </c>
      <c r="BB281" s="123">
        <f>'Exhibit K (3)'!$F$17</f>
        <v>8.1648460519010424E-3</v>
      </c>
      <c r="BC281" s="123">
        <f>'Exhibit K (3)'!$F$17</f>
        <v>8.1648460519010424E-3</v>
      </c>
      <c r="BD281" s="123">
        <f>'Exhibit K (3)'!$F$17</f>
        <v>8.1648460519010424E-3</v>
      </c>
      <c r="BE281" s="123">
        <f>'Exhibit K (3)'!$F$17</f>
        <v>8.1648460519010424E-3</v>
      </c>
      <c r="BF281" s="123">
        <f>'Exhibit K (3)'!$F$17</f>
        <v>8.1648460519010424E-3</v>
      </c>
      <c r="BG281" s="123">
        <f>'Exhibit K (3)'!$F$17</f>
        <v>8.1648460519010424E-3</v>
      </c>
      <c r="BH281" s="123">
        <f>'Exhibit K (3)'!$F$17</f>
        <v>8.1648460519010424E-3</v>
      </c>
      <c r="BI281" s="123">
        <f>'Exhibit K (3)'!$F$17</f>
        <v>8.1648460519010424E-3</v>
      </c>
      <c r="BJ281" s="123">
        <f>'Exhibit K (3)'!$F$17</f>
        <v>8.1648460519010424E-3</v>
      </c>
      <c r="BK281" s="123">
        <f>'Exhibit K (3)'!$F$17</f>
        <v>8.1648460519010424E-3</v>
      </c>
      <c r="BL281" s="123">
        <f>'Exhibit K (3)'!$F$17</f>
        <v>8.1648460519010424E-3</v>
      </c>
      <c r="BM281" s="123">
        <f>'Exhibit K (3)'!$F$17</f>
        <v>8.1648460519010424E-3</v>
      </c>
      <c r="BN281" s="123">
        <f>'Exhibit K (3)'!$F$17</f>
        <v>8.1648460519010424E-3</v>
      </c>
      <c r="BO281" s="123">
        <f>'Exhibit K (3)'!$F$17</f>
        <v>8.1648460519010424E-3</v>
      </c>
      <c r="BP281" s="123">
        <f>'Exhibit K (3)'!$F$17</f>
        <v>8.1648460519010424E-3</v>
      </c>
      <c r="BQ281" s="123">
        <f>'Exhibit K (3)'!$F$17</f>
        <v>8.1648460519010424E-3</v>
      </c>
      <c r="BR281" s="123">
        <f>'Exhibit K (3)'!$F$17</f>
        <v>8.1648460519010424E-3</v>
      </c>
      <c r="BS281" s="123">
        <f>'Exhibit K (3)'!$F$17</f>
        <v>8.1648460519010424E-3</v>
      </c>
      <c r="BT281" s="123">
        <f>'Exhibit K (3)'!$F$17</f>
        <v>8.1648460519010424E-3</v>
      </c>
      <c r="BU281" s="123">
        <f>'Exhibit K (3)'!$F$17</f>
        <v>8.1648460519010424E-3</v>
      </c>
      <c r="BV281" s="123">
        <f>'Exhibit K (3)'!$F$17</f>
        <v>8.1648460519010424E-3</v>
      </c>
      <c r="BW281" s="123">
        <f>'Exhibit K (3)'!$F$17</f>
        <v>8.1648460519010424E-3</v>
      </c>
      <c r="BX281" s="123">
        <f>'Exhibit K (3)'!$F$17</f>
        <v>8.1648460519010424E-3</v>
      </c>
      <c r="BY281" s="123">
        <f>'Exhibit K (3)'!$F$17</f>
        <v>8.1648460519010424E-3</v>
      </c>
      <c r="BZ281" s="123">
        <f>'Exhibit K (3)'!$F$17</f>
        <v>8.1648460519010424E-3</v>
      </c>
      <c r="CA281" s="123">
        <f>'Exhibit K (3)'!$F$17</f>
        <v>8.1648460519010424E-3</v>
      </c>
      <c r="CB281" s="123">
        <f>'Exhibit K (3)'!$F$17</f>
        <v>8.1648460519010424E-3</v>
      </c>
      <c r="CC281" s="123">
        <f>'Exhibit K (3)'!$F$17</f>
        <v>8.1648460519010424E-3</v>
      </c>
      <c r="CD281" s="123">
        <f>'Exhibit K (3)'!$F$17</f>
        <v>8.1648460519010424E-3</v>
      </c>
      <c r="CE281" s="123">
        <f>'Exhibit K (3)'!$F$17</f>
        <v>8.1648460519010424E-3</v>
      </c>
      <c r="CF281" s="123">
        <f>'Exhibit K (3)'!$F$17</f>
        <v>8.1648460519010424E-3</v>
      </c>
      <c r="CG281" s="123">
        <f>'Exhibit K (3)'!$F$17</f>
        <v>8.1648460519010424E-3</v>
      </c>
      <c r="CH281" s="123">
        <f>'Exhibit K (3)'!$F$17</f>
        <v>8.1648460519010424E-3</v>
      </c>
      <c r="CI281" s="123">
        <f>'Exhibit K (3)'!$F$17</f>
        <v>8.1648460519010424E-3</v>
      </c>
      <c r="CJ281" s="123">
        <f>'Exhibit K (3)'!$F$17</f>
        <v>8.1648460519010424E-3</v>
      </c>
      <c r="CK281" s="123">
        <f>'Exhibit K (3)'!$F$17</f>
        <v>8.1648460519010424E-3</v>
      </c>
      <c r="CL281" s="123">
        <f>'Exhibit K (3)'!$F$17</f>
        <v>8.1648460519010424E-3</v>
      </c>
      <c r="CM281" s="123">
        <f>'Exhibit K (3)'!$F$17</f>
        <v>8.1648460519010424E-3</v>
      </c>
      <c r="CN281" s="123">
        <f>'Exhibit K (3)'!$F$17</f>
        <v>8.1648460519010424E-3</v>
      </c>
      <c r="CO281" s="123">
        <f>'Exhibit K (3)'!$F$17</f>
        <v>8.1648460519010424E-3</v>
      </c>
      <c r="CP281" s="123">
        <f>'Exhibit K (3)'!$F$17</f>
        <v>8.1648460519010424E-3</v>
      </c>
      <c r="CQ281" s="123">
        <f>'Exhibit K (3)'!$F$17</f>
        <v>8.1648460519010424E-3</v>
      </c>
      <c r="CR281" s="123">
        <f>'Exhibit K (3)'!$F$17</f>
        <v>8.1648460519010424E-3</v>
      </c>
      <c r="CS281" s="123">
        <f>'Exhibit K (3)'!$F$17</f>
        <v>8.1648460519010424E-3</v>
      </c>
      <c r="CT281" s="123">
        <f>'Exhibit K (3)'!$F$17</f>
        <v>8.1648460519010424E-3</v>
      </c>
      <c r="CU281" s="123">
        <f>'Exhibit K (3)'!$F$17</f>
        <v>8.1648460519010424E-3</v>
      </c>
      <c r="CV281" s="123">
        <f>'Exhibit K (3)'!$F$17</f>
        <v>8.1648460519010424E-3</v>
      </c>
      <c r="CW281" s="123">
        <f>'Exhibit K (3)'!$F$17</f>
        <v>8.1648460519010424E-3</v>
      </c>
      <c r="CX281" s="123">
        <f>'Exhibit K (3)'!$F$17</f>
        <v>8.1648460519010424E-3</v>
      </c>
      <c r="CY281" s="123">
        <f>'Exhibit K (3)'!$F$17</f>
        <v>8.1648460519010424E-3</v>
      </c>
      <c r="CZ281" s="123">
        <f>'Exhibit K (3)'!$F$17</f>
        <v>8.1648460519010424E-3</v>
      </c>
      <c r="DA281" s="123">
        <f>'Exhibit K (3)'!$F$17</f>
        <v>8.1648460519010424E-3</v>
      </c>
      <c r="DB281" s="123">
        <f>'Exhibit K (3)'!$F$17</f>
        <v>8.1648460519010424E-3</v>
      </c>
      <c r="DC281" s="123">
        <f>'Exhibit K (3)'!$F$17</f>
        <v>8.1648460519010424E-3</v>
      </c>
      <c r="DD281" s="123">
        <f>'Exhibit K (3)'!$F$17</f>
        <v>8.1648460519010424E-3</v>
      </c>
      <c r="DE281" s="123">
        <f>'Exhibit K (3)'!$F$17</f>
        <v>8.1648460519010424E-3</v>
      </c>
      <c r="DF281" s="123">
        <f>'Exhibit K (3)'!$F$17</f>
        <v>8.1648460519010424E-3</v>
      </c>
      <c r="DG281" s="123">
        <f>'Exhibit K (3)'!$F$17</f>
        <v>8.1648460519010424E-3</v>
      </c>
      <c r="DH281" s="123">
        <f>'Exhibit K (3)'!$F$17</f>
        <v>8.1648460519010424E-3</v>
      </c>
      <c r="DI281" s="123">
        <f>'Exhibit K (3)'!$F$17</f>
        <v>8.1648460519010424E-3</v>
      </c>
      <c r="DJ281" s="123">
        <f>'Exhibit K (3)'!$F$17</f>
        <v>8.1648460519010424E-3</v>
      </c>
      <c r="DK281" s="123">
        <f>'Exhibit K (3)'!$F$17</f>
        <v>8.1648460519010424E-3</v>
      </c>
      <c r="DL281" s="123">
        <f>'Exhibit K (3)'!$F$17</f>
        <v>8.1648460519010424E-3</v>
      </c>
      <c r="DM281" s="123">
        <f>'Exhibit K (3)'!$F$17</f>
        <v>8.1648460519010424E-3</v>
      </c>
      <c r="DN281" s="123">
        <f>'Exhibit K (3)'!$F$17</f>
        <v>8.1648460519010424E-3</v>
      </c>
      <c r="DO281" s="123">
        <f>'Exhibit K (3)'!$F$17</f>
        <v>8.1648460519010424E-3</v>
      </c>
      <c r="DP281" s="123">
        <f>'Exhibit K (3)'!$F$17</f>
        <v>8.1648460519010424E-3</v>
      </c>
      <c r="DQ281" s="123">
        <f>'Exhibit K (3)'!$F$17</f>
        <v>8.1648460519010424E-3</v>
      </c>
      <c r="DR281" s="123">
        <f>'Exhibit K (3)'!$F$17</f>
        <v>8.1648460519010424E-3</v>
      </c>
      <c r="DS281" s="123">
        <f>'Exhibit K (3)'!$F$17</f>
        <v>8.1648460519010424E-3</v>
      </c>
      <c r="DT281" s="123">
        <f>'Exhibit K (3)'!$F$17</f>
        <v>8.1648460519010424E-3</v>
      </c>
      <c r="DU281" s="123">
        <f>'Exhibit K (3)'!$F$17</f>
        <v>8.1648460519010424E-3</v>
      </c>
      <c r="DV281" s="123">
        <f>'Exhibit K (3)'!$F$17</f>
        <v>8.1648460519010424E-3</v>
      </c>
      <c r="DW281" s="123">
        <f>'Exhibit K (3)'!$F$17</f>
        <v>8.1648460519010424E-3</v>
      </c>
      <c r="DX281" s="123">
        <f>'Exhibit K (3)'!$F$17</f>
        <v>8.1648460519010424E-3</v>
      </c>
      <c r="DY281" s="123">
        <f>'Exhibit K (3)'!$F$17</f>
        <v>8.1648460519010424E-3</v>
      </c>
      <c r="DZ281" s="123">
        <f>'Exhibit K (3)'!$F$17</f>
        <v>8.1648460519010424E-3</v>
      </c>
      <c r="EA281" s="123">
        <f>'Exhibit K (3)'!$F$17</f>
        <v>8.1648460519010424E-3</v>
      </c>
      <c r="EB281" s="123">
        <f>'Exhibit K (3)'!$F$17</f>
        <v>8.1648460519010424E-3</v>
      </c>
      <c r="EC281" s="123">
        <f>'Exhibit K (3)'!$F$17</f>
        <v>8.1648460519010424E-3</v>
      </c>
      <c r="ED281" s="123">
        <f>'Exhibit K (3)'!$F$17</f>
        <v>8.1648460519010424E-3</v>
      </c>
      <c r="EE281" s="123">
        <f>'Exhibit K (3)'!$F$17</f>
        <v>8.1648460519010424E-3</v>
      </c>
      <c r="EF281" s="123">
        <f>'Exhibit K (3)'!$F$17</f>
        <v>8.1648460519010424E-3</v>
      </c>
      <c r="EG281" s="123">
        <f>'Exhibit K (3)'!$F$17</f>
        <v>8.1648460519010424E-3</v>
      </c>
      <c r="EH281" s="123">
        <f>'Exhibit K (3)'!$F$17</f>
        <v>8.1648460519010424E-3</v>
      </c>
      <c r="EI281" s="123">
        <f>'Exhibit K (3)'!$F$17</f>
        <v>8.1648460519010424E-3</v>
      </c>
      <c r="EJ281" s="123">
        <f>'Exhibit K (3)'!$F$17</f>
        <v>8.1648460519010424E-3</v>
      </c>
      <c r="EK281" s="123">
        <f>'Exhibit K (3)'!$F$17</f>
        <v>8.1648460519010424E-3</v>
      </c>
      <c r="EL281" s="123">
        <f>'Exhibit K (3)'!$F$17</f>
        <v>8.1648460519010424E-3</v>
      </c>
      <c r="EM281" s="123">
        <f>'Exhibit K (3)'!$F$17</f>
        <v>8.1648460519010424E-3</v>
      </c>
      <c r="EN281" s="123">
        <f>'Exhibit K (3)'!$F$17</f>
        <v>8.1648460519010424E-3</v>
      </c>
      <c r="EO281" s="123">
        <f>'Exhibit K (3)'!$F$17</f>
        <v>8.1648460519010424E-3</v>
      </c>
      <c r="EP281" s="123">
        <f>'Exhibit K (3)'!$F$17</f>
        <v>8.1648460519010424E-3</v>
      </c>
      <c r="EQ281" s="123">
        <f>'Exhibit K (3)'!$F$17</f>
        <v>8.1648460519010424E-3</v>
      </c>
      <c r="ER281" s="123">
        <f>'Exhibit K (3)'!$F$17</f>
        <v>8.1648460519010424E-3</v>
      </c>
      <c r="ES281" s="123">
        <f>'Exhibit K (3)'!$F$17</f>
        <v>8.1648460519010424E-3</v>
      </c>
      <c r="ET281" s="123">
        <f>'Exhibit K (3)'!$F$17</f>
        <v>8.1648460519010424E-3</v>
      </c>
    </row>
    <row r="282" spans="1:158">
      <c r="D282" s="109"/>
      <c r="E282" s="78"/>
      <c r="F282" s="10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124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  <c r="AM282" s="75"/>
      <c r="AN282" s="75"/>
      <c r="AO282" s="75"/>
      <c r="AP282" s="75"/>
      <c r="AQ282" s="75"/>
      <c r="AR282" s="75"/>
      <c r="AS282" s="75"/>
      <c r="AT282" s="75"/>
      <c r="AU282" s="75"/>
      <c r="AV282" s="75"/>
      <c r="AW282" s="75"/>
      <c r="AX282" s="75"/>
      <c r="AY282" s="75"/>
      <c r="AZ282" s="75"/>
      <c r="BA282" s="75"/>
      <c r="BB282" s="75"/>
      <c r="BC282" s="75"/>
      <c r="BD282" s="75"/>
      <c r="BE282" s="75"/>
      <c r="BF282" s="75"/>
      <c r="BG282" s="75"/>
      <c r="BH282" s="75"/>
      <c r="BI282" s="75"/>
      <c r="BJ282" s="75"/>
      <c r="BK282" s="75"/>
      <c r="BL282" s="75"/>
      <c r="BM282" s="75"/>
      <c r="BN282" s="75"/>
      <c r="BO282" s="75"/>
      <c r="BP282" s="75"/>
      <c r="BQ282" s="75"/>
      <c r="BR282" s="75"/>
      <c r="BS282" s="75"/>
      <c r="BT282" s="75"/>
      <c r="BU282" s="75"/>
      <c r="BV282" s="75"/>
      <c r="BW282" s="75"/>
      <c r="BX282" s="75"/>
      <c r="BY282" s="75"/>
      <c r="BZ282" s="75"/>
      <c r="CA282" s="75"/>
      <c r="CB282" s="75"/>
      <c r="CC282" s="75"/>
      <c r="CD282" s="75"/>
      <c r="CE282" s="75"/>
      <c r="CF282" s="75"/>
      <c r="CG282" s="75"/>
      <c r="CH282" s="75"/>
      <c r="CI282" s="75"/>
      <c r="CJ282" s="75"/>
      <c r="CK282" s="75"/>
      <c r="CL282" s="75"/>
      <c r="CM282" s="75"/>
      <c r="CN282" s="75"/>
      <c r="CO282" s="75"/>
      <c r="CP282" s="75"/>
      <c r="CQ282" s="75"/>
      <c r="CR282" s="75"/>
      <c r="CS282" s="75"/>
      <c r="CT282" s="75"/>
      <c r="CU282" s="75"/>
      <c r="CV282" s="75"/>
      <c r="CW282" s="75"/>
      <c r="CX282" s="75"/>
      <c r="CY282" s="75"/>
      <c r="CZ282" s="75"/>
      <c r="DA282" s="75"/>
      <c r="DB282" s="75"/>
      <c r="DC282" s="75"/>
      <c r="DD282" s="75"/>
      <c r="DE282" s="75"/>
      <c r="DF282" s="75"/>
      <c r="DG282" s="75"/>
      <c r="DH282" s="75"/>
      <c r="DI282" s="75"/>
      <c r="DJ282" s="75"/>
      <c r="DK282" s="75"/>
      <c r="DL282" s="75"/>
      <c r="DM282" s="75"/>
      <c r="DN282" s="75"/>
      <c r="DO282" s="75"/>
      <c r="DP282" s="75"/>
      <c r="DQ282" s="75"/>
      <c r="DR282" s="75"/>
      <c r="DS282" s="75"/>
      <c r="DT282" s="75"/>
      <c r="DU282" s="75"/>
      <c r="DV282" s="75"/>
      <c r="DW282" s="75"/>
      <c r="DX282" s="75"/>
      <c r="DY282" s="75"/>
      <c r="DZ282" s="75"/>
      <c r="EA282" s="75"/>
      <c r="EB282" s="75"/>
      <c r="EC282" s="75"/>
      <c r="ED282" s="75"/>
      <c r="EE282" s="75"/>
      <c r="EF282" s="75"/>
      <c r="EG282" s="75"/>
      <c r="EH282" s="75"/>
      <c r="EI282" s="75"/>
      <c r="EJ282" s="75"/>
      <c r="EK282" s="75"/>
      <c r="EL282" s="75"/>
      <c r="EM282" s="75"/>
      <c r="EN282" s="75"/>
      <c r="EO282" s="75"/>
      <c r="EP282" s="75"/>
      <c r="EQ282" s="75"/>
      <c r="ER282" s="75"/>
      <c r="ES282" s="75"/>
      <c r="ET282" s="75"/>
    </row>
    <row r="283" spans="1:158">
      <c r="A283" s="97">
        <v>124500108</v>
      </c>
      <c r="B283" s="98">
        <v>11</v>
      </c>
      <c r="D283" s="109">
        <v>16</v>
      </c>
      <c r="E283" s="78" t="s">
        <v>48</v>
      </c>
      <c r="F283" s="109"/>
      <c r="G283" s="104">
        <f t="shared" ref="G283:Q283" si="2846">SUMIF($S$7:$ET$7,G262,$S283:$ET283)</f>
        <v>132876.8936480775</v>
      </c>
      <c r="H283" s="104">
        <f t="shared" si="2846"/>
        <v>1154045.527375049</v>
      </c>
      <c r="I283" s="104">
        <f t="shared" si="2846"/>
        <v>2320391.0942548523</v>
      </c>
      <c r="J283" s="104">
        <f t="shared" si="2846"/>
        <v>0</v>
      </c>
      <c r="K283" s="104">
        <f t="shared" si="2846"/>
        <v>0</v>
      </c>
      <c r="L283" s="104">
        <f t="shared" si="2846"/>
        <v>0</v>
      </c>
      <c r="M283" s="104">
        <f t="shared" si="2846"/>
        <v>0</v>
      </c>
      <c r="N283" s="104">
        <f t="shared" si="2846"/>
        <v>3515631.0214737458</v>
      </c>
      <c r="O283" s="104">
        <f t="shared" si="2846"/>
        <v>4297903.1135559278</v>
      </c>
      <c r="P283" s="104">
        <f t="shared" si="2846"/>
        <v>7610456.0113979019</v>
      </c>
      <c r="Q283" s="104">
        <f t="shared" si="2846"/>
        <v>3813707.8740199483</v>
      </c>
      <c r="R283" s="104">
        <f>SUM(G283:Q283)</f>
        <v>22845011.5357255</v>
      </c>
      <c r="S283" s="105">
        <f t="shared" ref="S283:T283" si="2847">+S278*S281</f>
        <v>0</v>
      </c>
      <c r="T283" s="105">
        <f t="shared" si="2847"/>
        <v>0</v>
      </c>
      <c r="U283" s="105">
        <f>+U278*U281</f>
        <v>0</v>
      </c>
      <c r="V283" s="105">
        <f t="shared" ref="V283:W283" si="2848">+V278*V281</f>
        <v>0</v>
      </c>
      <c r="W283" s="105">
        <f t="shared" si="2848"/>
        <v>0</v>
      </c>
      <c r="X283" s="105">
        <f>+X278*X281</f>
        <v>431.53201251175591</v>
      </c>
      <c r="Y283" s="105">
        <f t="shared" ref="Y283:BB283" si="2849">+Y278*Y281</f>
        <v>1197.9312946019106</v>
      </c>
      <c r="Z283" s="105">
        <f t="shared" si="2849"/>
        <v>2090.7717799294555</v>
      </c>
      <c r="AA283" s="105">
        <f t="shared" si="2849"/>
        <v>14627.504092737525</v>
      </c>
      <c r="AB283" s="105">
        <f t="shared" si="2849"/>
        <v>30493.650040600442</v>
      </c>
      <c r="AC283" s="105">
        <f t="shared" si="2849"/>
        <v>38571.383127834153</v>
      </c>
      <c r="AD283" s="105">
        <f t="shared" si="2849"/>
        <v>45464.121299862265</v>
      </c>
      <c r="AE283" s="105">
        <f t="shared" si="2849"/>
        <v>50829.971231245472</v>
      </c>
      <c r="AF283" s="105">
        <f t="shared" si="2849"/>
        <v>56164.328751007663</v>
      </c>
      <c r="AG283" s="105">
        <f t="shared" si="2849"/>
        <v>62354.187287980181</v>
      </c>
      <c r="AH283" s="105">
        <f t="shared" si="2849"/>
        <v>70291.506192871821</v>
      </c>
      <c r="AI283" s="105">
        <f t="shared" si="2849"/>
        <v>79643.796001847833</v>
      </c>
      <c r="AJ283" s="105">
        <f t="shared" si="2849"/>
        <v>89827.683092041407</v>
      </c>
      <c r="AK283" s="105">
        <f t="shared" si="2849"/>
        <v>100190.2440887266</v>
      </c>
      <c r="AL283" s="105">
        <f t="shared" si="2849"/>
        <v>110128.84465329084</v>
      </c>
      <c r="AM283" s="105">
        <f t="shared" si="2849"/>
        <v>120986.98820995215</v>
      </c>
      <c r="AN283" s="105">
        <f t="shared" si="2849"/>
        <v>131171.33166113656</v>
      </c>
      <c r="AO283" s="105">
        <f t="shared" si="2849"/>
        <v>138053.4889214127</v>
      </c>
      <c r="AP283" s="105">
        <f t="shared" si="2849"/>
        <v>144403.15728353581</v>
      </c>
      <c r="AQ283" s="105">
        <f t="shared" si="2849"/>
        <v>151258.47721197948</v>
      </c>
      <c r="AR283" s="105">
        <f t="shared" si="2849"/>
        <v>159418.71429839943</v>
      </c>
      <c r="AS283" s="105">
        <f t="shared" si="2849"/>
        <v>167724.77559292916</v>
      </c>
      <c r="AT283" s="105">
        <f t="shared" si="2849"/>
        <v>174728.68538837763</v>
      </c>
      <c r="AU283" s="105">
        <f t="shared" si="2849"/>
        <v>183681.82731812319</v>
      </c>
      <c r="AV283" s="105">
        <f t="shared" si="2849"/>
        <v>193427.06230988374</v>
      </c>
      <c r="AW283" s="105">
        <f t="shared" si="2849"/>
        <v>200141.65888834701</v>
      </c>
      <c r="AX283" s="105">
        <f t="shared" si="2849"/>
        <v>205533.82714657078</v>
      </c>
      <c r="AY283" s="105">
        <f t="shared" si="2849"/>
        <v>213236.46010986948</v>
      </c>
      <c r="AZ283" s="105">
        <f t="shared" si="2849"/>
        <v>219887.47943775714</v>
      </c>
      <c r="BA283" s="105">
        <f t="shared" si="2849"/>
        <v>223732.06019703861</v>
      </c>
      <c r="BB283" s="105">
        <f t="shared" si="2849"/>
        <v>227620.06635557659</v>
      </c>
      <c r="BC283" s="115"/>
      <c r="BD283" s="115"/>
      <c r="BE283" s="115"/>
      <c r="BF283" s="115"/>
      <c r="BG283" s="115"/>
      <c r="BH283" s="115"/>
      <c r="BI283" s="115"/>
      <c r="BJ283" s="115"/>
      <c r="BK283" s="115"/>
      <c r="BL283" s="115"/>
      <c r="BM283" s="115"/>
      <c r="BN283" s="115"/>
      <c r="BO283" s="115"/>
      <c r="BP283" s="115"/>
      <c r="BQ283" s="115"/>
      <c r="BR283" s="115"/>
      <c r="BS283" s="115"/>
      <c r="BT283" s="115"/>
      <c r="BU283" s="115"/>
      <c r="BV283" s="115"/>
      <c r="BW283" s="115"/>
      <c r="BX283" s="115"/>
      <c r="BY283" s="115"/>
      <c r="BZ283" s="115"/>
      <c r="CA283" s="115"/>
      <c r="CB283" s="115"/>
      <c r="CC283" s="115"/>
      <c r="CD283" s="115"/>
      <c r="CE283" s="115"/>
      <c r="CF283" s="115"/>
      <c r="CG283" s="115"/>
      <c r="CH283" s="115"/>
      <c r="CI283" s="115"/>
      <c r="CJ283" s="115"/>
      <c r="CK283" s="115"/>
      <c r="CL283" s="115"/>
      <c r="CM283" s="115"/>
      <c r="CN283" s="115"/>
      <c r="CO283" s="115"/>
      <c r="CP283" s="115"/>
      <c r="CQ283" s="115"/>
      <c r="CR283" s="115"/>
      <c r="CS283" s="115"/>
      <c r="CT283" s="115"/>
      <c r="CU283" s="115"/>
      <c r="CV283" s="115"/>
      <c r="CW283" s="115"/>
      <c r="CX283" s="115"/>
      <c r="CY283" s="105">
        <f t="shared" ref="CY283:DW283" si="2850">+CY278*CY281</f>
        <v>271784.29346268397</v>
      </c>
      <c r="CZ283" s="105">
        <f t="shared" si="2850"/>
        <v>275625.06500057859</v>
      </c>
      <c r="DA283" s="105">
        <f t="shared" si="2850"/>
        <v>279700.54360210727</v>
      </c>
      <c r="DB283" s="105">
        <f t="shared" si="2850"/>
        <v>283865.76803538721</v>
      </c>
      <c r="DC283" s="105">
        <f t="shared" si="2850"/>
        <v>287745.5348350734</v>
      </c>
      <c r="DD283" s="105">
        <f t="shared" si="2850"/>
        <v>291433.03823875875</v>
      </c>
      <c r="DE283" s="105">
        <f t="shared" si="2850"/>
        <v>295093.45803355408</v>
      </c>
      <c r="DF283" s="105">
        <f t="shared" si="2850"/>
        <v>298752.78474431438</v>
      </c>
      <c r="DG283" s="105">
        <f t="shared" si="2850"/>
        <v>302361.93411777873</v>
      </c>
      <c r="DH283" s="105">
        <f t="shared" si="2850"/>
        <v>305983.46414837783</v>
      </c>
      <c r="DI283" s="105">
        <f t="shared" si="2850"/>
        <v>309640.0942196282</v>
      </c>
      <c r="DJ283" s="105">
        <f t="shared" si="2850"/>
        <v>313645.04303550365</v>
      </c>
      <c r="DK283" s="105">
        <f t="shared" si="2850"/>
        <v>318295.38667393156</v>
      </c>
      <c r="DL283" s="105">
        <f t="shared" si="2850"/>
        <v>322625.56168519199</v>
      </c>
      <c r="DM283" s="105">
        <f t="shared" si="2850"/>
        <v>326359.65564750537</v>
      </c>
      <c r="DN283" s="105">
        <f t="shared" si="2850"/>
        <v>330242.84454207763</v>
      </c>
      <c r="DO283" s="105">
        <f t="shared" si="2850"/>
        <v>334387.01430846826</v>
      </c>
      <c r="DP283" s="105">
        <f t="shared" si="2850"/>
        <v>338616.41933067137</v>
      </c>
      <c r="DQ283" s="105">
        <f t="shared" si="2850"/>
        <v>343090.64065406867</v>
      </c>
      <c r="DR283" s="105">
        <f t="shared" si="2850"/>
        <v>347839.22711276752</v>
      </c>
      <c r="DS283" s="105">
        <f t="shared" si="2850"/>
        <v>362242.55284100957</v>
      </c>
      <c r="DT283" s="105">
        <f t="shared" si="2850"/>
        <v>392850.66727878823</v>
      </c>
      <c r="DU283" s="105">
        <f t="shared" si="2850"/>
        <v>425514.64848259161</v>
      </c>
      <c r="DV283" s="105">
        <f t="shared" si="2850"/>
        <v>455838.49499885528</v>
      </c>
      <c r="DW283" s="105">
        <f t="shared" si="2850"/>
        <v>489071.06655523792</v>
      </c>
      <c r="DX283" s="105">
        <f t="shared" ref="DX283:EM283" si="2851">+DX278*DX281</f>
        <v>520720.90428992419</v>
      </c>
      <c r="DY283" s="105">
        <f t="shared" si="2851"/>
        <v>550178.68542244472</v>
      </c>
      <c r="DZ283" s="105">
        <f t="shared" si="2851"/>
        <v>579648.05764072889</v>
      </c>
      <c r="EA283" s="105">
        <f t="shared" si="2851"/>
        <v>608673.6246220913</v>
      </c>
      <c r="EB283" s="105">
        <f t="shared" si="2851"/>
        <v>637307.79091636941</v>
      </c>
      <c r="EC283" s="105">
        <f t="shared" si="2851"/>
        <v>661837.46474838385</v>
      </c>
      <c r="ED283" s="105">
        <f t="shared" si="2851"/>
        <v>682389.44915843126</v>
      </c>
      <c r="EE283" s="105">
        <f t="shared" si="2851"/>
        <v>703125.65227904276</v>
      </c>
      <c r="EF283" s="105">
        <f t="shared" si="2851"/>
        <v>717598.21184179105</v>
      </c>
      <c r="EG283" s="105">
        <f t="shared" si="2851"/>
        <v>725627.76051526156</v>
      </c>
      <c r="EH283" s="105">
        <f t="shared" si="2851"/>
        <v>734277.3434081953</v>
      </c>
      <c r="EI283" s="105">
        <f t="shared" si="2851"/>
        <v>743723.60196199478</v>
      </c>
      <c r="EJ283" s="105">
        <f t="shared" si="2851"/>
        <v>753298.14430692408</v>
      </c>
      <c r="EK283" s="105">
        <f t="shared" si="2851"/>
        <v>762790.93671327922</v>
      </c>
      <c r="EL283" s="105">
        <f t="shared" si="2851"/>
        <v>772222.64566158364</v>
      </c>
      <c r="EM283" s="105">
        <f t="shared" si="2851"/>
        <v>781672.54537616658</v>
      </c>
      <c r="EN283" s="115"/>
      <c r="EO283" s="115"/>
      <c r="EP283" s="115"/>
      <c r="EQ283" s="115"/>
      <c r="ER283" s="115"/>
      <c r="ES283" s="115"/>
      <c r="ET283" s="115"/>
    </row>
    <row r="284" spans="1:158">
      <c r="D284" s="109">
        <v>17</v>
      </c>
      <c r="E284" s="78" t="s">
        <v>49</v>
      </c>
      <c r="F284" s="109"/>
      <c r="G284" s="104">
        <f>+G283+F284</f>
        <v>132876.8936480775</v>
      </c>
      <c r="H284" s="104">
        <f>+H283+G284</f>
        <v>1286922.4210231265</v>
      </c>
      <c r="I284" s="104">
        <f>I283+H284</f>
        <v>3607313.515277979</v>
      </c>
      <c r="J284" s="104">
        <f>J283+I284</f>
        <v>3607313.515277979</v>
      </c>
      <c r="K284" s="104">
        <f>+K283+J284</f>
        <v>3607313.515277979</v>
      </c>
      <c r="L284" s="104">
        <f>+L283+K284</f>
        <v>3607313.515277979</v>
      </c>
      <c r="M284" s="104">
        <f>M283+L284</f>
        <v>3607313.515277979</v>
      </c>
      <c r="N284" s="104">
        <f>N283+M284</f>
        <v>7122944.5367517248</v>
      </c>
      <c r="O284" s="104">
        <f>O283+N284</f>
        <v>11420847.650307652</v>
      </c>
      <c r="P284" s="104">
        <f>P283+O284</f>
        <v>19031303.661705554</v>
      </c>
      <c r="Q284" s="104">
        <f>Q283+P284</f>
        <v>22845011.5357255</v>
      </c>
      <c r="R284" s="104"/>
      <c r="S284" s="105">
        <v>0</v>
      </c>
      <c r="T284" s="105">
        <f>+T283+S284</f>
        <v>0</v>
      </c>
      <c r="U284" s="105">
        <f t="shared" ref="U284:W284" si="2852">+U283+T284</f>
        <v>0</v>
      </c>
      <c r="V284" s="105">
        <f t="shared" si="2852"/>
        <v>0</v>
      </c>
      <c r="W284" s="105">
        <f t="shared" si="2852"/>
        <v>0</v>
      </c>
      <c r="X284" s="105">
        <f>+X283+W284</f>
        <v>431.53201251175591</v>
      </c>
      <c r="Y284" s="105">
        <f t="shared" ref="Y284:BB284" si="2853">+Y283+X284</f>
        <v>1629.4633071136666</v>
      </c>
      <c r="Z284" s="105">
        <f t="shared" si="2853"/>
        <v>3720.2350870431219</v>
      </c>
      <c r="AA284" s="105">
        <f t="shared" si="2853"/>
        <v>18347.739179780649</v>
      </c>
      <c r="AB284" s="105">
        <f t="shared" si="2853"/>
        <v>48841.38922038109</v>
      </c>
      <c r="AC284" s="105">
        <f t="shared" si="2853"/>
        <v>87412.772348215251</v>
      </c>
      <c r="AD284" s="105">
        <f t="shared" si="2853"/>
        <v>132876.8936480775</v>
      </c>
      <c r="AE284" s="105">
        <f t="shared" si="2853"/>
        <v>183706.86487932297</v>
      </c>
      <c r="AF284" s="105">
        <f t="shared" si="2853"/>
        <v>239871.19363033061</v>
      </c>
      <c r="AG284" s="105">
        <f t="shared" si="2853"/>
        <v>302225.38091831078</v>
      </c>
      <c r="AH284" s="105">
        <f t="shared" si="2853"/>
        <v>372516.88711118262</v>
      </c>
      <c r="AI284" s="105">
        <f t="shared" si="2853"/>
        <v>452160.68311303045</v>
      </c>
      <c r="AJ284" s="105">
        <f t="shared" si="2853"/>
        <v>541988.3662050718</v>
      </c>
      <c r="AK284" s="105">
        <f t="shared" si="2853"/>
        <v>642178.61029379838</v>
      </c>
      <c r="AL284" s="105">
        <f t="shared" si="2853"/>
        <v>752307.45494708919</v>
      </c>
      <c r="AM284" s="105">
        <f t="shared" si="2853"/>
        <v>873294.44315704133</v>
      </c>
      <c r="AN284" s="105">
        <f t="shared" si="2853"/>
        <v>1004465.7748181779</v>
      </c>
      <c r="AO284" s="105">
        <f t="shared" si="2853"/>
        <v>1142519.2637395905</v>
      </c>
      <c r="AP284" s="105">
        <f t="shared" si="2853"/>
        <v>1286922.4210231262</v>
      </c>
      <c r="AQ284" s="105">
        <f t="shared" si="2853"/>
        <v>1438180.8982351057</v>
      </c>
      <c r="AR284" s="105">
        <f t="shared" si="2853"/>
        <v>1597599.6125335051</v>
      </c>
      <c r="AS284" s="105">
        <f t="shared" si="2853"/>
        <v>1765324.3881264343</v>
      </c>
      <c r="AT284" s="105">
        <f t="shared" si="2853"/>
        <v>1940053.0735148119</v>
      </c>
      <c r="AU284" s="105">
        <f t="shared" si="2853"/>
        <v>2123734.9008329352</v>
      </c>
      <c r="AV284" s="105">
        <f t="shared" si="2853"/>
        <v>2317161.9631428188</v>
      </c>
      <c r="AW284" s="105">
        <f t="shared" si="2853"/>
        <v>2517303.6220311658</v>
      </c>
      <c r="AX284" s="105">
        <f t="shared" si="2853"/>
        <v>2722837.4491777364</v>
      </c>
      <c r="AY284" s="105">
        <f t="shared" si="2853"/>
        <v>2936073.9092876059</v>
      </c>
      <c r="AZ284" s="105">
        <f t="shared" si="2853"/>
        <v>3155961.3887253632</v>
      </c>
      <c r="BA284" s="105">
        <f t="shared" si="2853"/>
        <v>3379693.4489224018</v>
      </c>
      <c r="BB284" s="105">
        <f t="shared" si="2853"/>
        <v>3607313.5152779785</v>
      </c>
      <c r="BC284" s="105">
        <f t="shared" ref="BC284" si="2854">+BC283+BB284</f>
        <v>3607313.5152779785</v>
      </c>
      <c r="BD284" s="105">
        <f t="shared" ref="BD284" si="2855">+BD283+BC284</f>
        <v>3607313.5152779785</v>
      </c>
      <c r="BE284" s="105">
        <f t="shared" ref="BE284" si="2856">+BE283+BD284</f>
        <v>3607313.5152779785</v>
      </c>
      <c r="BF284" s="105">
        <f t="shared" ref="BF284" si="2857">+BF283+BE284</f>
        <v>3607313.5152779785</v>
      </c>
      <c r="BG284" s="105">
        <f t="shared" ref="BG284" si="2858">+BG283+BF284</f>
        <v>3607313.5152779785</v>
      </c>
      <c r="BH284" s="105">
        <f t="shared" ref="BH284" si="2859">+BH283+BG284</f>
        <v>3607313.5152779785</v>
      </c>
      <c r="BI284" s="105">
        <f t="shared" ref="BI284" si="2860">+BI283+BH284</f>
        <v>3607313.5152779785</v>
      </c>
      <c r="BJ284" s="105">
        <f t="shared" ref="BJ284" si="2861">+BJ283+BI284</f>
        <v>3607313.5152779785</v>
      </c>
      <c r="BK284" s="105">
        <f t="shared" ref="BK284" si="2862">+BK283+BJ284</f>
        <v>3607313.5152779785</v>
      </c>
      <c r="BL284" s="105">
        <f t="shared" ref="BL284" si="2863">+BL283+BK284</f>
        <v>3607313.5152779785</v>
      </c>
      <c r="BM284" s="105">
        <f t="shared" ref="BM284" si="2864">+BM283+BL284</f>
        <v>3607313.5152779785</v>
      </c>
      <c r="BN284" s="105">
        <f t="shared" ref="BN284" si="2865">+BN283+BM284</f>
        <v>3607313.5152779785</v>
      </c>
      <c r="BO284" s="105">
        <f t="shared" ref="BO284" si="2866">+BO283+BN284</f>
        <v>3607313.5152779785</v>
      </c>
      <c r="BP284" s="105">
        <f t="shared" ref="BP284" si="2867">+BP283+BO284</f>
        <v>3607313.5152779785</v>
      </c>
      <c r="BQ284" s="105">
        <f t="shared" ref="BQ284" si="2868">+BQ283+BP284</f>
        <v>3607313.5152779785</v>
      </c>
      <c r="BR284" s="105">
        <f t="shared" ref="BR284" si="2869">+BR283+BQ284</f>
        <v>3607313.5152779785</v>
      </c>
      <c r="BS284" s="105">
        <f t="shared" ref="BS284" si="2870">+BS283+BR284</f>
        <v>3607313.5152779785</v>
      </c>
      <c r="BT284" s="105">
        <f t="shared" ref="BT284" si="2871">+BT283+BS284</f>
        <v>3607313.5152779785</v>
      </c>
      <c r="BU284" s="105">
        <f t="shared" ref="BU284" si="2872">+BU283+BT284</f>
        <v>3607313.5152779785</v>
      </c>
      <c r="BV284" s="105">
        <f t="shared" ref="BV284" si="2873">+BV283+BU284</f>
        <v>3607313.5152779785</v>
      </c>
      <c r="BW284" s="105">
        <f t="shared" ref="BW284" si="2874">+BW283+BV284</f>
        <v>3607313.5152779785</v>
      </c>
      <c r="BX284" s="105">
        <f t="shared" ref="BX284" si="2875">+BX283+BW284</f>
        <v>3607313.5152779785</v>
      </c>
      <c r="BY284" s="105">
        <f t="shared" ref="BY284" si="2876">+BY283+BX284</f>
        <v>3607313.5152779785</v>
      </c>
      <c r="BZ284" s="105">
        <f t="shared" ref="BZ284" si="2877">+BZ283+BY284</f>
        <v>3607313.5152779785</v>
      </c>
      <c r="CA284" s="105">
        <f t="shared" ref="CA284" si="2878">+CA283+BZ284</f>
        <v>3607313.5152779785</v>
      </c>
      <c r="CB284" s="105">
        <f t="shared" ref="CB284" si="2879">+CB283+CA284</f>
        <v>3607313.5152779785</v>
      </c>
      <c r="CC284" s="105">
        <f t="shared" ref="CC284" si="2880">+CC283+CB284</f>
        <v>3607313.5152779785</v>
      </c>
      <c r="CD284" s="105">
        <f t="shared" ref="CD284" si="2881">+CD283+CC284</f>
        <v>3607313.5152779785</v>
      </c>
      <c r="CE284" s="105">
        <f t="shared" ref="CE284" si="2882">+CE283+CD284</f>
        <v>3607313.5152779785</v>
      </c>
      <c r="CF284" s="105">
        <f t="shared" ref="CF284" si="2883">+CF283+CE284</f>
        <v>3607313.5152779785</v>
      </c>
      <c r="CG284" s="105">
        <f t="shared" ref="CG284" si="2884">+CG283+CF284</f>
        <v>3607313.5152779785</v>
      </c>
      <c r="CH284" s="105">
        <f t="shared" ref="CH284" si="2885">+CH283+CG284</f>
        <v>3607313.5152779785</v>
      </c>
      <c r="CI284" s="105">
        <f t="shared" ref="CI284" si="2886">+CI283+CH284</f>
        <v>3607313.5152779785</v>
      </c>
      <c r="CJ284" s="105">
        <f t="shared" ref="CJ284" si="2887">+CJ283+CI284</f>
        <v>3607313.5152779785</v>
      </c>
      <c r="CK284" s="105">
        <f t="shared" ref="CK284" si="2888">+CK283+CJ284</f>
        <v>3607313.5152779785</v>
      </c>
      <c r="CL284" s="105">
        <f t="shared" ref="CL284" si="2889">+CL283+CK284</f>
        <v>3607313.5152779785</v>
      </c>
      <c r="CM284" s="105">
        <f t="shared" ref="CM284" si="2890">+CM283+CL284</f>
        <v>3607313.5152779785</v>
      </c>
      <c r="CN284" s="105">
        <f t="shared" ref="CN284" si="2891">+CN283+CM284</f>
        <v>3607313.5152779785</v>
      </c>
      <c r="CO284" s="105">
        <f t="shared" ref="CO284" si="2892">+CO283+CN284</f>
        <v>3607313.5152779785</v>
      </c>
      <c r="CP284" s="105">
        <f t="shared" ref="CP284" si="2893">+CP283+CO284</f>
        <v>3607313.5152779785</v>
      </c>
      <c r="CQ284" s="105">
        <f t="shared" ref="CQ284" si="2894">+CQ283+CP284</f>
        <v>3607313.5152779785</v>
      </c>
      <c r="CR284" s="105">
        <f t="shared" ref="CR284" si="2895">+CR283+CQ284</f>
        <v>3607313.5152779785</v>
      </c>
      <c r="CS284" s="105">
        <f t="shared" ref="CS284" si="2896">+CS283+CR284</f>
        <v>3607313.5152779785</v>
      </c>
      <c r="CT284" s="105">
        <f t="shared" ref="CT284" si="2897">+CT283+CS284</f>
        <v>3607313.5152779785</v>
      </c>
      <c r="CU284" s="105">
        <f t="shared" ref="CU284" si="2898">+CU283+CT284</f>
        <v>3607313.5152779785</v>
      </c>
      <c r="CV284" s="105">
        <f t="shared" ref="CV284" si="2899">+CV283+CU284</f>
        <v>3607313.5152779785</v>
      </c>
      <c r="CW284" s="105">
        <f t="shared" ref="CW284" si="2900">+CW283+CV284</f>
        <v>3607313.5152779785</v>
      </c>
      <c r="CX284" s="105">
        <f t="shared" ref="CX284" si="2901">+CX283+CW284</f>
        <v>3607313.5152779785</v>
      </c>
      <c r="CY284" s="105">
        <f t="shared" ref="CY284" si="2902">+CY283+CX284</f>
        <v>3879097.8087406624</v>
      </c>
      <c r="CZ284" s="105">
        <f t="shared" ref="CZ284" si="2903">+CZ283+CY284</f>
        <v>4154722.8737412412</v>
      </c>
      <c r="DA284" s="105">
        <f t="shared" ref="DA284" si="2904">+DA283+CZ284</f>
        <v>4434423.4173433483</v>
      </c>
      <c r="DB284" s="105">
        <f t="shared" ref="DB284" si="2905">+DB283+DA284</f>
        <v>4718289.1853787359</v>
      </c>
      <c r="DC284" s="105">
        <f t="shared" ref="DC284" si="2906">+DC283+DB284</f>
        <v>5006034.7202138091</v>
      </c>
      <c r="DD284" s="105">
        <f t="shared" ref="DD284" si="2907">+DD283+DC284</f>
        <v>5297467.7584525682</v>
      </c>
      <c r="DE284" s="105">
        <f t="shared" ref="DE284" si="2908">+DE283+DD284</f>
        <v>5592561.2164861225</v>
      </c>
      <c r="DF284" s="105">
        <f t="shared" ref="DF284" si="2909">+DF283+DE284</f>
        <v>5891314.0012304373</v>
      </c>
      <c r="DG284" s="105">
        <f t="shared" ref="DG284" si="2910">+DG283+DF284</f>
        <v>6193675.9353482164</v>
      </c>
      <c r="DH284" s="105">
        <f t="shared" ref="DH284" si="2911">+DH283+DG284</f>
        <v>6499659.3994965944</v>
      </c>
      <c r="DI284" s="105">
        <f t="shared" ref="DI284" si="2912">+DI283+DH284</f>
        <v>6809299.4937162222</v>
      </c>
      <c r="DJ284" s="105">
        <f t="shared" ref="DJ284" si="2913">+DJ283+DI284</f>
        <v>7122944.5367517257</v>
      </c>
      <c r="DK284" s="105">
        <f t="shared" ref="DK284" si="2914">+DK283+DJ284</f>
        <v>7441239.9234256577</v>
      </c>
      <c r="DL284" s="105">
        <f t="shared" ref="DL284" si="2915">+DL283+DK284</f>
        <v>7763865.4851108501</v>
      </c>
      <c r="DM284" s="105">
        <f t="shared" ref="DM284" si="2916">+DM283+DL284</f>
        <v>8090225.1407583551</v>
      </c>
      <c r="DN284" s="105">
        <f t="shared" ref="DN284" si="2917">+DN283+DM284</f>
        <v>8420467.9853004329</v>
      </c>
      <c r="DO284" s="105">
        <f t="shared" ref="DO284" si="2918">+DO283+DN284</f>
        <v>8754854.9996089004</v>
      </c>
      <c r="DP284" s="105">
        <f t="shared" ref="DP284" si="2919">+DP283+DO284</f>
        <v>9093471.4189395718</v>
      </c>
      <c r="DQ284" s="105">
        <f t="shared" ref="DQ284" si="2920">+DQ283+DP284</f>
        <v>9436562.0595936403</v>
      </c>
      <c r="DR284" s="105">
        <f t="shared" ref="DR284" si="2921">+DR283+DQ284</f>
        <v>9784401.2867064085</v>
      </c>
      <c r="DS284" s="105">
        <f t="shared" ref="DS284" si="2922">+DS283+DR284</f>
        <v>10146643.839547418</v>
      </c>
      <c r="DT284" s="105">
        <f t="shared" ref="DT284" si="2923">+DT283+DS284</f>
        <v>10539494.506826207</v>
      </c>
      <c r="DU284" s="105">
        <f t="shared" ref="DU284" si="2924">+DU283+DT284</f>
        <v>10965009.155308798</v>
      </c>
      <c r="DV284" s="105">
        <f t="shared" ref="DV284" si="2925">+DV283+DU284</f>
        <v>11420847.650307653</v>
      </c>
      <c r="DW284" s="105">
        <f t="shared" ref="DW284" si="2926">+DW283+DV284</f>
        <v>11909918.716862891</v>
      </c>
      <c r="DX284" s="105">
        <f t="shared" ref="DX284" si="2927">+DX283+DW284</f>
        <v>12430639.621152814</v>
      </c>
      <c r="DY284" s="105">
        <f t="shared" ref="DY284" si="2928">+DY283+DX284</f>
        <v>12980818.306575259</v>
      </c>
      <c r="DZ284" s="105">
        <f t="shared" ref="DZ284" si="2929">+DZ283+DY284</f>
        <v>13560466.364215989</v>
      </c>
      <c r="EA284" s="105">
        <f t="shared" ref="EA284" si="2930">+EA283+DZ284</f>
        <v>14169139.98883808</v>
      </c>
      <c r="EB284" s="105">
        <f t="shared" ref="EB284" si="2931">+EB283+EA284</f>
        <v>14806447.779754451</v>
      </c>
      <c r="EC284" s="105">
        <f t="shared" ref="EC284" si="2932">+EC283+EB284</f>
        <v>15468285.244502835</v>
      </c>
      <c r="ED284" s="105">
        <f t="shared" ref="ED284" si="2933">+ED283+EC284</f>
        <v>16150674.693661267</v>
      </c>
      <c r="EE284" s="105">
        <f t="shared" ref="EE284" si="2934">+EE283+ED284</f>
        <v>16853800.345940311</v>
      </c>
      <c r="EF284" s="105">
        <f t="shared" ref="EF284" si="2935">+EF283+EE284</f>
        <v>17571398.557782102</v>
      </c>
      <c r="EG284" s="105">
        <f t="shared" ref="EG284" si="2936">+EG283+EF284</f>
        <v>18297026.318297364</v>
      </c>
      <c r="EH284" s="105">
        <f t="shared" ref="EH284" si="2937">+EH283+EG284</f>
        <v>19031303.661705561</v>
      </c>
      <c r="EI284" s="105">
        <f t="shared" ref="EI284" si="2938">+EI283+EH284</f>
        <v>19775027.263667557</v>
      </c>
      <c r="EJ284" s="105">
        <f t="shared" ref="EJ284" si="2939">+EJ283+EI284</f>
        <v>20528325.407974482</v>
      </c>
      <c r="EK284" s="105">
        <f t="shared" ref="EK284" si="2940">+EK283+EJ284</f>
        <v>21291116.34468776</v>
      </c>
      <c r="EL284" s="105">
        <f t="shared" ref="EL284" si="2941">+EL283+EK284</f>
        <v>22063338.990349345</v>
      </c>
      <c r="EM284" s="105">
        <f t="shared" ref="EM284" si="2942">+EM283+EL284</f>
        <v>22845011.535725512</v>
      </c>
      <c r="EN284" s="105">
        <f t="shared" ref="EN284" si="2943">+EN283+EM284</f>
        <v>22845011.535725512</v>
      </c>
      <c r="EO284" s="105">
        <f t="shared" ref="EO284" si="2944">+EO283+EN284</f>
        <v>22845011.535725512</v>
      </c>
      <c r="EP284" s="105">
        <f t="shared" ref="EP284" si="2945">+EP283+EO284</f>
        <v>22845011.535725512</v>
      </c>
      <c r="EQ284" s="105">
        <f t="shared" ref="EQ284" si="2946">+EQ283+EP284</f>
        <v>22845011.535725512</v>
      </c>
      <c r="ER284" s="105">
        <f t="shared" ref="ER284" si="2947">+ER283+EQ284</f>
        <v>22845011.535725512</v>
      </c>
      <c r="ES284" s="105">
        <f t="shared" ref="ES284" si="2948">+ES283+ER284</f>
        <v>22845011.535725512</v>
      </c>
      <c r="ET284" s="105">
        <f t="shared" ref="ET284" si="2949">+ET283+ES284</f>
        <v>22845011.535725512</v>
      </c>
    </row>
    <row r="285" spans="1:158">
      <c r="D285" s="109"/>
      <c r="E285" s="78"/>
      <c r="F285" s="10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  <c r="AM285" s="75"/>
      <c r="AN285" s="75"/>
      <c r="AO285" s="75"/>
      <c r="AP285" s="75"/>
      <c r="AQ285" s="75"/>
      <c r="AR285" s="75"/>
      <c r="AS285" s="75"/>
      <c r="AT285" s="75"/>
      <c r="AU285" s="75"/>
      <c r="AV285" s="75"/>
      <c r="AW285" s="75"/>
      <c r="AX285" s="75"/>
      <c r="AY285" s="75"/>
      <c r="AZ285" s="75"/>
      <c r="BA285" s="75"/>
      <c r="BB285" s="75"/>
      <c r="BC285" s="75"/>
      <c r="BD285" s="75"/>
      <c r="BE285" s="75"/>
      <c r="BF285" s="75"/>
      <c r="BG285" s="75"/>
      <c r="BH285" s="75"/>
      <c r="BI285" s="75"/>
      <c r="BJ285" s="75"/>
      <c r="BK285" s="75"/>
      <c r="BL285" s="75"/>
      <c r="BM285" s="75"/>
      <c r="BN285" s="75"/>
      <c r="BO285" s="75"/>
      <c r="BP285" s="75"/>
      <c r="BQ285" s="75"/>
      <c r="BR285" s="75"/>
      <c r="BS285" s="75"/>
      <c r="BT285" s="75"/>
      <c r="BU285" s="75"/>
      <c r="BV285" s="75"/>
      <c r="BW285" s="75"/>
      <c r="BX285" s="75"/>
      <c r="BY285" s="75"/>
      <c r="BZ285" s="75"/>
      <c r="CA285" s="75"/>
      <c r="CB285" s="75"/>
      <c r="CC285" s="75"/>
      <c r="CD285" s="75"/>
      <c r="CE285" s="75"/>
      <c r="CF285" s="75"/>
      <c r="CG285" s="75"/>
      <c r="CH285" s="75"/>
      <c r="CI285" s="75"/>
      <c r="CJ285" s="75"/>
      <c r="CK285" s="75"/>
      <c r="CL285" s="75"/>
      <c r="CM285" s="75"/>
      <c r="CN285" s="75"/>
      <c r="CO285" s="75"/>
      <c r="CP285" s="75"/>
      <c r="CQ285" s="75"/>
      <c r="CR285" s="75"/>
      <c r="CS285" s="75"/>
      <c r="CT285" s="75"/>
      <c r="CU285" s="75"/>
      <c r="CV285" s="75"/>
      <c r="CW285" s="75"/>
      <c r="CX285" s="75"/>
      <c r="CY285" s="75"/>
      <c r="CZ285" s="75"/>
      <c r="DA285" s="75"/>
      <c r="DB285" s="75"/>
      <c r="DC285" s="75"/>
      <c r="DD285" s="75"/>
      <c r="DE285" s="75"/>
      <c r="DF285" s="75"/>
      <c r="DG285" s="75"/>
      <c r="DH285" s="75"/>
      <c r="DI285" s="75"/>
      <c r="DJ285" s="75"/>
      <c r="DK285" s="75"/>
      <c r="DL285" s="75"/>
      <c r="DM285" s="75"/>
      <c r="DN285" s="75"/>
      <c r="DO285" s="75"/>
      <c r="DP285" s="75"/>
      <c r="DQ285" s="75"/>
      <c r="DR285" s="75"/>
      <c r="DS285" s="75"/>
      <c r="DT285" s="75"/>
      <c r="DU285" s="75"/>
      <c r="DV285" s="75"/>
      <c r="DW285" s="75"/>
      <c r="DX285" s="75"/>
      <c r="DY285" s="75"/>
      <c r="DZ285" s="75"/>
      <c r="EA285" s="75"/>
      <c r="EB285" s="75"/>
      <c r="EC285" s="75"/>
      <c r="ED285" s="75"/>
      <c r="EE285" s="75"/>
      <c r="EF285" s="75"/>
      <c r="EG285" s="75"/>
      <c r="EH285" s="75"/>
      <c r="EI285" s="75"/>
      <c r="EJ285" s="75"/>
      <c r="EK285" s="75"/>
      <c r="EL285" s="75"/>
      <c r="EM285" s="75"/>
      <c r="EN285" s="75"/>
      <c r="EO285" s="75"/>
      <c r="EP285" s="75"/>
      <c r="EQ285" s="75"/>
      <c r="ER285" s="75"/>
      <c r="ES285" s="75"/>
      <c r="ET285" s="75"/>
    </row>
    <row r="286" spans="1:158">
      <c r="C286" s="125"/>
      <c r="D286" s="109">
        <v>18</v>
      </c>
      <c r="E286" s="78" t="s">
        <v>50</v>
      </c>
      <c r="F286" s="126"/>
      <c r="G286" s="127">
        <f>'Exhibit K (3)'!$I$12</f>
        <v>2.4494538155703125E-3</v>
      </c>
      <c r="H286" s="127">
        <f>'Exhibit K (3)'!$I$12</f>
        <v>2.4494538155703125E-3</v>
      </c>
      <c r="I286" s="127">
        <f>'Exhibit K (3)'!$I$12</f>
        <v>2.4494538155703125E-3</v>
      </c>
      <c r="J286" s="127">
        <f>'Exhibit K (3)'!$I$12</f>
        <v>2.4494538155703125E-3</v>
      </c>
      <c r="K286" s="127">
        <f>'Exhibit K (3)'!$I$12</f>
        <v>2.4494538155703125E-3</v>
      </c>
      <c r="L286" s="127">
        <f>'Exhibit K (3)'!$I$12</f>
        <v>2.4494538155703125E-3</v>
      </c>
      <c r="M286" s="127">
        <f>'Exhibit K (3)'!$I$12</f>
        <v>2.4494538155703125E-3</v>
      </c>
      <c r="N286" s="127">
        <f>'Exhibit K (3)'!$I$12</f>
        <v>2.4494538155703125E-3</v>
      </c>
      <c r="O286" s="127">
        <f>'Exhibit K (3)'!$I$12</f>
        <v>2.4494538155703125E-3</v>
      </c>
      <c r="P286" s="127">
        <f>'Exhibit K (3)'!$I$12</f>
        <v>2.4494538155703125E-3</v>
      </c>
      <c r="Q286" s="127">
        <f>'Exhibit K (3)'!$I$12</f>
        <v>2.4494538155703125E-3</v>
      </c>
      <c r="R286" s="127">
        <f>'Exhibit K (3)'!$I$12</f>
        <v>2.4494538155703125E-3</v>
      </c>
      <c r="S286" s="128">
        <f>'Exhibit K (3)'!$I$12</f>
        <v>2.4494538155703125E-3</v>
      </c>
      <c r="T286" s="128">
        <f>'Exhibit K (3)'!$I$12</f>
        <v>2.4494538155703125E-3</v>
      </c>
      <c r="U286" s="128">
        <f>'Exhibit K (3)'!$I$12</f>
        <v>2.4494538155703125E-3</v>
      </c>
      <c r="V286" s="128">
        <f>'Exhibit K (3)'!$I$12</f>
        <v>2.4494538155703125E-3</v>
      </c>
      <c r="W286" s="128">
        <f>'Exhibit K (3)'!$I$12</f>
        <v>2.4494538155703125E-3</v>
      </c>
      <c r="X286" s="128">
        <f>'Exhibit K (3)'!$I$12</f>
        <v>2.4494538155703125E-3</v>
      </c>
      <c r="Y286" s="128">
        <f>'Exhibit K (3)'!$I$12</f>
        <v>2.4494538155703125E-3</v>
      </c>
      <c r="Z286" s="128">
        <f>'Exhibit K (3)'!$I$12</f>
        <v>2.4494538155703125E-3</v>
      </c>
      <c r="AA286" s="128">
        <f>'Exhibit K (3)'!$I$12</f>
        <v>2.4494538155703125E-3</v>
      </c>
      <c r="AB286" s="128">
        <f>'Exhibit K (3)'!$I$12</f>
        <v>2.4494538155703125E-3</v>
      </c>
      <c r="AC286" s="128">
        <f>'Exhibit K (3)'!$I$12</f>
        <v>2.4494538155703125E-3</v>
      </c>
      <c r="AD286" s="128">
        <f>'Exhibit K (3)'!$I$12</f>
        <v>2.4494538155703125E-3</v>
      </c>
      <c r="AE286" s="128">
        <f>'Exhibit K (3)'!$I$12</f>
        <v>2.4494538155703125E-3</v>
      </c>
      <c r="AF286" s="128">
        <f>'Exhibit K (3)'!$I$12</f>
        <v>2.4494538155703125E-3</v>
      </c>
      <c r="AG286" s="128">
        <f>'Exhibit K (3)'!$I$12</f>
        <v>2.4494538155703125E-3</v>
      </c>
      <c r="AH286" s="128">
        <f>'Exhibit K (3)'!$I$12</f>
        <v>2.4494538155703125E-3</v>
      </c>
      <c r="AI286" s="128">
        <f>'Exhibit K (3)'!$I$12</f>
        <v>2.4494538155703125E-3</v>
      </c>
      <c r="AJ286" s="128">
        <f>'Exhibit K (3)'!$I$12</f>
        <v>2.4494538155703125E-3</v>
      </c>
      <c r="AK286" s="128">
        <f>'Exhibit K (3)'!$I$12</f>
        <v>2.4494538155703125E-3</v>
      </c>
      <c r="AL286" s="128">
        <f>'Exhibit K (3)'!$I$12</f>
        <v>2.4494538155703125E-3</v>
      </c>
      <c r="AM286" s="128">
        <f>'Exhibit K (3)'!$I$12</f>
        <v>2.4494538155703125E-3</v>
      </c>
      <c r="AN286" s="128">
        <f>'Exhibit K (3)'!$I$12</f>
        <v>2.4494538155703125E-3</v>
      </c>
      <c r="AO286" s="128">
        <f>'Exhibit K (3)'!$I$12</f>
        <v>2.4494538155703125E-3</v>
      </c>
      <c r="AP286" s="128">
        <f>'Exhibit K (3)'!$I$12</f>
        <v>2.4494538155703125E-3</v>
      </c>
      <c r="AQ286" s="128">
        <f>'Exhibit K (3)'!$I$12</f>
        <v>2.4494538155703125E-3</v>
      </c>
      <c r="AR286" s="128">
        <f>'Exhibit K (3)'!$I$12</f>
        <v>2.4494538155703125E-3</v>
      </c>
      <c r="AS286" s="128">
        <f>'Exhibit K (3)'!$I$12</f>
        <v>2.4494538155703125E-3</v>
      </c>
      <c r="AT286" s="128">
        <f>'Exhibit K (3)'!$I$12</f>
        <v>2.4494538155703125E-3</v>
      </c>
      <c r="AU286" s="128">
        <f>'Exhibit K (3)'!$I$12</f>
        <v>2.4494538155703125E-3</v>
      </c>
      <c r="AV286" s="128">
        <f>'Exhibit K (3)'!$I$12</f>
        <v>2.4494538155703125E-3</v>
      </c>
      <c r="AW286" s="128">
        <f>'Exhibit K (3)'!$I$12</f>
        <v>2.4494538155703125E-3</v>
      </c>
      <c r="AX286" s="128">
        <f>'Exhibit K (3)'!$I$12</f>
        <v>2.4494538155703125E-3</v>
      </c>
      <c r="AY286" s="128">
        <f>'Exhibit K (3)'!$I$12</f>
        <v>2.4494538155703125E-3</v>
      </c>
      <c r="AZ286" s="128">
        <f>'Exhibit K (3)'!$I$12</f>
        <v>2.4494538155703125E-3</v>
      </c>
      <c r="BA286" s="128">
        <f>'Exhibit K (3)'!$I$12</f>
        <v>2.4494538155703125E-3</v>
      </c>
      <c r="BB286" s="128">
        <f>'Exhibit K (3)'!$I$12</f>
        <v>2.4494538155703125E-3</v>
      </c>
      <c r="BC286" s="128">
        <f>'Exhibit K (3)'!$I$12</f>
        <v>2.4494538155703125E-3</v>
      </c>
      <c r="BD286" s="128">
        <f>'Exhibit K (3)'!$I$12</f>
        <v>2.4494538155703125E-3</v>
      </c>
      <c r="BE286" s="128">
        <f>'Exhibit K (3)'!$I$12</f>
        <v>2.4494538155703125E-3</v>
      </c>
      <c r="BF286" s="128">
        <f>'Exhibit K (3)'!$I$12</f>
        <v>2.4494538155703125E-3</v>
      </c>
      <c r="BG286" s="128">
        <f>'Exhibit K (3)'!$I$12</f>
        <v>2.4494538155703125E-3</v>
      </c>
      <c r="BH286" s="128">
        <f>'Exhibit K (3)'!$I$12</f>
        <v>2.4494538155703125E-3</v>
      </c>
      <c r="BI286" s="128">
        <f>'Exhibit K (3)'!$I$12</f>
        <v>2.4494538155703125E-3</v>
      </c>
      <c r="BJ286" s="128">
        <f>'Exhibit K (3)'!$I$12</f>
        <v>2.4494538155703125E-3</v>
      </c>
      <c r="BK286" s="128">
        <f>'Exhibit K (3)'!$I$12</f>
        <v>2.4494538155703125E-3</v>
      </c>
      <c r="BL286" s="128">
        <f>'Exhibit K (3)'!$I$12</f>
        <v>2.4494538155703125E-3</v>
      </c>
      <c r="BM286" s="128">
        <f>'Exhibit K (3)'!$I$12</f>
        <v>2.4494538155703125E-3</v>
      </c>
      <c r="BN286" s="128">
        <f>'Exhibit K (3)'!$I$12</f>
        <v>2.4494538155703125E-3</v>
      </c>
      <c r="BO286" s="128">
        <f>'Exhibit K (3)'!$I$12</f>
        <v>2.4494538155703125E-3</v>
      </c>
      <c r="BP286" s="128">
        <f>'Exhibit K (3)'!$I$12</f>
        <v>2.4494538155703125E-3</v>
      </c>
      <c r="BQ286" s="128">
        <f>'Exhibit K (3)'!$I$12</f>
        <v>2.4494538155703125E-3</v>
      </c>
      <c r="BR286" s="128">
        <f>'Exhibit K (3)'!$I$12</f>
        <v>2.4494538155703125E-3</v>
      </c>
      <c r="BS286" s="128">
        <f>'Exhibit K (3)'!$I$12</f>
        <v>2.4494538155703125E-3</v>
      </c>
      <c r="BT286" s="128">
        <f>'Exhibit K (3)'!$I$12</f>
        <v>2.4494538155703125E-3</v>
      </c>
      <c r="BU286" s="128">
        <f>'Exhibit K (3)'!$I$12</f>
        <v>2.4494538155703125E-3</v>
      </c>
      <c r="BV286" s="128">
        <f>'Exhibit K (3)'!$I$12</f>
        <v>2.4494538155703125E-3</v>
      </c>
      <c r="BW286" s="128">
        <f>'Exhibit K (3)'!$I$12</f>
        <v>2.4494538155703125E-3</v>
      </c>
      <c r="BX286" s="128">
        <f>'Exhibit K (3)'!$I$12</f>
        <v>2.4494538155703125E-3</v>
      </c>
      <c r="BY286" s="128">
        <f>'Exhibit K (3)'!$I$12</f>
        <v>2.4494538155703125E-3</v>
      </c>
      <c r="BZ286" s="128">
        <f>'Exhibit K (3)'!$I$12</f>
        <v>2.4494538155703125E-3</v>
      </c>
      <c r="CA286" s="128">
        <f>'Exhibit K (3)'!$I$12</f>
        <v>2.4494538155703125E-3</v>
      </c>
      <c r="CB286" s="128">
        <f>'Exhibit K (3)'!$I$12</f>
        <v>2.4494538155703125E-3</v>
      </c>
      <c r="CC286" s="128">
        <f>'Exhibit K (3)'!$I$12</f>
        <v>2.4494538155703125E-3</v>
      </c>
      <c r="CD286" s="128">
        <f>'Exhibit K (3)'!$I$12</f>
        <v>2.4494538155703125E-3</v>
      </c>
      <c r="CE286" s="128">
        <f>'Exhibit K (3)'!$I$12</f>
        <v>2.4494538155703125E-3</v>
      </c>
      <c r="CF286" s="128">
        <f>'Exhibit K (3)'!$I$12</f>
        <v>2.4494538155703125E-3</v>
      </c>
      <c r="CG286" s="128">
        <f>'Exhibit K (3)'!$I$12</f>
        <v>2.4494538155703125E-3</v>
      </c>
      <c r="CH286" s="128">
        <f>'Exhibit K (3)'!$I$12</f>
        <v>2.4494538155703125E-3</v>
      </c>
      <c r="CI286" s="128">
        <f>'Exhibit K (3)'!$I$12</f>
        <v>2.4494538155703125E-3</v>
      </c>
      <c r="CJ286" s="128">
        <f>'Exhibit K (3)'!$I$12</f>
        <v>2.4494538155703125E-3</v>
      </c>
      <c r="CK286" s="128">
        <f>'Exhibit K (3)'!$I$12</f>
        <v>2.4494538155703125E-3</v>
      </c>
      <c r="CL286" s="128">
        <f>'Exhibit K (3)'!$I$12</f>
        <v>2.4494538155703125E-3</v>
      </c>
      <c r="CM286" s="128">
        <f>'Exhibit K (3)'!$I$12</f>
        <v>2.4494538155703125E-3</v>
      </c>
      <c r="CN286" s="128">
        <f>'Exhibit K (3)'!$I$12</f>
        <v>2.4494538155703125E-3</v>
      </c>
      <c r="CO286" s="128">
        <f>'Exhibit K (3)'!$I$12</f>
        <v>2.4494538155703125E-3</v>
      </c>
      <c r="CP286" s="128">
        <f>'Exhibit K (3)'!$I$12</f>
        <v>2.4494538155703125E-3</v>
      </c>
      <c r="CQ286" s="128">
        <f>'Exhibit K (3)'!$I$12</f>
        <v>2.4494538155703125E-3</v>
      </c>
      <c r="CR286" s="128">
        <f>'Exhibit K (3)'!$I$12</f>
        <v>2.4494538155703125E-3</v>
      </c>
      <c r="CS286" s="128">
        <f>'Exhibit K (3)'!$I$12</f>
        <v>2.4494538155703125E-3</v>
      </c>
      <c r="CT286" s="128">
        <f>'Exhibit K (3)'!$I$12</f>
        <v>2.4494538155703125E-3</v>
      </c>
      <c r="CU286" s="128">
        <f>'Exhibit K (3)'!$I$12</f>
        <v>2.4494538155703125E-3</v>
      </c>
      <c r="CV286" s="128">
        <f>'Exhibit K (3)'!$I$12</f>
        <v>2.4494538155703125E-3</v>
      </c>
      <c r="CW286" s="128">
        <f>'Exhibit K (3)'!$I$12</f>
        <v>2.4494538155703125E-3</v>
      </c>
      <c r="CX286" s="128">
        <f>'Exhibit K (3)'!$I$12</f>
        <v>2.4494538155703125E-3</v>
      </c>
      <c r="CY286" s="128">
        <f>'Exhibit K (3)'!$I$12</f>
        <v>2.4494538155703125E-3</v>
      </c>
      <c r="CZ286" s="128">
        <f>'Exhibit K (3)'!$I$12</f>
        <v>2.4494538155703125E-3</v>
      </c>
      <c r="DA286" s="128">
        <f>'Exhibit K (3)'!$I$12</f>
        <v>2.4494538155703125E-3</v>
      </c>
      <c r="DB286" s="128">
        <f>'Exhibit K (3)'!$I$12</f>
        <v>2.4494538155703125E-3</v>
      </c>
      <c r="DC286" s="128">
        <f>'Exhibit K (3)'!$I$12</f>
        <v>2.4494538155703125E-3</v>
      </c>
      <c r="DD286" s="128">
        <f>'Exhibit K (3)'!$I$12</f>
        <v>2.4494538155703125E-3</v>
      </c>
      <c r="DE286" s="128">
        <f>'Exhibit K (3)'!$I$12</f>
        <v>2.4494538155703125E-3</v>
      </c>
      <c r="DF286" s="128">
        <f>'Exhibit K (3)'!$I$12</f>
        <v>2.4494538155703125E-3</v>
      </c>
      <c r="DG286" s="128">
        <f>'Exhibit K (3)'!$I$12</f>
        <v>2.4494538155703125E-3</v>
      </c>
      <c r="DH286" s="128">
        <f>'Exhibit K (3)'!$I$12</f>
        <v>2.4494538155703125E-3</v>
      </c>
      <c r="DI286" s="128">
        <f>'Exhibit K (3)'!$I$12</f>
        <v>2.4494538155703125E-3</v>
      </c>
      <c r="DJ286" s="128">
        <f>'Exhibit K (3)'!$I$12</f>
        <v>2.4494538155703125E-3</v>
      </c>
      <c r="DK286" s="128">
        <f>'Exhibit K (3)'!$I$12</f>
        <v>2.4494538155703125E-3</v>
      </c>
      <c r="DL286" s="128">
        <f>'Exhibit K (3)'!$I$12</f>
        <v>2.4494538155703125E-3</v>
      </c>
      <c r="DM286" s="128">
        <f>'Exhibit K (3)'!$I$12</f>
        <v>2.4494538155703125E-3</v>
      </c>
      <c r="DN286" s="128">
        <f>'Exhibit K (3)'!$I$12</f>
        <v>2.4494538155703125E-3</v>
      </c>
      <c r="DO286" s="128">
        <f>'Exhibit K (3)'!$I$12</f>
        <v>2.4494538155703125E-3</v>
      </c>
      <c r="DP286" s="128">
        <f>'Exhibit K (3)'!$I$12</f>
        <v>2.4494538155703125E-3</v>
      </c>
      <c r="DQ286" s="128">
        <f>'Exhibit K (3)'!$I$12</f>
        <v>2.4494538155703125E-3</v>
      </c>
      <c r="DR286" s="128">
        <f>'Exhibit K (3)'!$I$12</f>
        <v>2.4494538155703125E-3</v>
      </c>
      <c r="DS286" s="128">
        <f>'Exhibit K (3)'!$I$12</f>
        <v>2.4494538155703125E-3</v>
      </c>
      <c r="DT286" s="128">
        <f>'Exhibit K (3)'!$I$12</f>
        <v>2.4494538155703125E-3</v>
      </c>
      <c r="DU286" s="128">
        <f>'Exhibit K (3)'!$I$12</f>
        <v>2.4494538155703125E-3</v>
      </c>
      <c r="DV286" s="128">
        <f>'Exhibit K (3)'!$I$12</f>
        <v>2.4494538155703125E-3</v>
      </c>
      <c r="DW286" s="128">
        <f>'Exhibit K (3)'!$I$12</f>
        <v>2.4494538155703125E-3</v>
      </c>
      <c r="DX286" s="128">
        <f>'Exhibit K (3)'!$I$12</f>
        <v>2.4494538155703125E-3</v>
      </c>
      <c r="DY286" s="128">
        <f>'Exhibit K (3)'!$I$12</f>
        <v>2.4494538155703125E-3</v>
      </c>
      <c r="DZ286" s="128">
        <f>'Exhibit K (3)'!$I$12</f>
        <v>2.4494538155703125E-3</v>
      </c>
      <c r="EA286" s="128">
        <f>'Exhibit K (3)'!$I$12</f>
        <v>2.4494538155703125E-3</v>
      </c>
      <c r="EB286" s="128">
        <f>'Exhibit K (3)'!$I$12</f>
        <v>2.4494538155703125E-3</v>
      </c>
      <c r="EC286" s="128">
        <f>'Exhibit K (3)'!$I$12</f>
        <v>2.4494538155703125E-3</v>
      </c>
      <c r="ED286" s="128">
        <f>'Exhibit K (3)'!$I$12</f>
        <v>2.4494538155703125E-3</v>
      </c>
      <c r="EE286" s="128">
        <f>'Exhibit K (3)'!$I$12</f>
        <v>2.4494538155703125E-3</v>
      </c>
      <c r="EF286" s="128">
        <f>'Exhibit K (3)'!$I$12</f>
        <v>2.4494538155703125E-3</v>
      </c>
      <c r="EG286" s="128">
        <f>'Exhibit K (3)'!$I$12</f>
        <v>2.4494538155703125E-3</v>
      </c>
      <c r="EH286" s="128">
        <f>'Exhibit K (3)'!$I$12</f>
        <v>2.4494538155703125E-3</v>
      </c>
      <c r="EI286" s="128">
        <f>'Exhibit K (3)'!$I$12</f>
        <v>2.4494538155703125E-3</v>
      </c>
      <c r="EJ286" s="128">
        <f>'Exhibit K (3)'!$I$12</f>
        <v>2.4494538155703125E-3</v>
      </c>
      <c r="EK286" s="128">
        <f>'Exhibit K (3)'!$I$12</f>
        <v>2.4494538155703125E-3</v>
      </c>
      <c r="EL286" s="128">
        <f>'Exhibit K (3)'!$I$12</f>
        <v>2.4494538155703125E-3</v>
      </c>
      <c r="EM286" s="128">
        <f>'Exhibit K (3)'!$I$12</f>
        <v>2.4494538155703125E-3</v>
      </c>
      <c r="EN286" s="128">
        <f>'Exhibit K (3)'!$I$12</f>
        <v>2.4494538155703125E-3</v>
      </c>
      <c r="EO286" s="128">
        <f>'Exhibit K (3)'!$I$12</f>
        <v>2.4494538155703125E-3</v>
      </c>
      <c r="EP286" s="128">
        <f>'Exhibit K (3)'!$I$12</f>
        <v>2.4494538155703125E-3</v>
      </c>
      <c r="EQ286" s="128">
        <f>'Exhibit K (3)'!$I$12</f>
        <v>2.4494538155703125E-3</v>
      </c>
      <c r="ER286" s="128">
        <f>'Exhibit K (3)'!$I$12</f>
        <v>2.4494538155703125E-3</v>
      </c>
      <c r="ES286" s="128">
        <f>'Exhibit K (3)'!$I$12</f>
        <v>2.4494538155703125E-3</v>
      </c>
      <c r="ET286" s="128">
        <f>'Exhibit K (3)'!$I$12</f>
        <v>2.4494538155703125E-3</v>
      </c>
    </row>
    <row r="287" spans="1:158">
      <c r="C287" s="125"/>
      <c r="D287" s="109">
        <v>19</v>
      </c>
      <c r="E287" s="78" t="s">
        <v>51</v>
      </c>
      <c r="F287" s="126"/>
      <c r="G287" s="127">
        <f>'Exhibit K (3)'!$I$13</f>
        <v>5.7153922363307299E-3</v>
      </c>
      <c r="H287" s="127">
        <f>'Exhibit K (3)'!$I$13</f>
        <v>5.7153922363307299E-3</v>
      </c>
      <c r="I287" s="127">
        <f>'Exhibit K (3)'!$I$13</f>
        <v>5.7153922363307299E-3</v>
      </c>
      <c r="J287" s="127">
        <f>'Exhibit K (3)'!$I$13</f>
        <v>5.7153922363307299E-3</v>
      </c>
      <c r="K287" s="127">
        <f>'Exhibit K (3)'!$I$13</f>
        <v>5.7153922363307299E-3</v>
      </c>
      <c r="L287" s="127">
        <f>'Exhibit K (3)'!$I$13</f>
        <v>5.7153922363307299E-3</v>
      </c>
      <c r="M287" s="127">
        <f>'Exhibit K (3)'!$I$13</f>
        <v>5.7153922363307299E-3</v>
      </c>
      <c r="N287" s="127">
        <f>'Exhibit K (3)'!$I$13</f>
        <v>5.7153922363307299E-3</v>
      </c>
      <c r="O287" s="127">
        <f>'Exhibit K (3)'!$I$13</f>
        <v>5.7153922363307299E-3</v>
      </c>
      <c r="P287" s="127">
        <f>'Exhibit K (3)'!$I$13</f>
        <v>5.7153922363307299E-3</v>
      </c>
      <c r="Q287" s="127">
        <f>'Exhibit K (3)'!$I$13</f>
        <v>5.7153922363307299E-3</v>
      </c>
      <c r="R287" s="127">
        <f>'Exhibit K (3)'!$I$13</f>
        <v>5.7153922363307299E-3</v>
      </c>
      <c r="S287" s="128">
        <f>'Exhibit K (3)'!$I$13</f>
        <v>5.7153922363307299E-3</v>
      </c>
      <c r="T287" s="128">
        <f>'Exhibit K (3)'!$I$13</f>
        <v>5.7153922363307299E-3</v>
      </c>
      <c r="U287" s="128">
        <f>'Exhibit K (3)'!$I$13</f>
        <v>5.7153922363307299E-3</v>
      </c>
      <c r="V287" s="128">
        <f>'Exhibit K (3)'!$I$13</f>
        <v>5.7153922363307299E-3</v>
      </c>
      <c r="W287" s="128">
        <f>'Exhibit K (3)'!$I$13</f>
        <v>5.7153922363307299E-3</v>
      </c>
      <c r="X287" s="128">
        <f>'Exhibit K (3)'!$I$13</f>
        <v>5.7153922363307299E-3</v>
      </c>
      <c r="Y287" s="128">
        <f>'Exhibit K (3)'!$I$13</f>
        <v>5.7153922363307299E-3</v>
      </c>
      <c r="Z287" s="128">
        <f>'Exhibit K (3)'!$I$13</f>
        <v>5.7153922363307299E-3</v>
      </c>
      <c r="AA287" s="128">
        <f>'Exhibit K (3)'!$I$13</f>
        <v>5.7153922363307299E-3</v>
      </c>
      <c r="AB287" s="128">
        <f>'Exhibit K (3)'!$I$13</f>
        <v>5.7153922363307299E-3</v>
      </c>
      <c r="AC287" s="128">
        <f>'Exhibit K (3)'!$I$13</f>
        <v>5.7153922363307299E-3</v>
      </c>
      <c r="AD287" s="128">
        <f>'Exhibit K (3)'!$I$13</f>
        <v>5.7153922363307299E-3</v>
      </c>
      <c r="AE287" s="128">
        <f>'Exhibit K (3)'!$I$13</f>
        <v>5.7153922363307299E-3</v>
      </c>
      <c r="AF287" s="128">
        <f>'Exhibit K (3)'!$I$13</f>
        <v>5.7153922363307299E-3</v>
      </c>
      <c r="AG287" s="128">
        <f>'Exhibit K (3)'!$I$13</f>
        <v>5.7153922363307299E-3</v>
      </c>
      <c r="AH287" s="128">
        <f>'Exhibit K (3)'!$I$13</f>
        <v>5.7153922363307299E-3</v>
      </c>
      <c r="AI287" s="128">
        <f>'Exhibit K (3)'!$I$13</f>
        <v>5.7153922363307299E-3</v>
      </c>
      <c r="AJ287" s="128">
        <f>'Exhibit K (3)'!$I$13</f>
        <v>5.7153922363307299E-3</v>
      </c>
      <c r="AK287" s="128">
        <f>'Exhibit K (3)'!$I$13</f>
        <v>5.7153922363307299E-3</v>
      </c>
      <c r="AL287" s="128">
        <f>'Exhibit K (3)'!$I$13</f>
        <v>5.7153922363307299E-3</v>
      </c>
      <c r="AM287" s="128">
        <f>'Exhibit K (3)'!$I$13</f>
        <v>5.7153922363307299E-3</v>
      </c>
      <c r="AN287" s="128">
        <f>'Exhibit K (3)'!$I$13</f>
        <v>5.7153922363307299E-3</v>
      </c>
      <c r="AO287" s="128">
        <f>'Exhibit K (3)'!$I$13</f>
        <v>5.7153922363307299E-3</v>
      </c>
      <c r="AP287" s="128">
        <f>'Exhibit K (3)'!$I$13</f>
        <v>5.7153922363307299E-3</v>
      </c>
      <c r="AQ287" s="128">
        <f>'Exhibit K (3)'!$I$13</f>
        <v>5.7153922363307299E-3</v>
      </c>
      <c r="AR287" s="128">
        <f>'Exhibit K (3)'!$I$13</f>
        <v>5.7153922363307299E-3</v>
      </c>
      <c r="AS287" s="128">
        <f>'Exhibit K (3)'!$I$13</f>
        <v>5.7153922363307299E-3</v>
      </c>
      <c r="AT287" s="128">
        <f>'Exhibit K (3)'!$I$13</f>
        <v>5.7153922363307299E-3</v>
      </c>
      <c r="AU287" s="128">
        <f>'Exhibit K (3)'!$I$13</f>
        <v>5.7153922363307299E-3</v>
      </c>
      <c r="AV287" s="128">
        <f>'Exhibit K (3)'!$I$13</f>
        <v>5.7153922363307299E-3</v>
      </c>
      <c r="AW287" s="128">
        <f>'Exhibit K (3)'!$I$13</f>
        <v>5.7153922363307299E-3</v>
      </c>
      <c r="AX287" s="128">
        <f>'Exhibit K (3)'!$I$13</f>
        <v>5.7153922363307299E-3</v>
      </c>
      <c r="AY287" s="128">
        <f>'Exhibit K (3)'!$I$13</f>
        <v>5.7153922363307299E-3</v>
      </c>
      <c r="AZ287" s="128">
        <f>'Exhibit K (3)'!$I$13</f>
        <v>5.7153922363307299E-3</v>
      </c>
      <c r="BA287" s="128">
        <f>'Exhibit K (3)'!$I$13</f>
        <v>5.7153922363307299E-3</v>
      </c>
      <c r="BB287" s="128">
        <f>'Exhibit K (3)'!$I$13</f>
        <v>5.7153922363307299E-3</v>
      </c>
      <c r="BC287" s="128">
        <f>'Exhibit K (3)'!$I$13</f>
        <v>5.7153922363307299E-3</v>
      </c>
      <c r="BD287" s="128">
        <f>'Exhibit K (3)'!$I$13</f>
        <v>5.7153922363307299E-3</v>
      </c>
      <c r="BE287" s="128">
        <f>'Exhibit K (3)'!$I$13</f>
        <v>5.7153922363307299E-3</v>
      </c>
      <c r="BF287" s="128">
        <f>'Exhibit K (3)'!$I$13</f>
        <v>5.7153922363307299E-3</v>
      </c>
      <c r="BG287" s="128">
        <f>'Exhibit K (3)'!$I$13</f>
        <v>5.7153922363307299E-3</v>
      </c>
      <c r="BH287" s="128">
        <f>'Exhibit K (3)'!$I$13</f>
        <v>5.7153922363307299E-3</v>
      </c>
      <c r="BI287" s="128">
        <f>'Exhibit K (3)'!$I$13</f>
        <v>5.7153922363307299E-3</v>
      </c>
      <c r="BJ287" s="128">
        <f>'Exhibit K (3)'!$I$13</f>
        <v>5.7153922363307299E-3</v>
      </c>
      <c r="BK287" s="128">
        <f>'Exhibit K (3)'!$I$13</f>
        <v>5.7153922363307299E-3</v>
      </c>
      <c r="BL287" s="128">
        <f>'Exhibit K (3)'!$I$13</f>
        <v>5.7153922363307299E-3</v>
      </c>
      <c r="BM287" s="128">
        <f>'Exhibit K (3)'!$I$13</f>
        <v>5.7153922363307299E-3</v>
      </c>
      <c r="BN287" s="128">
        <f>'Exhibit K (3)'!$I$13</f>
        <v>5.7153922363307299E-3</v>
      </c>
      <c r="BO287" s="128">
        <f>'Exhibit K (3)'!$I$13</f>
        <v>5.7153922363307299E-3</v>
      </c>
      <c r="BP287" s="128">
        <f>'Exhibit K (3)'!$I$13</f>
        <v>5.7153922363307299E-3</v>
      </c>
      <c r="BQ287" s="128">
        <f>'Exhibit K (3)'!$I$13</f>
        <v>5.7153922363307299E-3</v>
      </c>
      <c r="BR287" s="128">
        <f>'Exhibit K (3)'!$I$13</f>
        <v>5.7153922363307299E-3</v>
      </c>
      <c r="BS287" s="128">
        <f>'Exhibit K (3)'!$I$13</f>
        <v>5.7153922363307299E-3</v>
      </c>
      <c r="BT287" s="128">
        <f>'Exhibit K (3)'!$I$13</f>
        <v>5.7153922363307299E-3</v>
      </c>
      <c r="BU287" s="128">
        <f>'Exhibit K (3)'!$I$13</f>
        <v>5.7153922363307299E-3</v>
      </c>
      <c r="BV287" s="128">
        <f>'Exhibit K (3)'!$I$13</f>
        <v>5.7153922363307299E-3</v>
      </c>
      <c r="BW287" s="128">
        <f>'Exhibit K (3)'!$I$13</f>
        <v>5.7153922363307299E-3</v>
      </c>
      <c r="BX287" s="128">
        <f>'Exhibit K (3)'!$I$13</f>
        <v>5.7153922363307299E-3</v>
      </c>
      <c r="BY287" s="128">
        <f>'Exhibit K (3)'!$I$13</f>
        <v>5.7153922363307299E-3</v>
      </c>
      <c r="BZ287" s="128">
        <f>'Exhibit K (3)'!$I$13</f>
        <v>5.7153922363307299E-3</v>
      </c>
      <c r="CA287" s="128">
        <f>'Exhibit K (3)'!$I$13</f>
        <v>5.7153922363307299E-3</v>
      </c>
      <c r="CB287" s="128">
        <f>'Exhibit K (3)'!$I$13</f>
        <v>5.7153922363307299E-3</v>
      </c>
      <c r="CC287" s="128">
        <f>'Exhibit K (3)'!$I$13</f>
        <v>5.7153922363307299E-3</v>
      </c>
      <c r="CD287" s="128">
        <f>'Exhibit K (3)'!$I$13</f>
        <v>5.7153922363307299E-3</v>
      </c>
      <c r="CE287" s="128">
        <f>'Exhibit K (3)'!$I$13</f>
        <v>5.7153922363307299E-3</v>
      </c>
      <c r="CF287" s="128">
        <f>'Exhibit K (3)'!$I$13</f>
        <v>5.7153922363307299E-3</v>
      </c>
      <c r="CG287" s="128">
        <f>'Exhibit K (3)'!$I$13</f>
        <v>5.7153922363307299E-3</v>
      </c>
      <c r="CH287" s="128">
        <f>'Exhibit K (3)'!$I$13</f>
        <v>5.7153922363307299E-3</v>
      </c>
      <c r="CI287" s="128">
        <f>'Exhibit K (3)'!$I$13</f>
        <v>5.7153922363307299E-3</v>
      </c>
      <c r="CJ287" s="128">
        <f>'Exhibit K (3)'!$I$13</f>
        <v>5.7153922363307299E-3</v>
      </c>
      <c r="CK287" s="128">
        <f>'Exhibit K (3)'!$I$13</f>
        <v>5.7153922363307299E-3</v>
      </c>
      <c r="CL287" s="128">
        <f>'Exhibit K (3)'!$I$13</f>
        <v>5.7153922363307299E-3</v>
      </c>
      <c r="CM287" s="128">
        <f>'Exhibit K (3)'!$I$13</f>
        <v>5.7153922363307299E-3</v>
      </c>
      <c r="CN287" s="128">
        <f>'Exhibit K (3)'!$I$13</f>
        <v>5.7153922363307299E-3</v>
      </c>
      <c r="CO287" s="128">
        <f>'Exhibit K (3)'!$I$13</f>
        <v>5.7153922363307299E-3</v>
      </c>
      <c r="CP287" s="128">
        <f>'Exhibit K (3)'!$I$13</f>
        <v>5.7153922363307299E-3</v>
      </c>
      <c r="CQ287" s="128">
        <f>'Exhibit K (3)'!$I$13</f>
        <v>5.7153922363307299E-3</v>
      </c>
      <c r="CR287" s="128">
        <f>'Exhibit K (3)'!$I$13</f>
        <v>5.7153922363307299E-3</v>
      </c>
      <c r="CS287" s="128">
        <f>'Exhibit K (3)'!$I$13</f>
        <v>5.7153922363307299E-3</v>
      </c>
      <c r="CT287" s="128">
        <f>'Exhibit K (3)'!$I$13</f>
        <v>5.7153922363307299E-3</v>
      </c>
      <c r="CU287" s="128">
        <f>'Exhibit K (3)'!$I$13</f>
        <v>5.7153922363307299E-3</v>
      </c>
      <c r="CV287" s="128">
        <f>'Exhibit K (3)'!$I$13</f>
        <v>5.7153922363307299E-3</v>
      </c>
      <c r="CW287" s="128">
        <f>'Exhibit K (3)'!$I$13</f>
        <v>5.7153922363307299E-3</v>
      </c>
      <c r="CX287" s="128">
        <f>'Exhibit K (3)'!$I$13</f>
        <v>5.7153922363307299E-3</v>
      </c>
      <c r="CY287" s="128">
        <f>'Exhibit K (3)'!$I$13</f>
        <v>5.7153922363307299E-3</v>
      </c>
      <c r="CZ287" s="128">
        <f>'Exhibit K (3)'!$I$13</f>
        <v>5.7153922363307299E-3</v>
      </c>
      <c r="DA287" s="128">
        <f>'Exhibit K (3)'!$I$13</f>
        <v>5.7153922363307299E-3</v>
      </c>
      <c r="DB287" s="128">
        <f>'Exhibit K (3)'!$I$13</f>
        <v>5.7153922363307299E-3</v>
      </c>
      <c r="DC287" s="128">
        <f>'Exhibit K (3)'!$I$13</f>
        <v>5.7153922363307299E-3</v>
      </c>
      <c r="DD287" s="128">
        <f>'Exhibit K (3)'!$I$13</f>
        <v>5.7153922363307299E-3</v>
      </c>
      <c r="DE287" s="128">
        <f>'Exhibit K (3)'!$I$13</f>
        <v>5.7153922363307299E-3</v>
      </c>
      <c r="DF287" s="128">
        <f>'Exhibit K (3)'!$I$13</f>
        <v>5.7153922363307299E-3</v>
      </c>
      <c r="DG287" s="128">
        <f>'Exhibit K (3)'!$I$13</f>
        <v>5.7153922363307299E-3</v>
      </c>
      <c r="DH287" s="128">
        <f>'Exhibit K (3)'!$I$13</f>
        <v>5.7153922363307299E-3</v>
      </c>
      <c r="DI287" s="128">
        <f>'Exhibit K (3)'!$I$13</f>
        <v>5.7153922363307299E-3</v>
      </c>
      <c r="DJ287" s="128">
        <f>'Exhibit K (3)'!$I$13</f>
        <v>5.7153922363307299E-3</v>
      </c>
      <c r="DK287" s="128">
        <f>'Exhibit K (3)'!$I$13</f>
        <v>5.7153922363307299E-3</v>
      </c>
      <c r="DL287" s="128">
        <f>'Exhibit K (3)'!$I$13</f>
        <v>5.7153922363307299E-3</v>
      </c>
      <c r="DM287" s="128">
        <f>'Exhibit K (3)'!$I$13</f>
        <v>5.7153922363307299E-3</v>
      </c>
      <c r="DN287" s="128">
        <f>'Exhibit K (3)'!$I$13</f>
        <v>5.7153922363307299E-3</v>
      </c>
      <c r="DO287" s="128">
        <f>'Exhibit K (3)'!$I$13</f>
        <v>5.7153922363307299E-3</v>
      </c>
      <c r="DP287" s="128">
        <f>'Exhibit K (3)'!$I$13</f>
        <v>5.7153922363307299E-3</v>
      </c>
      <c r="DQ287" s="128">
        <f>'Exhibit K (3)'!$I$13</f>
        <v>5.7153922363307299E-3</v>
      </c>
      <c r="DR287" s="128">
        <f>'Exhibit K (3)'!$I$13</f>
        <v>5.7153922363307299E-3</v>
      </c>
      <c r="DS287" s="128">
        <f>'Exhibit K (3)'!$I$13</f>
        <v>5.7153922363307299E-3</v>
      </c>
      <c r="DT287" s="128">
        <f>'Exhibit K (3)'!$I$13</f>
        <v>5.7153922363307299E-3</v>
      </c>
      <c r="DU287" s="128">
        <f>'Exhibit K (3)'!$I$13</f>
        <v>5.7153922363307299E-3</v>
      </c>
      <c r="DV287" s="128">
        <f>'Exhibit K (3)'!$I$13</f>
        <v>5.7153922363307299E-3</v>
      </c>
      <c r="DW287" s="128">
        <f>'Exhibit K (3)'!$I$13</f>
        <v>5.7153922363307299E-3</v>
      </c>
      <c r="DX287" s="128">
        <f>'Exhibit K (3)'!$I$13</f>
        <v>5.7153922363307299E-3</v>
      </c>
      <c r="DY287" s="128">
        <f>'Exhibit K (3)'!$I$13</f>
        <v>5.7153922363307299E-3</v>
      </c>
      <c r="DZ287" s="128">
        <f>'Exhibit K (3)'!$I$13</f>
        <v>5.7153922363307299E-3</v>
      </c>
      <c r="EA287" s="128">
        <f>'Exhibit K (3)'!$I$13</f>
        <v>5.7153922363307299E-3</v>
      </c>
      <c r="EB287" s="128">
        <f>'Exhibit K (3)'!$I$13</f>
        <v>5.7153922363307299E-3</v>
      </c>
      <c r="EC287" s="128">
        <f>'Exhibit K (3)'!$I$13</f>
        <v>5.7153922363307299E-3</v>
      </c>
      <c r="ED287" s="128">
        <f>'Exhibit K (3)'!$I$13</f>
        <v>5.7153922363307299E-3</v>
      </c>
      <c r="EE287" s="128">
        <f>'Exhibit K (3)'!$I$13</f>
        <v>5.7153922363307299E-3</v>
      </c>
      <c r="EF287" s="128">
        <f>'Exhibit K (3)'!$I$13</f>
        <v>5.7153922363307299E-3</v>
      </c>
      <c r="EG287" s="128">
        <f>'Exhibit K (3)'!$I$13</f>
        <v>5.7153922363307299E-3</v>
      </c>
      <c r="EH287" s="128">
        <f>'Exhibit K (3)'!$I$13</f>
        <v>5.7153922363307299E-3</v>
      </c>
      <c r="EI287" s="128">
        <f>'Exhibit K (3)'!$I$13</f>
        <v>5.7153922363307299E-3</v>
      </c>
      <c r="EJ287" s="128">
        <f>'Exhibit K (3)'!$I$13</f>
        <v>5.7153922363307299E-3</v>
      </c>
      <c r="EK287" s="128">
        <f>'Exhibit K (3)'!$I$13</f>
        <v>5.7153922363307299E-3</v>
      </c>
      <c r="EL287" s="128">
        <f>'Exhibit K (3)'!$I$13</f>
        <v>5.7153922363307299E-3</v>
      </c>
      <c r="EM287" s="128">
        <f>'Exhibit K (3)'!$I$13</f>
        <v>5.7153922363307299E-3</v>
      </c>
      <c r="EN287" s="128">
        <f>'Exhibit K (3)'!$I$13</f>
        <v>5.7153922363307299E-3</v>
      </c>
      <c r="EO287" s="128">
        <f>'Exhibit K (3)'!$I$13</f>
        <v>5.7153922363307299E-3</v>
      </c>
      <c r="EP287" s="128">
        <f>'Exhibit K (3)'!$I$13</f>
        <v>5.7153922363307299E-3</v>
      </c>
      <c r="EQ287" s="128">
        <f>'Exhibit K (3)'!$I$13</f>
        <v>5.7153922363307299E-3</v>
      </c>
      <c r="ER287" s="128">
        <f>'Exhibit K (3)'!$I$13</f>
        <v>5.7153922363307299E-3</v>
      </c>
      <c r="ES287" s="128">
        <f>'Exhibit K (3)'!$I$13</f>
        <v>5.7153922363307299E-3</v>
      </c>
      <c r="ET287" s="128">
        <f>'Exhibit K (3)'!$I$13</f>
        <v>5.7153922363307299E-3</v>
      </c>
    </row>
    <row r="288" spans="1:158">
      <c r="D288" s="109"/>
      <c r="E288" s="78"/>
      <c r="F288" s="10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129"/>
      <c r="AD288" s="129"/>
      <c r="AE288" s="130"/>
      <c r="AF288" s="75"/>
      <c r="AG288" s="75"/>
      <c r="AH288" s="75"/>
      <c r="AI288" s="75"/>
      <c r="AJ288" s="75"/>
      <c r="AK288" s="75"/>
      <c r="AL288" s="75"/>
      <c r="AM288" s="75"/>
      <c r="AN288" s="75"/>
      <c r="AO288" s="75"/>
      <c r="AP288" s="75"/>
      <c r="AQ288" s="75"/>
      <c r="AR288" s="75"/>
      <c r="AS288" s="75"/>
      <c r="AT288" s="75"/>
      <c r="AU288" s="75"/>
      <c r="AV288" s="75"/>
      <c r="AW288" s="75"/>
      <c r="AX288" s="75"/>
      <c r="AY288" s="75"/>
      <c r="AZ288" s="75"/>
      <c r="BA288" s="75"/>
      <c r="BB288" s="75"/>
      <c r="BC288" s="75"/>
      <c r="BD288" s="75"/>
      <c r="BE288" s="75"/>
      <c r="BF288" s="75"/>
      <c r="BG288" s="75"/>
      <c r="BH288" s="75"/>
      <c r="BI288" s="75"/>
      <c r="BJ288" s="75"/>
      <c r="BK288" s="75"/>
      <c r="BL288" s="75"/>
      <c r="BM288" s="75"/>
      <c r="BN288" s="75"/>
      <c r="BO288" s="130"/>
      <c r="BP288" s="75"/>
      <c r="BQ288" s="75"/>
      <c r="BR288" s="75"/>
      <c r="BS288" s="75"/>
      <c r="BT288" s="75"/>
      <c r="BU288" s="75"/>
      <c r="BV288" s="75"/>
      <c r="BW288" s="75"/>
      <c r="BX288" s="75"/>
      <c r="BY288" s="75"/>
      <c r="BZ288" s="75"/>
      <c r="CA288" s="75"/>
      <c r="CB288" s="75"/>
      <c r="CC288" s="75"/>
      <c r="CD288" s="75"/>
      <c r="CE288" s="75"/>
      <c r="CF288" s="75"/>
      <c r="CG288" s="75"/>
      <c r="CH288" s="75"/>
      <c r="CI288" s="75"/>
      <c r="CJ288" s="75"/>
      <c r="CK288" s="75"/>
      <c r="CL288" s="75"/>
      <c r="CM288" s="75"/>
      <c r="CN288" s="75"/>
      <c r="CO288" s="75"/>
      <c r="CP288" s="75"/>
      <c r="CQ288" s="75"/>
      <c r="CR288" s="75"/>
      <c r="CS288" s="75"/>
      <c r="CT288" s="75"/>
      <c r="CU288" s="75"/>
      <c r="CV288" s="75"/>
      <c r="CW288" s="75"/>
      <c r="CX288" s="75"/>
      <c r="CY288" s="130"/>
      <c r="CZ288" s="75"/>
      <c r="DA288" s="75"/>
      <c r="DB288" s="75"/>
      <c r="DC288" s="75"/>
      <c r="DD288" s="75"/>
      <c r="DE288" s="75"/>
      <c r="DF288" s="75"/>
      <c r="DG288" s="75"/>
      <c r="DH288" s="75"/>
      <c r="DI288" s="75"/>
      <c r="DJ288" s="75"/>
      <c r="DK288" s="75"/>
      <c r="DL288" s="75"/>
      <c r="DM288" s="75"/>
      <c r="DN288" s="75"/>
      <c r="DO288" s="75"/>
      <c r="DP288" s="75"/>
      <c r="DQ288" s="75"/>
      <c r="DR288" s="75"/>
      <c r="DS288" s="75"/>
      <c r="DT288" s="75"/>
      <c r="DU288" s="75"/>
      <c r="DV288" s="75"/>
      <c r="DW288" s="75"/>
      <c r="DX288" s="75"/>
      <c r="DY288" s="75"/>
      <c r="DZ288" s="75"/>
      <c r="EA288" s="75"/>
      <c r="EB288" s="75"/>
      <c r="EC288" s="75"/>
      <c r="ED288" s="75"/>
      <c r="EE288" s="75"/>
      <c r="EF288" s="75"/>
      <c r="EG288" s="75"/>
      <c r="EH288" s="75"/>
      <c r="EI288" s="75"/>
      <c r="EJ288" s="75"/>
      <c r="EK288" s="75"/>
      <c r="EL288" s="75"/>
      <c r="EM288" s="75"/>
      <c r="EN288" s="75"/>
      <c r="EO288" s="75"/>
      <c r="EP288" s="75"/>
      <c r="EQ288" s="75"/>
      <c r="ER288" s="75"/>
      <c r="ES288" s="75"/>
      <c r="ET288" s="75"/>
    </row>
    <row r="289" spans="4:150">
      <c r="D289" s="109">
        <v>20</v>
      </c>
      <c r="E289" s="78" t="s">
        <v>52</v>
      </c>
      <c r="F289" s="109"/>
      <c r="G289" s="104">
        <f t="shared" ref="G289:Q290" si="2950">SUMIF($S$7:$ET$7,G$10,$S289:$ET289)</f>
        <v>39863.068094423244</v>
      </c>
      <c r="H289" s="104">
        <f t="shared" si="2950"/>
        <v>346213.65821251459</v>
      </c>
      <c r="I289" s="104">
        <f t="shared" si="2950"/>
        <v>696117.32827645575</v>
      </c>
      <c r="J289" s="104">
        <f t="shared" si="2950"/>
        <v>0</v>
      </c>
      <c r="K289" s="104">
        <f t="shared" si="2950"/>
        <v>0</v>
      </c>
      <c r="L289" s="104">
        <f t="shared" si="2950"/>
        <v>0</v>
      </c>
      <c r="M289" s="104">
        <f t="shared" si="2950"/>
        <v>0</v>
      </c>
      <c r="N289" s="104">
        <f t="shared" si="2950"/>
        <v>1054689.3064421238</v>
      </c>
      <c r="O289" s="104">
        <f t="shared" si="2950"/>
        <v>1289370.934066778</v>
      </c>
      <c r="P289" s="104">
        <f t="shared" si="2950"/>
        <v>2283136.8034193707</v>
      </c>
      <c r="Q289" s="104">
        <f t="shared" si="2950"/>
        <v>1144112.3622059845</v>
      </c>
      <c r="R289" s="104">
        <f>SUM(G289:Q289)</f>
        <v>6853503.4607176501</v>
      </c>
      <c r="S289" s="105">
        <f t="shared" ref="S289:W289" si="2951">S278*S286</f>
        <v>0</v>
      </c>
      <c r="T289" s="105">
        <f t="shared" si="2951"/>
        <v>0</v>
      </c>
      <c r="U289" s="105">
        <f t="shared" si="2951"/>
        <v>0</v>
      </c>
      <c r="V289" s="105">
        <f t="shared" si="2951"/>
        <v>0</v>
      </c>
      <c r="W289" s="105">
        <f t="shared" si="2951"/>
        <v>0</v>
      </c>
      <c r="X289" s="105">
        <f>X278*X286</f>
        <v>129.45960375352678</v>
      </c>
      <c r="Y289" s="105">
        <f t="shared" ref="Y289:BA289" si="2952">Y278*Y286</f>
        <v>359.37938838057318</v>
      </c>
      <c r="Z289" s="105">
        <f t="shared" si="2952"/>
        <v>627.23153397883652</v>
      </c>
      <c r="AA289" s="105">
        <f t="shared" si="2952"/>
        <v>4388.2512278212571</v>
      </c>
      <c r="AB289" s="105">
        <f t="shared" si="2952"/>
        <v>9148.0950121801307</v>
      </c>
      <c r="AC289" s="105">
        <f t="shared" si="2952"/>
        <v>11571.414938350244</v>
      </c>
      <c r="AD289" s="105">
        <f t="shared" si="2952"/>
        <v>13639.23638995868</v>
      </c>
      <c r="AE289" s="105">
        <f t="shared" si="2952"/>
        <v>15248.991369373642</v>
      </c>
      <c r="AF289" s="105">
        <f t="shared" si="2952"/>
        <v>16849.298625302297</v>
      </c>
      <c r="AG289" s="105">
        <f t="shared" si="2952"/>
        <v>18706.256186394054</v>
      </c>
      <c r="AH289" s="105">
        <f t="shared" si="2952"/>
        <v>21087.451857861543</v>
      </c>
      <c r="AI289" s="105">
        <f t="shared" si="2952"/>
        <v>23893.138800554349</v>
      </c>
      <c r="AJ289" s="105">
        <f t="shared" si="2952"/>
        <v>26948.304927612418</v>
      </c>
      <c r="AK289" s="105">
        <f t="shared" si="2952"/>
        <v>30057.073226617977</v>
      </c>
      <c r="AL289" s="105">
        <f t="shared" si="2952"/>
        <v>33038.653395987247</v>
      </c>
      <c r="AM289" s="105">
        <f t="shared" si="2952"/>
        <v>36296.096462985646</v>
      </c>
      <c r="AN289" s="105">
        <f t="shared" si="2952"/>
        <v>39351.399498340958</v>
      </c>
      <c r="AO289" s="105">
        <f t="shared" si="2952"/>
        <v>41416.046676423808</v>
      </c>
      <c r="AP289" s="105">
        <f t="shared" si="2952"/>
        <v>43320.947185060737</v>
      </c>
      <c r="AQ289" s="105">
        <f t="shared" si="2952"/>
        <v>45377.543163593837</v>
      </c>
      <c r="AR289" s="105">
        <f t="shared" si="2952"/>
        <v>47825.614289519828</v>
      </c>
      <c r="AS289" s="105">
        <f t="shared" si="2952"/>
        <v>50317.432677878751</v>
      </c>
      <c r="AT289" s="105">
        <f t="shared" si="2952"/>
        <v>52418.605616513283</v>
      </c>
      <c r="AU289" s="105">
        <f t="shared" si="2952"/>
        <v>55104.548195436953</v>
      </c>
      <c r="AV289" s="105">
        <f t="shared" si="2952"/>
        <v>58028.118692965116</v>
      </c>
      <c r="AW289" s="105">
        <f t="shared" si="2952"/>
        <v>60042.497666504103</v>
      </c>
      <c r="AX289" s="105">
        <f t="shared" si="2952"/>
        <v>61660.14814397123</v>
      </c>
      <c r="AY289" s="105">
        <f t="shared" si="2952"/>
        <v>63970.938032960839</v>
      </c>
      <c r="AZ289" s="105">
        <f t="shared" si="2952"/>
        <v>65966.243831327141</v>
      </c>
      <c r="BA289" s="105">
        <f t="shared" si="2952"/>
        <v>67119.618059111584</v>
      </c>
      <c r="BB289" s="105">
        <f t="shared" ref="BB289" si="2953">BB278*BB286</f>
        <v>68286.019906672969</v>
      </c>
      <c r="BC289" s="115"/>
      <c r="BD289" s="115"/>
      <c r="BE289" s="115"/>
      <c r="BF289" s="115"/>
      <c r="BG289" s="115"/>
      <c r="BH289" s="115"/>
      <c r="BI289" s="115"/>
      <c r="BJ289" s="115"/>
      <c r="BK289" s="115"/>
      <c r="BL289" s="115"/>
      <c r="BM289" s="115"/>
      <c r="BN289" s="115"/>
      <c r="BO289" s="115"/>
      <c r="BP289" s="115"/>
      <c r="BQ289" s="115"/>
      <c r="BR289" s="115"/>
      <c r="BS289" s="115"/>
      <c r="BT289" s="115"/>
      <c r="BU289" s="115"/>
      <c r="BV289" s="115"/>
      <c r="BW289" s="115"/>
      <c r="BX289" s="115"/>
      <c r="BY289" s="115"/>
      <c r="BZ289" s="115"/>
      <c r="CA289" s="115"/>
      <c r="CB289" s="115"/>
      <c r="CC289" s="115"/>
      <c r="CD289" s="115"/>
      <c r="CE289" s="115"/>
      <c r="CF289" s="115"/>
      <c r="CG289" s="115"/>
      <c r="CH289" s="115"/>
      <c r="CI289" s="115"/>
      <c r="CJ289" s="115"/>
      <c r="CK289" s="115"/>
      <c r="CL289" s="115"/>
      <c r="CM289" s="115"/>
      <c r="CN289" s="115"/>
      <c r="CO289" s="115"/>
      <c r="CP289" s="115"/>
      <c r="CQ289" s="115"/>
      <c r="CR289" s="115"/>
      <c r="CS289" s="115"/>
      <c r="CT289" s="115"/>
      <c r="CU289" s="115"/>
      <c r="CV289" s="115"/>
      <c r="CW289" s="115"/>
      <c r="CX289" s="115"/>
      <c r="CY289" s="105">
        <f t="shared" ref="CY289:DU289" si="2954">CY278*CY286</f>
        <v>81535.288038805185</v>
      </c>
      <c r="CZ289" s="105">
        <f t="shared" si="2954"/>
        <v>82687.51950017357</v>
      </c>
      <c r="DA289" s="105">
        <f t="shared" si="2954"/>
        <v>83910.163080632163</v>
      </c>
      <c r="DB289" s="105">
        <f t="shared" si="2954"/>
        <v>85159.730410616146</v>
      </c>
      <c r="DC289" s="105">
        <f t="shared" si="2954"/>
        <v>86323.660450522017</v>
      </c>
      <c r="DD289" s="105">
        <f t="shared" si="2954"/>
        <v>87429.911471627609</v>
      </c>
      <c r="DE289" s="105">
        <f t="shared" si="2954"/>
        <v>88528.03741006623</v>
      </c>
      <c r="DF289" s="105">
        <f t="shared" si="2954"/>
        <v>89625.835423294309</v>
      </c>
      <c r="DG289" s="105">
        <f t="shared" si="2954"/>
        <v>90708.580235333604</v>
      </c>
      <c r="DH289" s="105">
        <f t="shared" si="2954"/>
        <v>91795.039244513333</v>
      </c>
      <c r="DI289" s="105">
        <f t="shared" si="2954"/>
        <v>92892.028265888439</v>
      </c>
      <c r="DJ289" s="105">
        <f t="shared" si="2954"/>
        <v>94093.512910651087</v>
      </c>
      <c r="DK289" s="105">
        <f t="shared" si="2954"/>
        <v>95488.616002179449</v>
      </c>
      <c r="DL289" s="105">
        <f t="shared" si="2954"/>
        <v>96787.668505557594</v>
      </c>
      <c r="DM289" s="105">
        <f t="shared" si="2954"/>
        <v>97907.896694251598</v>
      </c>
      <c r="DN289" s="105">
        <f t="shared" si="2954"/>
        <v>99072.853362623282</v>
      </c>
      <c r="DO289" s="105">
        <f t="shared" si="2954"/>
        <v>100316.10429254048</v>
      </c>
      <c r="DP289" s="105">
        <f t="shared" si="2954"/>
        <v>101584.9257992014</v>
      </c>
      <c r="DQ289" s="105">
        <f t="shared" si="2954"/>
        <v>102927.1921962206</v>
      </c>
      <c r="DR289" s="105">
        <f t="shared" si="2954"/>
        <v>104351.76813383025</v>
      </c>
      <c r="DS289" s="105">
        <f t="shared" si="2954"/>
        <v>108672.76585230285</v>
      </c>
      <c r="DT289" s="105">
        <f t="shared" si="2954"/>
        <v>117855.20018363645</v>
      </c>
      <c r="DU289" s="105">
        <f t="shared" si="2954"/>
        <v>127654.39454477747</v>
      </c>
      <c r="DV289" s="105">
        <f t="shared" ref="DV289" si="2955">DV278*DV286</f>
        <v>136751.54849965658</v>
      </c>
      <c r="DW289" s="105">
        <f t="shared" ref="DW289:EG289" si="2956">DW278*DW286</f>
        <v>146721.31996657135</v>
      </c>
      <c r="DX289" s="105">
        <f t="shared" si="2956"/>
        <v>156216.27128697725</v>
      </c>
      <c r="DY289" s="105">
        <f t="shared" si="2956"/>
        <v>165053.60562673342</v>
      </c>
      <c r="DZ289" s="105">
        <f t="shared" si="2956"/>
        <v>173894.41729221866</v>
      </c>
      <c r="EA289" s="105">
        <f t="shared" si="2956"/>
        <v>182602.08738662739</v>
      </c>
      <c r="EB289" s="105">
        <f t="shared" si="2956"/>
        <v>191192.33727491082</v>
      </c>
      <c r="EC289" s="105">
        <f t="shared" si="2956"/>
        <v>198551.23942451514</v>
      </c>
      <c r="ED289" s="105">
        <f t="shared" si="2956"/>
        <v>204716.83474752938</v>
      </c>
      <c r="EE289" s="105">
        <f t="shared" si="2956"/>
        <v>210937.69568371281</v>
      </c>
      <c r="EF289" s="105">
        <f t="shared" si="2956"/>
        <v>215279.46355253732</v>
      </c>
      <c r="EG289" s="105">
        <f t="shared" si="2956"/>
        <v>217688.32815457846</v>
      </c>
      <c r="EH289" s="105">
        <f t="shared" ref="EH289" si="2957">EH278*EH286</f>
        <v>220283.20302245856</v>
      </c>
      <c r="EI289" s="105">
        <f t="shared" ref="EI289:ET289" si="2958">EI278*EI286</f>
        <v>223117.08058859842</v>
      </c>
      <c r="EJ289" s="105">
        <f t="shared" si="2958"/>
        <v>225989.44329207722</v>
      </c>
      <c r="EK289" s="105">
        <f t="shared" si="2958"/>
        <v>228837.28101398374</v>
      </c>
      <c r="EL289" s="105">
        <f t="shared" si="2958"/>
        <v>231666.79369847508</v>
      </c>
      <c r="EM289" s="105">
        <f t="shared" si="2958"/>
        <v>234501.76361284999</v>
      </c>
      <c r="EN289" s="105">
        <f t="shared" si="2958"/>
        <v>0</v>
      </c>
      <c r="EO289" s="105">
        <f t="shared" si="2958"/>
        <v>0</v>
      </c>
      <c r="EP289" s="105">
        <f t="shared" si="2958"/>
        <v>0</v>
      </c>
      <c r="EQ289" s="105">
        <f t="shared" si="2958"/>
        <v>0</v>
      </c>
      <c r="ER289" s="105">
        <f t="shared" si="2958"/>
        <v>0</v>
      </c>
      <c r="ES289" s="105">
        <f t="shared" si="2958"/>
        <v>0</v>
      </c>
      <c r="ET289" s="105">
        <f t="shared" si="2958"/>
        <v>0</v>
      </c>
    </row>
    <row r="290" spans="4:150">
      <c r="D290" s="109">
        <v>21</v>
      </c>
      <c r="E290" s="78" t="s">
        <v>53</v>
      </c>
      <c r="F290" s="109"/>
      <c r="G290" s="104">
        <f t="shared" si="2950"/>
        <v>93013.825553654257</v>
      </c>
      <c r="H290" s="104">
        <f t="shared" si="2950"/>
        <v>807831.86916253436</v>
      </c>
      <c r="I290" s="104">
        <f t="shared" si="2950"/>
        <v>1624273.7659783969</v>
      </c>
      <c r="J290" s="104">
        <f t="shared" si="2950"/>
        <v>0</v>
      </c>
      <c r="K290" s="104">
        <f t="shared" si="2950"/>
        <v>0</v>
      </c>
      <c r="L290" s="104">
        <f t="shared" si="2950"/>
        <v>0</v>
      </c>
      <c r="M290" s="104">
        <f t="shared" si="2950"/>
        <v>0</v>
      </c>
      <c r="N290" s="104">
        <f t="shared" si="2950"/>
        <v>2460941.715031622</v>
      </c>
      <c r="O290" s="104">
        <f t="shared" si="2950"/>
        <v>3008532.1794891488</v>
      </c>
      <c r="P290" s="104">
        <f t="shared" si="2950"/>
        <v>5327319.2079785326</v>
      </c>
      <c r="Q290" s="104">
        <f t="shared" si="2950"/>
        <v>2669595.5118139638</v>
      </c>
      <c r="R290" s="104">
        <f>SUM(G290:Q290)</f>
        <v>15991508.075007852</v>
      </c>
      <c r="S290" s="105">
        <f t="shared" ref="S290:W290" si="2959">S278*S287</f>
        <v>0</v>
      </c>
      <c r="T290" s="105">
        <f t="shared" si="2959"/>
        <v>0</v>
      </c>
      <c r="U290" s="105">
        <f t="shared" si="2959"/>
        <v>0</v>
      </c>
      <c r="V290" s="105">
        <f t="shared" si="2959"/>
        <v>0</v>
      </c>
      <c r="W290" s="105">
        <f t="shared" si="2959"/>
        <v>0</v>
      </c>
      <c r="X290" s="105">
        <f>X278*X287</f>
        <v>302.07240875822919</v>
      </c>
      <c r="Y290" s="105">
        <f t="shared" ref="Y290:BA290" si="2960">Y278*Y287</f>
        <v>838.5519062213375</v>
      </c>
      <c r="Z290" s="105">
        <f t="shared" si="2960"/>
        <v>1463.5402459506188</v>
      </c>
      <c r="AA290" s="105">
        <f t="shared" si="2960"/>
        <v>10239.252864916267</v>
      </c>
      <c r="AB290" s="105">
        <f t="shared" si="2960"/>
        <v>21345.555028420309</v>
      </c>
      <c r="AC290" s="105">
        <f t="shared" si="2960"/>
        <v>26999.968189483909</v>
      </c>
      <c r="AD290" s="105">
        <f t="shared" si="2960"/>
        <v>31824.884909903587</v>
      </c>
      <c r="AE290" s="105">
        <f t="shared" si="2960"/>
        <v>35580.979861871834</v>
      </c>
      <c r="AF290" s="105">
        <f t="shared" si="2960"/>
        <v>39315.030125705365</v>
      </c>
      <c r="AG290" s="105">
        <f t="shared" si="2960"/>
        <v>43647.931101586124</v>
      </c>
      <c r="AH290" s="105">
        <f t="shared" si="2960"/>
        <v>49204.054335010274</v>
      </c>
      <c r="AI290" s="105">
        <f t="shared" si="2960"/>
        <v>55750.657201293492</v>
      </c>
      <c r="AJ290" s="105">
        <f t="shared" si="2960"/>
        <v>62879.378164428985</v>
      </c>
      <c r="AK290" s="105">
        <f t="shared" si="2960"/>
        <v>70133.170862108615</v>
      </c>
      <c r="AL290" s="105">
        <f t="shared" si="2960"/>
        <v>77090.191257303595</v>
      </c>
      <c r="AM290" s="105">
        <f t="shared" si="2960"/>
        <v>84690.891746966518</v>
      </c>
      <c r="AN290" s="105">
        <f t="shared" si="2960"/>
        <v>91819.93216279558</v>
      </c>
      <c r="AO290" s="105">
        <f t="shared" si="2960"/>
        <v>96637.442244988895</v>
      </c>
      <c r="AP290" s="105">
        <f t="shared" si="2960"/>
        <v>101082.21009847507</v>
      </c>
      <c r="AQ290" s="105">
        <f t="shared" si="2960"/>
        <v>105880.93404838564</v>
      </c>
      <c r="AR290" s="105">
        <f t="shared" si="2960"/>
        <v>111593.10000887961</v>
      </c>
      <c r="AS290" s="105">
        <f t="shared" si="2960"/>
        <v>117407.34291505042</v>
      </c>
      <c r="AT290" s="105">
        <f t="shared" si="2960"/>
        <v>122310.07977186434</v>
      </c>
      <c r="AU290" s="105">
        <f t="shared" si="2960"/>
        <v>128577.27912268623</v>
      </c>
      <c r="AV290" s="105">
        <f t="shared" si="2960"/>
        <v>135398.94361691861</v>
      </c>
      <c r="AW290" s="105">
        <f t="shared" si="2960"/>
        <v>140099.16122184292</v>
      </c>
      <c r="AX290" s="105">
        <f t="shared" si="2960"/>
        <v>143873.67900259956</v>
      </c>
      <c r="AY290" s="105">
        <f t="shared" si="2960"/>
        <v>149265.52207690864</v>
      </c>
      <c r="AZ290" s="105">
        <f t="shared" si="2960"/>
        <v>153921.23560643001</v>
      </c>
      <c r="BA290" s="105">
        <f t="shared" si="2960"/>
        <v>156612.44213792702</v>
      </c>
      <c r="BB290" s="105">
        <f t="shared" ref="BB290" si="2961">BB278*BB287</f>
        <v>159334.04644890362</v>
      </c>
      <c r="BC290" s="115"/>
      <c r="BD290" s="115"/>
      <c r="BE290" s="115"/>
      <c r="BF290" s="115"/>
      <c r="BG290" s="115"/>
      <c r="BH290" s="115"/>
      <c r="BI290" s="115"/>
      <c r="BJ290" s="115"/>
      <c r="BK290" s="115"/>
      <c r="BL290" s="115"/>
      <c r="BM290" s="115"/>
      <c r="BN290" s="115"/>
      <c r="BO290" s="115"/>
      <c r="BP290" s="115"/>
      <c r="BQ290" s="115"/>
      <c r="BR290" s="115"/>
      <c r="BS290" s="115"/>
      <c r="BT290" s="115"/>
      <c r="BU290" s="115"/>
      <c r="BV290" s="115"/>
      <c r="BW290" s="115"/>
      <c r="BX290" s="115"/>
      <c r="BY290" s="115"/>
      <c r="BZ290" s="115"/>
      <c r="CA290" s="115"/>
      <c r="CB290" s="115"/>
      <c r="CC290" s="115"/>
      <c r="CD290" s="115"/>
      <c r="CE290" s="115"/>
      <c r="CF290" s="115"/>
      <c r="CG290" s="115"/>
      <c r="CH290" s="115"/>
      <c r="CI290" s="115"/>
      <c r="CJ290" s="115"/>
      <c r="CK290" s="115"/>
      <c r="CL290" s="115"/>
      <c r="CM290" s="115"/>
      <c r="CN290" s="115"/>
      <c r="CO290" s="115"/>
      <c r="CP290" s="115"/>
      <c r="CQ290" s="115"/>
      <c r="CR290" s="115"/>
      <c r="CS290" s="115"/>
      <c r="CT290" s="115"/>
      <c r="CU290" s="115"/>
      <c r="CV290" s="115"/>
      <c r="CW290" s="115"/>
      <c r="CX290" s="115"/>
      <c r="CY290" s="105">
        <f t="shared" ref="CY290:DU290" si="2962">CY278*CY287</f>
        <v>190249.00542387879</v>
      </c>
      <c r="CZ290" s="105">
        <f t="shared" si="2962"/>
        <v>192937.54550040505</v>
      </c>
      <c r="DA290" s="105">
        <f t="shared" si="2962"/>
        <v>195790.38052147508</v>
      </c>
      <c r="DB290" s="105">
        <f t="shared" si="2962"/>
        <v>198706.03762477104</v>
      </c>
      <c r="DC290" s="105">
        <f t="shared" si="2962"/>
        <v>201421.8743845514</v>
      </c>
      <c r="DD290" s="105">
        <f t="shared" si="2962"/>
        <v>204003.12676713112</v>
      </c>
      <c r="DE290" s="105">
        <f t="shared" si="2962"/>
        <v>206565.42062348788</v>
      </c>
      <c r="DF290" s="105">
        <f t="shared" si="2962"/>
        <v>209126.94932102007</v>
      </c>
      <c r="DG290" s="105">
        <f t="shared" si="2962"/>
        <v>211653.35388244511</v>
      </c>
      <c r="DH290" s="105">
        <f t="shared" si="2962"/>
        <v>214188.42490386448</v>
      </c>
      <c r="DI290" s="105">
        <f t="shared" si="2962"/>
        <v>216748.06595373972</v>
      </c>
      <c r="DJ290" s="105">
        <f t="shared" si="2962"/>
        <v>219551.53012485258</v>
      </c>
      <c r="DK290" s="105">
        <f t="shared" si="2962"/>
        <v>222806.77067175208</v>
      </c>
      <c r="DL290" s="105">
        <f t="shared" si="2962"/>
        <v>225837.89317963441</v>
      </c>
      <c r="DM290" s="105">
        <f t="shared" si="2962"/>
        <v>228451.75895325377</v>
      </c>
      <c r="DN290" s="105">
        <f t="shared" si="2962"/>
        <v>231169.99117945434</v>
      </c>
      <c r="DO290" s="105">
        <f t="shared" si="2962"/>
        <v>234070.9100159278</v>
      </c>
      <c r="DP290" s="105">
        <f t="shared" si="2962"/>
        <v>237031.49353146998</v>
      </c>
      <c r="DQ290" s="105">
        <f t="shared" si="2962"/>
        <v>240163.44845784808</v>
      </c>
      <c r="DR290" s="105">
        <f t="shared" si="2962"/>
        <v>243487.45897893727</v>
      </c>
      <c r="DS290" s="105">
        <f t="shared" si="2962"/>
        <v>253569.78698870668</v>
      </c>
      <c r="DT290" s="105">
        <f t="shared" si="2962"/>
        <v>274995.46709515178</v>
      </c>
      <c r="DU290" s="105">
        <f t="shared" si="2962"/>
        <v>297860.25393781415</v>
      </c>
      <c r="DV290" s="105">
        <f t="shared" ref="DV290" si="2963">DV278*DV287</f>
        <v>319086.94649919873</v>
      </c>
      <c r="DW290" s="105">
        <f t="shared" ref="DW290:EG290" si="2964">DW278*DW287</f>
        <v>342349.74658866652</v>
      </c>
      <c r="DX290" s="105">
        <f t="shared" si="2964"/>
        <v>364504.63300294691</v>
      </c>
      <c r="DY290" s="105">
        <f t="shared" si="2964"/>
        <v>385125.07979571132</v>
      </c>
      <c r="DZ290" s="105">
        <f t="shared" si="2964"/>
        <v>405753.64034851023</v>
      </c>
      <c r="EA290" s="105">
        <f t="shared" si="2964"/>
        <v>426071.53723546397</v>
      </c>
      <c r="EB290" s="105">
        <f t="shared" si="2964"/>
        <v>446115.45364145865</v>
      </c>
      <c r="EC290" s="105">
        <f t="shared" si="2964"/>
        <v>463286.22532386868</v>
      </c>
      <c r="ED290" s="105">
        <f t="shared" si="2964"/>
        <v>477672.61441090191</v>
      </c>
      <c r="EE290" s="105">
        <f t="shared" si="2964"/>
        <v>492187.95659532998</v>
      </c>
      <c r="EF290" s="105">
        <f t="shared" si="2964"/>
        <v>502318.74828925374</v>
      </c>
      <c r="EG290" s="105">
        <f t="shared" si="2964"/>
        <v>507939.4323606831</v>
      </c>
      <c r="EH290" s="105">
        <f t="shared" ref="EH290" si="2965">EH278*EH287</f>
        <v>513994.14038573671</v>
      </c>
      <c r="EI290" s="105">
        <f t="shared" ref="EI290:ET290" si="2966">EI278*EI287</f>
        <v>520606.52137339639</v>
      </c>
      <c r="EJ290" s="105">
        <f t="shared" si="2966"/>
        <v>527308.70101484691</v>
      </c>
      <c r="EK290" s="105">
        <f t="shared" si="2966"/>
        <v>533953.65569929546</v>
      </c>
      <c r="EL290" s="105">
        <f t="shared" si="2966"/>
        <v>540555.85196310852</v>
      </c>
      <c r="EM290" s="105">
        <f t="shared" si="2966"/>
        <v>547170.78176331671</v>
      </c>
      <c r="EN290" s="105">
        <f t="shared" si="2966"/>
        <v>0</v>
      </c>
      <c r="EO290" s="105">
        <f t="shared" si="2966"/>
        <v>0</v>
      </c>
      <c r="EP290" s="105">
        <f t="shared" si="2966"/>
        <v>0</v>
      </c>
      <c r="EQ290" s="105">
        <f t="shared" si="2966"/>
        <v>0</v>
      </c>
      <c r="ER290" s="105">
        <f t="shared" si="2966"/>
        <v>0</v>
      </c>
      <c r="ES290" s="105">
        <f t="shared" si="2966"/>
        <v>0</v>
      </c>
      <c r="ET290" s="105">
        <f t="shared" si="2966"/>
        <v>0</v>
      </c>
    </row>
    <row r="291" spans="4:150">
      <c r="D291" s="109">
        <v>22</v>
      </c>
      <c r="E291" s="131" t="s">
        <v>54</v>
      </c>
      <c r="F291" s="109"/>
      <c r="G291" s="104">
        <f t="shared" ref="G291:Q291" si="2967">SUM(G289:G290)</f>
        <v>132876.8936480775</v>
      </c>
      <c r="H291" s="104">
        <f t="shared" si="2967"/>
        <v>1154045.527375049</v>
      </c>
      <c r="I291" s="104">
        <f t="shared" si="2967"/>
        <v>2320391.0942548527</v>
      </c>
      <c r="J291" s="104">
        <f t="shared" si="2967"/>
        <v>0</v>
      </c>
      <c r="K291" s="104">
        <f t="shared" si="2967"/>
        <v>0</v>
      </c>
      <c r="L291" s="104">
        <f t="shared" si="2967"/>
        <v>0</v>
      </c>
      <c r="M291" s="104">
        <f t="shared" si="2967"/>
        <v>0</v>
      </c>
      <c r="N291" s="104">
        <f t="shared" si="2967"/>
        <v>3515631.0214737458</v>
      </c>
      <c r="O291" s="104">
        <f t="shared" si="2967"/>
        <v>4297903.1135559268</v>
      </c>
      <c r="P291" s="104">
        <f t="shared" si="2967"/>
        <v>7610456.0113979038</v>
      </c>
      <c r="Q291" s="104">
        <f t="shared" si="2967"/>
        <v>3813707.8740199483</v>
      </c>
      <c r="R291" s="104">
        <f>SUM(G291:Q291)</f>
        <v>22845011.5357255</v>
      </c>
      <c r="S291" s="105">
        <f>SUM(S289:S290)</f>
        <v>0</v>
      </c>
      <c r="T291" s="105">
        <f t="shared" ref="T291:ET291" si="2968">SUM(T289:T290)</f>
        <v>0</v>
      </c>
      <c r="U291" s="105">
        <f t="shared" si="2968"/>
        <v>0</v>
      </c>
      <c r="V291" s="105">
        <f t="shared" si="2968"/>
        <v>0</v>
      </c>
      <c r="W291" s="105">
        <f t="shared" si="2968"/>
        <v>0</v>
      </c>
      <c r="X291" s="105">
        <f t="shared" si="2968"/>
        <v>431.53201251175597</v>
      </c>
      <c r="Y291" s="105">
        <f t="shared" si="2968"/>
        <v>1197.9312946019106</v>
      </c>
      <c r="Z291" s="105">
        <f t="shared" si="2968"/>
        <v>2090.7717799294551</v>
      </c>
      <c r="AA291" s="105">
        <f t="shared" si="2968"/>
        <v>14627.504092737523</v>
      </c>
      <c r="AB291" s="105">
        <f t="shared" si="2968"/>
        <v>30493.650040600442</v>
      </c>
      <c r="AC291" s="105">
        <f t="shared" si="2968"/>
        <v>38571.383127834153</v>
      </c>
      <c r="AD291" s="105">
        <f t="shared" si="2968"/>
        <v>45464.121299862265</v>
      </c>
      <c r="AE291" s="105">
        <f t="shared" si="2968"/>
        <v>50829.971231245479</v>
      </c>
      <c r="AF291" s="105">
        <f t="shared" si="2968"/>
        <v>56164.328751007663</v>
      </c>
      <c r="AG291" s="105">
        <f t="shared" si="2968"/>
        <v>62354.187287980181</v>
      </c>
      <c r="AH291" s="105">
        <f t="shared" si="2968"/>
        <v>70291.506192871821</v>
      </c>
      <c r="AI291" s="105">
        <f t="shared" si="2968"/>
        <v>79643.796001847833</v>
      </c>
      <c r="AJ291" s="105">
        <f t="shared" si="2968"/>
        <v>89827.683092041407</v>
      </c>
      <c r="AK291" s="105">
        <f t="shared" si="2968"/>
        <v>100190.24408872658</v>
      </c>
      <c r="AL291" s="105">
        <f t="shared" si="2968"/>
        <v>110128.84465329084</v>
      </c>
      <c r="AM291" s="105">
        <f t="shared" si="2968"/>
        <v>120986.98820995216</v>
      </c>
      <c r="AN291" s="105">
        <f t="shared" si="2968"/>
        <v>131171.33166113653</v>
      </c>
      <c r="AO291" s="105">
        <f t="shared" si="2968"/>
        <v>138053.4889214127</v>
      </c>
      <c r="AP291" s="105">
        <f t="shared" si="2968"/>
        <v>144403.15728353581</v>
      </c>
      <c r="AQ291" s="105">
        <f t="shared" si="2968"/>
        <v>151258.47721197948</v>
      </c>
      <c r="AR291" s="105">
        <f t="shared" si="2968"/>
        <v>159418.71429839946</v>
      </c>
      <c r="AS291" s="105">
        <f t="shared" si="2968"/>
        <v>167724.77559292916</v>
      </c>
      <c r="AT291" s="105">
        <f t="shared" si="2968"/>
        <v>174728.68538837763</v>
      </c>
      <c r="AU291" s="105">
        <f t="shared" si="2968"/>
        <v>183681.82731812319</v>
      </c>
      <c r="AV291" s="105">
        <f t="shared" si="2968"/>
        <v>193427.06230988371</v>
      </c>
      <c r="AW291" s="105">
        <f t="shared" si="2968"/>
        <v>200141.65888834704</v>
      </c>
      <c r="AX291" s="105">
        <f t="shared" si="2968"/>
        <v>205533.82714657078</v>
      </c>
      <c r="AY291" s="105">
        <f t="shared" si="2968"/>
        <v>213236.46010986948</v>
      </c>
      <c r="AZ291" s="105">
        <f t="shared" si="2968"/>
        <v>219887.47943775717</v>
      </c>
      <c r="BA291" s="105">
        <f t="shared" si="2968"/>
        <v>223732.06019703861</v>
      </c>
      <c r="BB291" s="105">
        <f t="shared" si="2968"/>
        <v>227620.06635557659</v>
      </c>
      <c r="BC291" s="105">
        <f t="shared" ref="BC291:CL291" si="2969">SUM(BC289:BC290)</f>
        <v>0</v>
      </c>
      <c r="BD291" s="105">
        <f t="shared" si="2969"/>
        <v>0</v>
      </c>
      <c r="BE291" s="105">
        <f t="shared" si="2969"/>
        <v>0</v>
      </c>
      <c r="BF291" s="105">
        <f t="shared" si="2969"/>
        <v>0</v>
      </c>
      <c r="BG291" s="105">
        <f t="shared" si="2969"/>
        <v>0</v>
      </c>
      <c r="BH291" s="105">
        <f t="shared" si="2969"/>
        <v>0</v>
      </c>
      <c r="BI291" s="105">
        <f t="shared" si="2969"/>
        <v>0</v>
      </c>
      <c r="BJ291" s="105">
        <f t="shared" si="2969"/>
        <v>0</v>
      </c>
      <c r="BK291" s="105">
        <f t="shared" si="2969"/>
        <v>0</v>
      </c>
      <c r="BL291" s="105">
        <f t="shared" si="2969"/>
        <v>0</v>
      </c>
      <c r="BM291" s="105">
        <f t="shared" si="2969"/>
        <v>0</v>
      </c>
      <c r="BN291" s="105">
        <f t="shared" si="2969"/>
        <v>0</v>
      </c>
      <c r="BO291" s="105">
        <f t="shared" si="2969"/>
        <v>0</v>
      </c>
      <c r="BP291" s="105">
        <f t="shared" si="2969"/>
        <v>0</v>
      </c>
      <c r="BQ291" s="105">
        <f t="shared" si="2969"/>
        <v>0</v>
      </c>
      <c r="BR291" s="105">
        <f t="shared" si="2969"/>
        <v>0</v>
      </c>
      <c r="BS291" s="105">
        <f t="shared" si="2969"/>
        <v>0</v>
      </c>
      <c r="BT291" s="105">
        <f t="shared" si="2969"/>
        <v>0</v>
      </c>
      <c r="BU291" s="105">
        <f t="shared" si="2969"/>
        <v>0</v>
      </c>
      <c r="BV291" s="105">
        <f t="shared" si="2969"/>
        <v>0</v>
      </c>
      <c r="BW291" s="105">
        <f t="shared" si="2969"/>
        <v>0</v>
      </c>
      <c r="BX291" s="105">
        <f t="shared" si="2969"/>
        <v>0</v>
      </c>
      <c r="BY291" s="105">
        <f t="shared" si="2969"/>
        <v>0</v>
      </c>
      <c r="BZ291" s="105">
        <f t="shared" si="2969"/>
        <v>0</v>
      </c>
      <c r="CA291" s="105">
        <f t="shared" si="2969"/>
        <v>0</v>
      </c>
      <c r="CB291" s="105">
        <f t="shared" si="2969"/>
        <v>0</v>
      </c>
      <c r="CC291" s="105">
        <f t="shared" si="2969"/>
        <v>0</v>
      </c>
      <c r="CD291" s="105">
        <f t="shared" si="2969"/>
        <v>0</v>
      </c>
      <c r="CE291" s="105">
        <f t="shared" si="2969"/>
        <v>0</v>
      </c>
      <c r="CF291" s="105">
        <f t="shared" si="2969"/>
        <v>0</v>
      </c>
      <c r="CG291" s="105">
        <f t="shared" si="2969"/>
        <v>0</v>
      </c>
      <c r="CH291" s="105">
        <f t="shared" si="2969"/>
        <v>0</v>
      </c>
      <c r="CI291" s="105">
        <f t="shared" si="2969"/>
        <v>0</v>
      </c>
      <c r="CJ291" s="105">
        <f t="shared" si="2969"/>
        <v>0</v>
      </c>
      <c r="CK291" s="105">
        <f t="shared" si="2969"/>
        <v>0</v>
      </c>
      <c r="CL291" s="105">
        <f t="shared" si="2969"/>
        <v>0</v>
      </c>
      <c r="CM291" s="105">
        <f t="shared" ref="CM291:DV291" si="2970">SUM(CM289:CM290)</f>
        <v>0</v>
      </c>
      <c r="CN291" s="105">
        <f t="shared" si="2970"/>
        <v>0</v>
      </c>
      <c r="CO291" s="105">
        <f t="shared" si="2970"/>
        <v>0</v>
      </c>
      <c r="CP291" s="105">
        <f t="shared" si="2970"/>
        <v>0</v>
      </c>
      <c r="CQ291" s="105">
        <f t="shared" si="2970"/>
        <v>0</v>
      </c>
      <c r="CR291" s="105">
        <f t="shared" si="2970"/>
        <v>0</v>
      </c>
      <c r="CS291" s="105">
        <f t="shared" si="2970"/>
        <v>0</v>
      </c>
      <c r="CT291" s="105">
        <f t="shared" si="2970"/>
        <v>0</v>
      </c>
      <c r="CU291" s="105">
        <f t="shared" si="2970"/>
        <v>0</v>
      </c>
      <c r="CV291" s="105">
        <f t="shared" si="2970"/>
        <v>0</v>
      </c>
      <c r="CW291" s="105">
        <f t="shared" si="2970"/>
        <v>0</v>
      </c>
      <c r="CX291" s="105">
        <f t="shared" si="2970"/>
        <v>0</v>
      </c>
      <c r="CY291" s="105">
        <f t="shared" si="2970"/>
        <v>271784.29346268397</v>
      </c>
      <c r="CZ291" s="105">
        <f t="shared" si="2970"/>
        <v>275625.06500057864</v>
      </c>
      <c r="DA291" s="105">
        <f t="shared" si="2970"/>
        <v>279700.54360210721</v>
      </c>
      <c r="DB291" s="105">
        <f t="shared" si="2970"/>
        <v>283865.76803538715</v>
      </c>
      <c r="DC291" s="105">
        <f t="shared" si="2970"/>
        <v>287745.5348350734</v>
      </c>
      <c r="DD291" s="105">
        <f t="shared" si="2970"/>
        <v>291433.03823875875</v>
      </c>
      <c r="DE291" s="105">
        <f t="shared" si="2970"/>
        <v>295093.45803355414</v>
      </c>
      <c r="DF291" s="105">
        <f t="shared" si="2970"/>
        <v>298752.78474431438</v>
      </c>
      <c r="DG291" s="105">
        <f t="shared" si="2970"/>
        <v>302361.93411777873</v>
      </c>
      <c r="DH291" s="105">
        <f t="shared" si="2970"/>
        <v>305983.46414837783</v>
      </c>
      <c r="DI291" s="105">
        <f t="shared" si="2970"/>
        <v>309640.09421962814</v>
      </c>
      <c r="DJ291" s="105">
        <f t="shared" si="2970"/>
        <v>313645.04303550365</v>
      </c>
      <c r="DK291" s="105">
        <f t="shared" si="2970"/>
        <v>318295.3866739315</v>
      </c>
      <c r="DL291" s="105">
        <f t="shared" si="2970"/>
        <v>322625.56168519199</v>
      </c>
      <c r="DM291" s="105">
        <f t="shared" si="2970"/>
        <v>326359.65564750537</v>
      </c>
      <c r="DN291" s="105">
        <f t="shared" si="2970"/>
        <v>330242.84454207763</v>
      </c>
      <c r="DO291" s="105">
        <f t="shared" si="2970"/>
        <v>334387.01430846826</v>
      </c>
      <c r="DP291" s="105">
        <f t="shared" si="2970"/>
        <v>338616.41933067137</v>
      </c>
      <c r="DQ291" s="105">
        <f t="shared" si="2970"/>
        <v>343090.64065406867</v>
      </c>
      <c r="DR291" s="105">
        <f t="shared" si="2970"/>
        <v>347839.22711276752</v>
      </c>
      <c r="DS291" s="105">
        <f t="shared" si="2970"/>
        <v>362242.55284100951</v>
      </c>
      <c r="DT291" s="105">
        <f t="shared" si="2970"/>
        <v>392850.66727878823</v>
      </c>
      <c r="DU291" s="105">
        <f t="shared" si="2970"/>
        <v>425514.64848259161</v>
      </c>
      <c r="DV291" s="105">
        <f t="shared" si="2970"/>
        <v>455838.49499885528</v>
      </c>
      <c r="DW291" s="105">
        <f t="shared" ref="DW291:EH291" si="2971">SUM(DW289:DW290)</f>
        <v>489071.06655523786</v>
      </c>
      <c r="DX291" s="105">
        <f t="shared" si="2971"/>
        <v>520720.90428992419</v>
      </c>
      <c r="DY291" s="105">
        <f t="shared" si="2971"/>
        <v>550178.68542244472</v>
      </c>
      <c r="DZ291" s="105">
        <f t="shared" si="2971"/>
        <v>579648.05764072889</v>
      </c>
      <c r="EA291" s="105">
        <f t="shared" si="2971"/>
        <v>608673.62462209142</v>
      </c>
      <c r="EB291" s="105">
        <f t="shared" si="2971"/>
        <v>637307.79091636953</v>
      </c>
      <c r="EC291" s="105">
        <f t="shared" si="2971"/>
        <v>661837.46474838385</v>
      </c>
      <c r="ED291" s="105">
        <f t="shared" si="2971"/>
        <v>682389.44915843126</v>
      </c>
      <c r="EE291" s="105">
        <f t="shared" si="2971"/>
        <v>703125.65227904276</v>
      </c>
      <c r="EF291" s="105">
        <f t="shared" si="2971"/>
        <v>717598.21184179105</v>
      </c>
      <c r="EG291" s="105">
        <f t="shared" si="2971"/>
        <v>725627.76051526156</v>
      </c>
      <c r="EH291" s="105">
        <f t="shared" si="2971"/>
        <v>734277.3434081953</v>
      </c>
      <c r="EI291" s="105">
        <f t="shared" si="2968"/>
        <v>743723.60196199478</v>
      </c>
      <c r="EJ291" s="105">
        <f t="shared" si="2968"/>
        <v>753298.14430692419</v>
      </c>
      <c r="EK291" s="105">
        <f t="shared" si="2968"/>
        <v>762790.93671327922</v>
      </c>
      <c r="EL291" s="105">
        <f t="shared" si="2968"/>
        <v>772222.64566158364</v>
      </c>
      <c r="EM291" s="105">
        <f t="shared" si="2968"/>
        <v>781672.5453761667</v>
      </c>
      <c r="EN291" s="105">
        <f t="shared" si="2968"/>
        <v>0</v>
      </c>
      <c r="EO291" s="105">
        <f t="shared" si="2968"/>
        <v>0</v>
      </c>
      <c r="EP291" s="105">
        <f t="shared" si="2968"/>
        <v>0</v>
      </c>
      <c r="EQ291" s="105">
        <f t="shared" si="2968"/>
        <v>0</v>
      </c>
      <c r="ER291" s="105">
        <f t="shared" si="2968"/>
        <v>0</v>
      </c>
      <c r="ES291" s="105">
        <f t="shared" si="2968"/>
        <v>0</v>
      </c>
      <c r="ET291" s="105">
        <f t="shared" si="2968"/>
        <v>0</v>
      </c>
    </row>
    <row r="293" spans="4:150">
      <c r="D293" s="109">
        <v>23</v>
      </c>
      <c r="E293" s="131" t="s">
        <v>55</v>
      </c>
      <c r="F293" s="109"/>
      <c r="G293" s="104">
        <f t="shared" ref="G293:Q293" si="2972">G284+G276</f>
        <v>5923338.7881100783</v>
      </c>
      <c r="H293" s="104">
        <f t="shared" si="2972"/>
        <v>18203301.817163128</v>
      </c>
      <c r="I293" s="104">
        <f t="shared" si="2972"/>
        <v>28248146.230372291</v>
      </c>
      <c r="J293" s="104">
        <f t="shared" si="2972"/>
        <v>30310016.557232343</v>
      </c>
      <c r="K293" s="104">
        <f t="shared" si="2972"/>
        <v>30916278.435092341</v>
      </c>
      <c r="L293" s="104">
        <f t="shared" si="2972"/>
        <v>31288066.182352342</v>
      </c>
      <c r="M293" s="104">
        <f t="shared" si="2972"/>
        <v>33186436.783404257</v>
      </c>
      <c r="N293" s="104">
        <f t="shared" si="2972"/>
        <v>38838255.820530511</v>
      </c>
      <c r="O293" s="104">
        <f t="shared" si="2972"/>
        <v>58052886.021183565</v>
      </c>
      <c r="P293" s="104">
        <f t="shared" si="2972"/>
        <v>90869722.927199215</v>
      </c>
      <c r="Q293" s="104">
        <f t="shared" si="2972"/>
        <v>97806801.833385497</v>
      </c>
      <c r="R293" s="104"/>
      <c r="S293" s="105">
        <f t="shared" ref="S293:ET293" si="2973">S284+S276</f>
        <v>0</v>
      </c>
      <c r="T293" s="105">
        <f t="shared" si="2973"/>
        <v>0</v>
      </c>
      <c r="U293" s="105">
        <f t="shared" si="2973"/>
        <v>0</v>
      </c>
      <c r="V293" s="105">
        <f t="shared" si="2973"/>
        <v>0</v>
      </c>
      <c r="W293" s="105">
        <f t="shared" si="2973"/>
        <v>0</v>
      </c>
      <c r="X293" s="105">
        <f t="shared" si="2973"/>
        <v>106136.40624251177</v>
      </c>
      <c r="Y293" s="105">
        <f t="shared" si="2973"/>
        <v>188497.87081711367</v>
      </c>
      <c r="Z293" s="105">
        <f t="shared" si="2973"/>
        <v>325732.8155770431</v>
      </c>
      <c r="AA293" s="105">
        <f t="shared" si="2973"/>
        <v>3271939.3655997808</v>
      </c>
      <c r="AB293" s="105">
        <f t="shared" si="2973"/>
        <v>4228052.1406803811</v>
      </c>
      <c r="AC293" s="105">
        <f t="shared" si="2973"/>
        <v>5258678.5543682147</v>
      </c>
      <c r="AD293" s="105">
        <f t="shared" si="2973"/>
        <v>5923338.7881100774</v>
      </c>
      <c r="AE293" s="105">
        <f t="shared" si="2973"/>
        <v>6578423.1194093227</v>
      </c>
      <c r="AF293" s="105">
        <f t="shared" si="2973"/>
        <v>7235337.7136703301</v>
      </c>
      <c r="AG293" s="105">
        <f t="shared" si="2973"/>
        <v>8100834.7162683103</v>
      </c>
      <c r="AH293" s="105">
        <f t="shared" si="2973"/>
        <v>9187541.6738411821</v>
      </c>
      <c r="AI293" s="105">
        <f t="shared" si="2973"/>
        <v>10401054.40260303</v>
      </c>
      <c r="AJ293" s="105">
        <f t="shared" si="2973"/>
        <v>11692294.846245071</v>
      </c>
      <c r="AK293" s="105">
        <f t="shared" si="2973"/>
        <v>12949752.880973797</v>
      </c>
      <c r="AL293" s="105">
        <f t="shared" si="2973"/>
        <v>14136719.168007089</v>
      </c>
      <c r="AM293" s="105">
        <f t="shared" si="2973"/>
        <v>15620341.16215704</v>
      </c>
      <c r="AN293" s="105">
        <f t="shared" si="2973"/>
        <v>16641584.583568176</v>
      </c>
      <c r="AO293" s="105">
        <f t="shared" si="2973"/>
        <v>17313025.40717959</v>
      </c>
      <c r="AP293" s="105">
        <f t="shared" si="2973"/>
        <v>18203301.817163125</v>
      </c>
      <c r="AQ293" s="105">
        <f t="shared" si="2973"/>
        <v>18999108.941545103</v>
      </c>
      <c r="AR293" s="105">
        <f t="shared" si="2973"/>
        <v>20210333.076323505</v>
      </c>
      <c r="AS293" s="105">
        <f t="shared" si="2973"/>
        <v>21042006.039028432</v>
      </c>
      <c r="AT293" s="105">
        <f t="shared" si="2973"/>
        <v>21932962.669916812</v>
      </c>
      <c r="AU293" s="105">
        <f t="shared" si="2973"/>
        <v>23244054.279832937</v>
      </c>
      <c r="AV293" s="105">
        <f t="shared" si="2973"/>
        <v>24329828.232668225</v>
      </c>
      <c r="AW293" s="105">
        <f t="shared" si="2973"/>
        <v>24895526.545026571</v>
      </c>
      <c r="AX293" s="105">
        <f t="shared" si="2973"/>
        <v>25656045.857756287</v>
      </c>
      <c r="AY293" s="105">
        <f t="shared" si="2973"/>
        <v>26790008.895411562</v>
      </c>
      <c r="AZ293" s="105">
        <f t="shared" si="2973"/>
        <v>27291881.134964723</v>
      </c>
      <c r="BA293" s="105">
        <f t="shared" si="2973"/>
        <v>27735593.402396716</v>
      </c>
      <c r="BB293" s="105">
        <f t="shared" si="2973"/>
        <v>28248146.230372291</v>
      </c>
      <c r="BC293" s="105">
        <f t="shared" ref="BC293:CL293" si="2974">BC284+BC276</f>
        <v>28386400.620502289</v>
      </c>
      <c r="BD293" s="105">
        <f t="shared" si="2974"/>
        <v>28518090.783448957</v>
      </c>
      <c r="BE293" s="105">
        <f t="shared" si="2974"/>
        <v>29029311.854405623</v>
      </c>
      <c r="BF293" s="105">
        <f t="shared" si="2974"/>
        <v>29196417.500372291</v>
      </c>
      <c r="BG293" s="105">
        <f t="shared" si="2974"/>
        <v>29154323.224448957</v>
      </c>
      <c r="BH293" s="105">
        <f t="shared" si="2974"/>
        <v>29778825.329895623</v>
      </c>
      <c r="BI293" s="105">
        <f t="shared" si="2974"/>
        <v>29908321.046252288</v>
      </c>
      <c r="BJ293" s="105">
        <f t="shared" si="2974"/>
        <v>30009615.252192341</v>
      </c>
      <c r="BK293" s="105">
        <f t="shared" si="2974"/>
        <v>30106123.41347234</v>
      </c>
      <c r="BL293" s="105">
        <f t="shared" si="2974"/>
        <v>30094335.337792341</v>
      </c>
      <c r="BM293" s="105">
        <f t="shared" si="2974"/>
        <v>30191106.586542342</v>
      </c>
      <c r="BN293" s="105">
        <f t="shared" si="2974"/>
        <v>30310016.557232343</v>
      </c>
      <c r="BO293" s="105">
        <f t="shared" si="2974"/>
        <v>30459099.685052343</v>
      </c>
      <c r="BP293" s="105">
        <f t="shared" si="2974"/>
        <v>30515331.360492341</v>
      </c>
      <c r="BQ293" s="105">
        <f t="shared" si="2974"/>
        <v>30546137.47179234</v>
      </c>
      <c r="BR293" s="105">
        <f t="shared" si="2974"/>
        <v>30592345.95868234</v>
      </c>
      <c r="BS293" s="105">
        <f t="shared" si="2974"/>
        <v>30626107.749302339</v>
      </c>
      <c r="BT293" s="105">
        <f t="shared" si="2974"/>
        <v>30632437.24094234</v>
      </c>
      <c r="BU293" s="105">
        <f t="shared" si="2974"/>
        <v>30675766.628252339</v>
      </c>
      <c r="BV293" s="105">
        <f t="shared" si="2974"/>
        <v>30714375.58204234</v>
      </c>
      <c r="BW293" s="105">
        <f t="shared" si="2974"/>
        <v>30753215.760082342</v>
      </c>
      <c r="BX293" s="105">
        <f t="shared" si="2974"/>
        <v>30830156.650422342</v>
      </c>
      <c r="BY293" s="105">
        <f t="shared" si="2974"/>
        <v>30895259.585972343</v>
      </c>
      <c r="BZ293" s="105">
        <f t="shared" si="2974"/>
        <v>30916278.435092341</v>
      </c>
      <c r="CA293" s="105">
        <f t="shared" si="2974"/>
        <v>30913253.525392342</v>
      </c>
      <c r="CB293" s="105">
        <f t="shared" si="2974"/>
        <v>30931074.093842342</v>
      </c>
      <c r="CC293" s="105">
        <f t="shared" si="2974"/>
        <v>30945374.344022341</v>
      </c>
      <c r="CD293" s="105">
        <f t="shared" si="2974"/>
        <v>31033734.006152339</v>
      </c>
      <c r="CE293" s="105">
        <f t="shared" si="2974"/>
        <v>31066136.54109234</v>
      </c>
      <c r="CF293" s="105">
        <f t="shared" si="2974"/>
        <v>31117616.356482338</v>
      </c>
      <c r="CG293" s="105">
        <f t="shared" si="2974"/>
        <v>31145370.250232339</v>
      </c>
      <c r="CH293" s="105">
        <f t="shared" si="2974"/>
        <v>31171095.35573234</v>
      </c>
      <c r="CI293" s="105">
        <f t="shared" si="2974"/>
        <v>31191480.884282339</v>
      </c>
      <c r="CJ293" s="105">
        <f t="shared" si="2974"/>
        <v>31221713.612202339</v>
      </c>
      <c r="CK293" s="105">
        <f t="shared" si="2974"/>
        <v>31257618.835022338</v>
      </c>
      <c r="CL293" s="105">
        <f t="shared" si="2974"/>
        <v>31288066.182352338</v>
      </c>
      <c r="CM293" s="105">
        <f t="shared" ref="CM293:DV293" si="2975">CM284+CM276</f>
        <v>31313287.473502338</v>
      </c>
      <c r="CN293" s="105">
        <f t="shared" si="2975"/>
        <v>31377411.876689006</v>
      </c>
      <c r="CO293" s="105">
        <f t="shared" si="2975"/>
        <v>31451885.089905672</v>
      </c>
      <c r="CP293" s="105">
        <f t="shared" si="2975"/>
        <v>31541708.83348234</v>
      </c>
      <c r="CQ293" s="105">
        <f t="shared" si="2975"/>
        <v>31615851.140419006</v>
      </c>
      <c r="CR293" s="105">
        <f t="shared" si="2975"/>
        <v>31748812.665465672</v>
      </c>
      <c r="CS293" s="105">
        <f t="shared" si="2975"/>
        <v>31857753.083252337</v>
      </c>
      <c r="CT293" s="105">
        <f t="shared" si="2975"/>
        <v>32018076.183589004</v>
      </c>
      <c r="CU293" s="105">
        <f t="shared" si="2975"/>
        <v>32123846.721455671</v>
      </c>
      <c r="CV293" s="105">
        <f t="shared" si="2975"/>
        <v>32433997.658069406</v>
      </c>
      <c r="CW293" s="105">
        <f t="shared" si="2975"/>
        <v>32736650.478811983</v>
      </c>
      <c r="CX293" s="105">
        <f t="shared" si="2975"/>
        <v>33186436.783404253</v>
      </c>
      <c r="CY293" s="105">
        <f t="shared" si="2975"/>
        <v>33659607.878238603</v>
      </c>
      <c r="CZ293" s="105">
        <f t="shared" si="2975"/>
        <v>34131084.402610853</v>
      </c>
      <c r="DA293" s="105">
        <f t="shared" si="2975"/>
        <v>34661982.302251294</v>
      </c>
      <c r="DB293" s="105">
        <f t="shared" si="2975"/>
        <v>35155532.044325009</v>
      </c>
      <c r="DC293" s="105">
        <f t="shared" si="2975"/>
        <v>35616220.90619842</v>
      </c>
      <c r="DD293" s="105">
        <f t="shared" si="2975"/>
        <v>36062482.972475514</v>
      </c>
      <c r="DE293" s="105">
        <f t="shared" si="2975"/>
        <v>36516510.551217392</v>
      </c>
      <c r="DF293" s="105">
        <f t="shared" si="2975"/>
        <v>36962503.770670041</v>
      </c>
      <c r="DG293" s="105">
        <f t="shared" si="2975"/>
        <v>37404190.104496159</v>
      </c>
      <c r="DH293" s="105">
        <f t="shared" si="2975"/>
        <v>37853228.378352873</v>
      </c>
      <c r="DI293" s="105">
        <f t="shared" si="2975"/>
        <v>38303547.657280833</v>
      </c>
      <c r="DJ293" s="105">
        <f t="shared" si="2975"/>
        <v>38838255.820530511</v>
      </c>
      <c r="DK293" s="105">
        <f t="shared" si="2975"/>
        <v>39447311.612827502</v>
      </c>
      <c r="DL293" s="105">
        <f t="shared" si="2975"/>
        <v>39903273.48033575</v>
      </c>
      <c r="DM293" s="105">
        <f t="shared" si="2975"/>
        <v>40365721.608472973</v>
      </c>
      <c r="DN293" s="105">
        <f t="shared" si="2975"/>
        <v>40858353.757304773</v>
      </c>
      <c r="DO293" s="105">
        <f t="shared" si="2975"/>
        <v>41384990.800817296</v>
      </c>
      <c r="DP293" s="105">
        <f t="shared" si="2975"/>
        <v>41898586.779619522</v>
      </c>
      <c r="DQ293" s="105">
        <f t="shared" si="2975"/>
        <v>42485437.020866983</v>
      </c>
      <c r="DR293" s="105">
        <f t="shared" si="2975"/>
        <v>43066513.809006311</v>
      </c>
      <c r="DS293" s="105">
        <f t="shared" si="2975"/>
        <v>46027971.957818545</v>
      </c>
      <c r="DT293" s="105">
        <f t="shared" si="2975"/>
        <v>50594658.127608545</v>
      </c>
      <c r="DU293" s="105">
        <f t="shared" si="2975"/>
        <v>54061761.985042088</v>
      </c>
      <c r="DV293" s="105">
        <f t="shared" si="2975"/>
        <v>58052886.021183565</v>
      </c>
      <c r="DW293" s="105">
        <f t="shared" ref="DW293:EH293" si="2976">DW284+DW276</f>
        <v>62235398.269083649</v>
      </c>
      <c r="DX293" s="105">
        <f t="shared" si="2976"/>
        <v>65837244.858818412</v>
      </c>
      <c r="DY293" s="105">
        <f t="shared" si="2976"/>
        <v>69480615.158291891</v>
      </c>
      <c r="DZ293" s="105">
        <f t="shared" si="2976"/>
        <v>73085312.605325162</v>
      </c>
      <c r="EA293" s="105">
        <f t="shared" si="2976"/>
        <v>76619527.867506474</v>
      </c>
      <c r="EB293" s="105">
        <f t="shared" si="2976"/>
        <v>80127959.310805306</v>
      </c>
      <c r="EC293" s="105">
        <f t="shared" si="2976"/>
        <v>82652664.115446061</v>
      </c>
      <c r="ED293" s="105">
        <f t="shared" si="2976"/>
        <v>85182772.634475291</v>
      </c>
      <c r="EE293" s="105">
        <f t="shared" si="2976"/>
        <v>87752786.503878415</v>
      </c>
      <c r="EF293" s="105">
        <f t="shared" si="2976"/>
        <v>88742335.810750544</v>
      </c>
      <c r="EG293" s="105">
        <f t="shared" si="2976"/>
        <v>89727674.612389892</v>
      </c>
      <c r="EH293" s="105">
        <f t="shared" si="2976"/>
        <v>90869722.927199244</v>
      </c>
      <c r="EI293" s="105">
        <f t="shared" si="2973"/>
        <v>92051006.152736604</v>
      </c>
      <c r="EJ293" s="105">
        <f t="shared" si="2973"/>
        <v>93224606.195285574</v>
      </c>
      <c r="EK293" s="105">
        <f t="shared" si="2973"/>
        <v>94385782.81357424</v>
      </c>
      <c r="EL293" s="105">
        <f t="shared" si="2973"/>
        <v>95544359.222811192</v>
      </c>
      <c r="EM293" s="105">
        <f t="shared" si="2973"/>
        <v>96710009.906762749</v>
      </c>
      <c r="EN293" s="105">
        <f t="shared" si="2973"/>
        <v>96926139.095382899</v>
      </c>
      <c r="EO293" s="105">
        <f t="shared" si="2973"/>
        <v>97073401.552440733</v>
      </c>
      <c r="EP293" s="105">
        <f t="shared" si="2973"/>
        <v>97218288.384498596</v>
      </c>
      <c r="EQ293" s="105">
        <f t="shared" si="2973"/>
        <v>97363175.21655643</v>
      </c>
      <c r="ER293" s="105">
        <f t="shared" si="2973"/>
        <v>97531135.517744303</v>
      </c>
      <c r="ES293" s="105">
        <f t="shared" si="2973"/>
        <v>97715406.460775495</v>
      </c>
      <c r="ET293" s="105">
        <f t="shared" si="2973"/>
        <v>97806801.833385497</v>
      </c>
    </row>
    <row r="295" spans="4:150">
      <c r="Y295" s="144"/>
      <c r="Z295" s="144"/>
      <c r="AA295" s="144"/>
      <c r="AB295" s="144"/>
      <c r="AC295" s="144"/>
      <c r="AD295" s="144"/>
      <c r="AE295" s="144"/>
      <c r="AF295" s="144"/>
      <c r="AG295" s="144"/>
      <c r="AH295" s="144"/>
      <c r="AI295" s="144"/>
      <c r="AJ295" s="144"/>
      <c r="AK295" s="144"/>
      <c r="AL295" s="144"/>
      <c r="AM295" s="144"/>
      <c r="AN295" s="144"/>
      <c r="AO295" s="144"/>
      <c r="AP295" s="144"/>
      <c r="AQ295" s="144"/>
      <c r="AR295" s="144"/>
      <c r="AS295" s="144"/>
      <c r="AT295" s="144"/>
      <c r="AU295" s="144"/>
      <c r="AV295" s="144"/>
      <c r="AW295" s="144"/>
      <c r="AX295" s="144"/>
      <c r="AY295" s="144"/>
      <c r="AZ295" s="144"/>
      <c r="BA295" s="144"/>
      <c r="BB295" s="144"/>
      <c r="BC295" s="144"/>
      <c r="BD295" s="144"/>
      <c r="BE295" s="144"/>
      <c r="BF295" s="144"/>
      <c r="BG295" s="144"/>
      <c r="BH295" s="144"/>
      <c r="BI295" s="144"/>
      <c r="BJ295" s="144"/>
      <c r="BK295" s="144"/>
      <c r="BL295" s="144"/>
      <c r="BM295" s="144"/>
      <c r="BN295" s="144"/>
      <c r="BO295" s="144"/>
      <c r="BP295" s="144"/>
      <c r="BQ295" s="144"/>
      <c r="BR295" s="144"/>
      <c r="BS295" s="144"/>
      <c r="BT295" s="144"/>
      <c r="BU295" s="144"/>
      <c r="BV295" s="144"/>
      <c r="BW295" s="144"/>
      <c r="BX295" s="144"/>
      <c r="BY295" s="144"/>
      <c r="BZ295" s="144"/>
      <c r="CA295" s="144"/>
      <c r="CB295" s="144"/>
      <c r="CC295" s="144"/>
      <c r="CD295" s="144"/>
      <c r="CE295" s="144"/>
      <c r="CF295" s="144"/>
      <c r="CG295" s="144"/>
      <c r="CH295" s="144"/>
      <c r="CI295" s="144"/>
      <c r="CJ295" s="144"/>
      <c r="CK295" s="144"/>
      <c r="CL295" s="144"/>
      <c r="CM295" s="144"/>
      <c r="CN295" s="144"/>
      <c r="CO295" s="144"/>
      <c r="CP295" s="144"/>
      <c r="CQ295" s="144"/>
      <c r="CR295" s="144"/>
      <c r="CS295" s="144"/>
      <c r="CT295" s="144"/>
      <c r="CU295" s="144"/>
      <c r="CV295" s="144"/>
      <c r="CW295" s="144"/>
      <c r="CX295" s="144"/>
      <c r="CY295" s="144"/>
      <c r="CZ295" s="144"/>
      <c r="DA295" s="144"/>
      <c r="DB295" s="144"/>
      <c r="DC295" s="144"/>
      <c r="DD295" s="144"/>
      <c r="DE295" s="144"/>
      <c r="DF295" s="144"/>
      <c r="DG295" s="144"/>
      <c r="DH295" s="144"/>
      <c r="DI295" s="144"/>
      <c r="DJ295" s="144"/>
      <c r="DK295" s="144"/>
      <c r="DL295" s="144"/>
      <c r="DM295" s="144"/>
      <c r="DN295" s="144"/>
      <c r="DO295" s="144"/>
      <c r="DP295" s="144"/>
      <c r="DQ295" s="144"/>
      <c r="DR295" s="144"/>
      <c r="DS295" s="144"/>
      <c r="DT295" s="144"/>
      <c r="DU295" s="144"/>
      <c r="DV295" s="144"/>
      <c r="DW295" s="144"/>
      <c r="DX295" s="144"/>
      <c r="DY295" s="144"/>
      <c r="DZ295" s="144"/>
      <c r="EA295" s="144"/>
      <c r="EB295" s="144"/>
      <c r="EC295" s="144"/>
      <c r="ED295" s="144"/>
      <c r="EE295" s="144"/>
      <c r="EF295" s="144"/>
      <c r="EG295" s="144"/>
      <c r="EH295" s="144"/>
      <c r="EI295" s="144"/>
      <c r="EJ295" s="144"/>
      <c r="EK295" s="144"/>
      <c r="EL295" s="144"/>
      <c r="EM295" s="144"/>
      <c r="EN295" s="144"/>
      <c r="EO295" s="144"/>
      <c r="EP295" s="144"/>
      <c r="EQ295" s="144"/>
      <c r="ER295" s="144"/>
      <c r="ES295" s="144"/>
      <c r="ET295" s="144"/>
    </row>
    <row r="299" spans="4:150">
      <c r="S299" s="73">
        <v>0</v>
      </c>
      <c r="T299" s="73">
        <v>0</v>
      </c>
      <c r="U299" s="73">
        <v>0</v>
      </c>
      <c r="V299" s="73">
        <v>0</v>
      </c>
      <c r="W299" s="73">
        <v>0</v>
      </c>
      <c r="X299" s="73">
        <v>0</v>
      </c>
      <c r="Y299" s="73">
        <v>0</v>
      </c>
      <c r="Z299" s="73">
        <v>0</v>
      </c>
      <c r="AA299" s="73">
        <v>0</v>
      </c>
      <c r="AB299" s="73">
        <v>0</v>
      </c>
      <c r="AC299" s="73">
        <v>0</v>
      </c>
      <c r="AD299" s="73">
        <v>0</v>
      </c>
      <c r="AE299" s="73">
        <v>0</v>
      </c>
      <c r="AF299" s="73">
        <v>0</v>
      </c>
      <c r="AG299" s="73">
        <v>0</v>
      </c>
      <c r="AH299" s="73">
        <v>0</v>
      </c>
      <c r="AI299" s="73">
        <v>0</v>
      </c>
      <c r="AJ299" s="73">
        <v>0</v>
      </c>
      <c r="AK299" s="73">
        <v>0</v>
      </c>
      <c r="AL299" s="73">
        <v>0</v>
      </c>
      <c r="AM299" s="73">
        <v>0</v>
      </c>
      <c r="AN299" s="73">
        <v>0</v>
      </c>
      <c r="AO299" s="73">
        <v>0</v>
      </c>
      <c r="AP299" s="73">
        <v>0</v>
      </c>
      <c r="AQ299" s="73">
        <v>0</v>
      </c>
      <c r="AR299" s="73">
        <v>0</v>
      </c>
      <c r="AS299" s="73">
        <v>0</v>
      </c>
      <c r="AT299" s="73">
        <v>0</v>
      </c>
      <c r="AU299" s="73">
        <v>0</v>
      </c>
      <c r="AV299" s="73">
        <v>0</v>
      </c>
      <c r="AW299" s="73">
        <v>0</v>
      </c>
      <c r="AX299" s="73">
        <v>0</v>
      </c>
      <c r="AY299" s="73">
        <v>0</v>
      </c>
      <c r="AZ299" s="73">
        <v>0</v>
      </c>
      <c r="BA299" s="73">
        <v>0</v>
      </c>
      <c r="BB299" s="73">
        <v>0</v>
      </c>
      <c r="BC299" s="73">
        <v>0</v>
      </c>
      <c r="BD299" s="73">
        <v>0</v>
      </c>
      <c r="BE299" s="73">
        <v>0</v>
      </c>
      <c r="BF299" s="73">
        <v>0</v>
      </c>
      <c r="BG299" s="73">
        <v>0</v>
      </c>
      <c r="BH299" s="73">
        <v>0</v>
      </c>
      <c r="BI299" s="73">
        <v>0</v>
      </c>
      <c r="BJ299" s="73">
        <v>0</v>
      </c>
      <c r="BK299" s="73">
        <v>0</v>
      </c>
      <c r="BL299" s="73">
        <v>6750</v>
      </c>
      <c r="BM299" s="73">
        <v>0</v>
      </c>
      <c r="BN299" s="73">
        <v>0</v>
      </c>
      <c r="BO299" s="73">
        <v>0</v>
      </c>
      <c r="BP299" s="73">
        <v>0</v>
      </c>
      <c r="BQ299" s="73">
        <v>0</v>
      </c>
      <c r="BR299" s="73">
        <v>0</v>
      </c>
      <c r="BS299" s="73">
        <v>0</v>
      </c>
      <c r="BT299" s="73">
        <v>0</v>
      </c>
      <c r="BU299" s="73">
        <v>0</v>
      </c>
      <c r="BV299" s="73">
        <v>0</v>
      </c>
      <c r="BW299" s="73">
        <v>0</v>
      </c>
      <c r="BX299" s="73">
        <v>0</v>
      </c>
      <c r="BY299" s="73">
        <v>0</v>
      </c>
      <c r="BZ299" s="73">
        <v>0</v>
      </c>
      <c r="CA299" s="73">
        <v>0</v>
      </c>
      <c r="CB299" s="73">
        <v>0</v>
      </c>
      <c r="CC299" s="73">
        <v>0</v>
      </c>
      <c r="CD299" s="73">
        <v>0</v>
      </c>
      <c r="CE299" s="73">
        <v>0</v>
      </c>
      <c r="CF299" s="73">
        <v>0</v>
      </c>
      <c r="CG299" s="73">
        <v>0</v>
      </c>
      <c r="CH299" s="73">
        <v>0</v>
      </c>
      <c r="CI299" s="73">
        <v>0</v>
      </c>
      <c r="CJ299" s="73">
        <v>0</v>
      </c>
      <c r="CK299" s="73">
        <v>0</v>
      </c>
      <c r="CL299" s="73">
        <v>0</v>
      </c>
      <c r="CM299" s="73">
        <v>0</v>
      </c>
      <c r="CN299" s="73">
        <v>0</v>
      </c>
      <c r="CO299" s="73">
        <v>0</v>
      </c>
      <c r="CP299" s="73">
        <v>0</v>
      </c>
      <c r="CQ299" s="73">
        <v>0</v>
      </c>
      <c r="CR299" s="73">
        <v>0</v>
      </c>
      <c r="CS299" s="73">
        <v>0</v>
      </c>
      <c r="CT299" s="73">
        <v>0</v>
      </c>
      <c r="CU299" s="73">
        <v>0</v>
      </c>
      <c r="CV299" s="73">
        <v>0</v>
      </c>
      <c r="CW299" s="73">
        <v>0</v>
      </c>
      <c r="CX299" s="73">
        <v>0</v>
      </c>
      <c r="CY299" s="73">
        <v>0</v>
      </c>
      <c r="CZ299" s="73">
        <v>0</v>
      </c>
      <c r="DA299" s="73">
        <v>0</v>
      </c>
      <c r="DB299" s="73">
        <v>0</v>
      </c>
      <c r="DC299" s="73">
        <v>0</v>
      </c>
      <c r="DD299" s="73">
        <v>0</v>
      </c>
      <c r="DE299" s="73">
        <v>0</v>
      </c>
      <c r="DF299" s="73">
        <v>0</v>
      </c>
      <c r="DG299" s="73">
        <v>0</v>
      </c>
      <c r="DH299" s="73">
        <v>0</v>
      </c>
      <c r="DI299" s="73">
        <v>0</v>
      </c>
      <c r="DJ299" s="73">
        <v>0</v>
      </c>
      <c r="DK299" s="73">
        <v>0</v>
      </c>
      <c r="DL299" s="73">
        <v>0</v>
      </c>
      <c r="DM299" s="73">
        <v>0</v>
      </c>
      <c r="DN299" s="73">
        <v>106290.51666666695</v>
      </c>
      <c r="DO299" s="73">
        <v>318248.82138122938</v>
      </c>
      <c r="DP299" s="73">
        <v>199280.15956372936</v>
      </c>
      <c r="DQ299" s="73">
        <v>556542.86238746706</v>
      </c>
      <c r="DR299" s="73">
        <v>543154.20430872939</v>
      </c>
      <c r="DS299" s="73">
        <v>13748630.499813728</v>
      </c>
      <c r="DT299" s="73">
        <v>13557372.055219563</v>
      </c>
      <c r="DU299" s="73">
        <v>224495.45499999999</v>
      </c>
      <c r="DV299" s="73">
        <v>144824.95499999999</v>
      </c>
      <c r="DW299" s="73">
        <v>144824.95499999999</v>
      </c>
      <c r="DX299" s="73">
        <v>144824.95499999999</v>
      </c>
      <c r="DY299" s="73">
        <v>144824.95499999999</v>
      </c>
    </row>
    <row r="300" spans="4:150">
      <c r="S300" s="73">
        <v>0</v>
      </c>
      <c r="T300" s="73">
        <v>0</v>
      </c>
      <c r="U300" s="73">
        <v>0</v>
      </c>
      <c r="V300" s="73">
        <v>0</v>
      </c>
      <c r="W300" s="73">
        <v>0</v>
      </c>
      <c r="X300" s="73">
        <v>0</v>
      </c>
      <c r="Y300" s="73">
        <v>37508.99</v>
      </c>
      <c r="Z300" s="73">
        <v>23215.41</v>
      </c>
      <c r="AA300" s="73">
        <v>18144.269999999997</v>
      </c>
      <c r="AB300" s="73">
        <v>23980.34</v>
      </c>
      <c r="AC300" s="73">
        <v>24214.2</v>
      </c>
      <c r="AD300" s="73">
        <v>28030.400000000001</v>
      </c>
      <c r="AE300" s="73">
        <v>20455.16</v>
      </c>
      <c r="AF300" s="73">
        <v>21630.240000000002</v>
      </c>
      <c r="AG300" s="73">
        <v>20220.77</v>
      </c>
      <c r="AH300" s="73">
        <v>23862.525999999998</v>
      </c>
      <c r="AI300" s="73">
        <v>24332.566000000003</v>
      </c>
      <c r="AJ300" s="73">
        <v>18851.098000000002</v>
      </c>
      <c r="AK300" s="73">
        <v>24332.570000000003</v>
      </c>
      <c r="AL300" s="73">
        <v>19747.840000000004</v>
      </c>
      <c r="AM300" s="73">
        <v>18925.010000000002</v>
      </c>
      <c r="AN300" s="73">
        <v>22571.440000000002</v>
      </c>
      <c r="AO300" s="73">
        <v>7141.6</v>
      </c>
      <c r="AP300" s="73">
        <v>9882.6</v>
      </c>
      <c r="AQ300" s="73">
        <v>12226.920000000002</v>
      </c>
      <c r="AR300" s="73">
        <v>19747.84</v>
      </c>
      <c r="AS300" s="73">
        <v>29086.824000000001</v>
      </c>
      <c r="AT300" s="73">
        <v>15345.779999999999</v>
      </c>
      <c r="AU300" s="73">
        <v>24684.78</v>
      </c>
      <c r="AV300" s="73">
        <v>19396.683999999997</v>
      </c>
      <c r="AW300" s="73">
        <v>18572.772000000001</v>
      </c>
      <c r="AX300" s="73">
        <v>15638.4</v>
      </c>
      <c r="AY300" s="73">
        <v>12497.325999999999</v>
      </c>
      <c r="AZ300" s="73">
        <v>7059</v>
      </c>
      <c r="BA300" s="73">
        <v>6117.8</v>
      </c>
      <c r="BB300" s="73">
        <v>7059</v>
      </c>
      <c r="BC300" s="73">
        <v>5647.2</v>
      </c>
      <c r="BD300" s="73">
        <v>5647.19</v>
      </c>
      <c r="BE300" s="73">
        <v>5647.4</v>
      </c>
      <c r="BF300" s="73">
        <v>4235.8</v>
      </c>
      <c r="BG300" s="73">
        <v>8470.7999999999993</v>
      </c>
      <c r="BH300" s="73">
        <v>5647.2</v>
      </c>
      <c r="BI300" s="73">
        <v>7059</v>
      </c>
      <c r="BJ300" s="73">
        <v>5647.1445303867404</v>
      </c>
      <c r="BK300" s="73">
        <v>6974.2345303867405</v>
      </c>
      <c r="BL300" s="73">
        <v>5647.19</v>
      </c>
      <c r="BM300" s="73">
        <v>5647.2</v>
      </c>
      <c r="BN300" s="73">
        <v>5647.2</v>
      </c>
      <c r="BO300" s="73">
        <v>7059.2</v>
      </c>
      <c r="BP300" s="73">
        <v>1882.2</v>
      </c>
      <c r="BQ300" s="73">
        <v>0</v>
      </c>
      <c r="BR300" s="73">
        <v>0</v>
      </c>
      <c r="BS300" s="73">
        <v>0</v>
      </c>
      <c r="BT300" s="73">
        <v>0</v>
      </c>
      <c r="BU300" s="73">
        <v>0</v>
      </c>
      <c r="BV300" s="73">
        <v>0</v>
      </c>
      <c r="BW300" s="73">
        <v>0</v>
      </c>
      <c r="BX300" s="73">
        <v>0</v>
      </c>
      <c r="BY300" s="73">
        <v>0</v>
      </c>
      <c r="BZ300" s="73">
        <v>0</v>
      </c>
      <c r="CA300" s="73">
        <v>0</v>
      </c>
      <c r="CB300" s="73">
        <v>0</v>
      </c>
      <c r="CC300" s="73">
        <v>0</v>
      </c>
      <c r="CD300" s="73">
        <v>0</v>
      </c>
      <c r="CE300" s="73">
        <v>0</v>
      </c>
      <c r="CF300" s="73">
        <v>0</v>
      </c>
      <c r="CG300" s="73">
        <v>0</v>
      </c>
      <c r="CH300" s="73">
        <v>0</v>
      </c>
      <c r="CI300" s="73">
        <v>0</v>
      </c>
      <c r="CJ300" s="73">
        <v>0</v>
      </c>
      <c r="CK300" s="73">
        <v>10301.450000000001</v>
      </c>
      <c r="CL300" s="73">
        <v>6110</v>
      </c>
      <c r="CM300" s="73">
        <v>0</v>
      </c>
      <c r="CN300" s="73">
        <v>10795.12</v>
      </c>
      <c r="CO300" s="73">
        <v>43968</v>
      </c>
      <c r="CP300" s="73">
        <v>29280</v>
      </c>
      <c r="CQ300" s="73">
        <v>36600</v>
      </c>
      <c r="CR300" s="73">
        <v>21960</v>
      </c>
      <c r="CS300" s="73">
        <v>35380</v>
      </c>
      <c r="CT300" s="73">
        <v>36600</v>
      </c>
      <c r="CU300" s="73">
        <v>29280</v>
      </c>
      <c r="CV300" s="73">
        <v>30000</v>
      </c>
      <c r="CW300" s="73">
        <v>30000</v>
      </c>
      <c r="CX300" s="73">
        <v>38040</v>
      </c>
      <c r="CY300" s="73">
        <v>7800</v>
      </c>
      <c r="CZ300" s="73">
        <v>7800</v>
      </c>
      <c r="DA300" s="73">
        <v>7800</v>
      </c>
      <c r="DB300" s="73">
        <v>7800</v>
      </c>
      <c r="DC300" s="73">
        <v>7800</v>
      </c>
      <c r="DD300" s="73">
        <v>7800</v>
      </c>
      <c r="DE300" s="73">
        <v>7800</v>
      </c>
      <c r="DF300" s="73">
        <v>7800</v>
      </c>
      <c r="DG300" s="73">
        <v>15600</v>
      </c>
      <c r="DH300" s="73">
        <v>15600</v>
      </c>
      <c r="DI300" s="73">
        <v>15600</v>
      </c>
      <c r="DJ300" s="73">
        <v>15600</v>
      </c>
      <c r="DK300" s="73">
        <v>15600</v>
      </c>
      <c r="DL300" s="73">
        <v>15600</v>
      </c>
      <c r="DM300" s="73">
        <v>15600</v>
      </c>
      <c r="DN300" s="73">
        <v>15600</v>
      </c>
      <c r="DO300" s="73">
        <v>15600</v>
      </c>
      <c r="DP300" s="73">
        <v>84968.019374999974</v>
      </c>
      <c r="DQ300" s="73">
        <v>63968.019374999974</v>
      </c>
      <c r="DR300" s="73">
        <v>59968.019374999974</v>
      </c>
      <c r="DS300" s="73">
        <v>59968.019374999974</v>
      </c>
      <c r="DT300" s="73">
        <v>15600</v>
      </c>
      <c r="DU300" s="73">
        <v>15600</v>
      </c>
      <c r="DV300" s="73">
        <v>15600</v>
      </c>
      <c r="DW300" s="73">
        <v>15600</v>
      </c>
      <c r="DX300" s="73">
        <v>9086957.0514541063</v>
      </c>
      <c r="DY300" s="73">
        <v>9739079.2379578128</v>
      </c>
    </row>
    <row r="301" spans="4:150">
      <c r="S301" s="73">
        <v>0</v>
      </c>
      <c r="T301" s="73">
        <v>0</v>
      </c>
      <c r="U301" s="73">
        <v>0</v>
      </c>
      <c r="V301" s="73">
        <v>0</v>
      </c>
      <c r="W301" s="73">
        <v>0</v>
      </c>
      <c r="X301" s="73">
        <v>0</v>
      </c>
      <c r="Y301" s="73">
        <v>124.74000000000001</v>
      </c>
      <c r="Z301" s="73">
        <v>5277.15888</v>
      </c>
      <c r="AA301" s="73">
        <v>201870.88208000001</v>
      </c>
      <c r="AB301" s="73">
        <v>618.9624</v>
      </c>
      <c r="AC301" s="73">
        <v>141948.71712000002</v>
      </c>
      <c r="AD301" s="73">
        <v>29493.018400000004</v>
      </c>
      <c r="AE301" s="73">
        <v>24923.222240000017</v>
      </c>
      <c r="AF301" s="73">
        <v>41058.915119999998</v>
      </c>
      <c r="AG301" s="73">
        <v>92944.608000000007</v>
      </c>
      <c r="AH301" s="73">
        <v>57299.492960000003</v>
      </c>
      <c r="AI301" s="73">
        <v>30293.430800000002</v>
      </c>
      <c r="AJ301" s="73">
        <v>24411.370599999995</v>
      </c>
      <c r="AK301" s="73">
        <v>25595.790059999999</v>
      </c>
      <c r="AL301" s="73">
        <v>35624.240600000005</v>
      </c>
      <c r="AM301" s="73">
        <v>26689.32344</v>
      </c>
      <c r="AN301" s="73">
        <v>24252.422680000003</v>
      </c>
      <c r="AO301" s="73">
        <v>20264.290499999999</v>
      </c>
      <c r="AP301" s="73">
        <v>21024.387859999999</v>
      </c>
      <c r="AQ301" s="73">
        <v>17612.052</v>
      </c>
      <c r="AR301" s="73">
        <v>24392.088960000001</v>
      </c>
      <c r="AS301" s="73">
        <v>20687.763999999999</v>
      </c>
      <c r="AT301" s="73">
        <v>37864.238160000001</v>
      </c>
      <c r="AU301" s="73">
        <v>43781.074000000001</v>
      </c>
      <c r="AV301" s="73">
        <v>-10698.815999999999</v>
      </c>
      <c r="AW301" s="73">
        <v>11390.604479999998</v>
      </c>
      <c r="AX301" s="73">
        <v>15541.421760000001</v>
      </c>
      <c r="AY301" s="73">
        <v>5331.9235199999994</v>
      </c>
      <c r="AZ301" s="73">
        <v>4644.4540799999995</v>
      </c>
      <c r="BA301" s="73">
        <v>4003.3728000000001</v>
      </c>
      <c r="BB301" s="73">
        <v>1752.2232000000001</v>
      </c>
      <c r="BC301" s="73">
        <v>2169.83536</v>
      </c>
      <c r="BD301" s="73">
        <v>562.52672000000007</v>
      </c>
      <c r="BE301" s="73">
        <v>920.34767999999997</v>
      </c>
      <c r="BF301" s="73">
        <v>910.31583999999998</v>
      </c>
      <c r="BG301" s="73">
        <v>1038.00704</v>
      </c>
      <c r="BH301" s="73">
        <v>446.31439999999998</v>
      </c>
      <c r="BI301" s="73">
        <v>456.35967999999997</v>
      </c>
      <c r="BJ301" s="73">
        <v>1716.5792000000001</v>
      </c>
      <c r="BK301" s="73">
        <v>4539.6747200000009</v>
      </c>
      <c r="BL301" s="73">
        <v>3077.9190400000002</v>
      </c>
      <c r="BM301" s="73">
        <v>11273.390239999999</v>
      </c>
      <c r="BN301" s="73">
        <v>2379.5520000000001</v>
      </c>
      <c r="BO301" s="73">
        <v>5957.0219999999999</v>
      </c>
      <c r="BP301" s="73">
        <v>221.53264000000001</v>
      </c>
      <c r="BQ301" s="73">
        <v>162.74384000000001</v>
      </c>
      <c r="BR301" s="73">
        <v>729.68783999999994</v>
      </c>
      <c r="BS301" s="73">
        <v>19.135200000000001</v>
      </c>
      <c r="BT301" s="73">
        <v>96.46784000000001</v>
      </c>
      <c r="BU301" s="73">
        <v>663.71536000000003</v>
      </c>
      <c r="BV301" s="73">
        <v>685.39184</v>
      </c>
      <c r="BW301" s="73">
        <v>232.1592</v>
      </c>
      <c r="BX301" s="73">
        <v>300.67072000000002</v>
      </c>
      <c r="BY301" s="73">
        <v>158.45872</v>
      </c>
      <c r="BZ301" s="73">
        <v>111.27871999999999</v>
      </c>
      <c r="CA301" s="73">
        <v>188.33472</v>
      </c>
      <c r="CB301" s="73">
        <v>111.27871999999999</v>
      </c>
      <c r="CC301" s="73">
        <v>131.85872000000001</v>
      </c>
      <c r="CD301" s="73">
        <v>120.09872</v>
      </c>
      <c r="CE301" s="73">
        <v>286.52511999999996</v>
      </c>
      <c r="CF301" s="73">
        <v>146.69872000000001</v>
      </c>
      <c r="CG301" s="73">
        <v>191.19072</v>
      </c>
      <c r="CH301" s="73">
        <v>156.352</v>
      </c>
      <c r="CI301" s="73">
        <v>216.38400000000001</v>
      </c>
      <c r="CJ301" s="73">
        <v>473.31200000000001</v>
      </c>
      <c r="CK301" s="73">
        <v>840.28</v>
      </c>
      <c r="CL301" s="73">
        <v>117.152</v>
      </c>
      <c r="CM301" s="73">
        <v>120.37872</v>
      </c>
      <c r="CN301" s="73">
        <v>808.89872000000003</v>
      </c>
      <c r="CO301" s="73">
        <v>431.59871999999996</v>
      </c>
      <c r="CP301" s="73">
        <v>5507.2183199999999</v>
      </c>
      <c r="CQ301" s="73">
        <v>2090.7667199999996</v>
      </c>
      <c r="CR301" s="73">
        <v>9978.7867200000001</v>
      </c>
      <c r="CS301" s="73">
        <v>10310.448639999999</v>
      </c>
      <c r="CT301" s="73">
        <v>-372203.20074531954</v>
      </c>
      <c r="CU301" s="73">
        <v>13567.323839999999</v>
      </c>
      <c r="CV301" s="73">
        <v>21657.864000000001</v>
      </c>
      <c r="CW301" s="73">
        <v>21657.864000000001</v>
      </c>
      <c r="CX301" s="73">
        <v>25386.799999999999</v>
      </c>
      <c r="CY301" s="73">
        <v>8400</v>
      </c>
      <c r="CZ301" s="73">
        <v>8400</v>
      </c>
      <c r="DA301" s="73">
        <v>8400</v>
      </c>
      <c r="DB301" s="73">
        <v>8400</v>
      </c>
      <c r="DC301" s="73">
        <v>8400</v>
      </c>
      <c r="DD301" s="73">
        <v>8400</v>
      </c>
      <c r="DE301" s="73">
        <v>8400</v>
      </c>
      <c r="DF301" s="73">
        <v>8400</v>
      </c>
      <c r="DG301" s="73">
        <v>4340</v>
      </c>
      <c r="DH301" s="73">
        <v>4340</v>
      </c>
      <c r="DI301" s="73">
        <v>4340</v>
      </c>
      <c r="DJ301" s="73">
        <v>4340</v>
      </c>
      <c r="DK301" s="73">
        <v>4480</v>
      </c>
      <c r="DL301" s="73">
        <v>1680</v>
      </c>
      <c r="DM301" s="73">
        <v>1680</v>
      </c>
      <c r="DN301" s="73">
        <v>1680</v>
      </c>
      <c r="DO301" s="73">
        <v>1680</v>
      </c>
      <c r="DP301" s="73">
        <v>1680</v>
      </c>
      <c r="DQ301" s="73">
        <v>1680</v>
      </c>
      <c r="DR301" s="73">
        <v>1299.0432000000001</v>
      </c>
      <c r="DS301" s="73">
        <v>0</v>
      </c>
      <c r="DT301" s="73">
        <v>0</v>
      </c>
      <c r="DU301" s="73">
        <v>0</v>
      </c>
      <c r="DV301" s="73">
        <v>27777.777777777777</v>
      </c>
      <c r="DW301" s="73">
        <v>27777.777777777777</v>
      </c>
      <c r="DX301" s="73">
        <v>237796.41414141413</v>
      </c>
      <c r="DY301" s="73">
        <v>255052.96455741412</v>
      </c>
    </row>
    <row r="302" spans="4:150">
      <c r="S302" s="73">
        <v>0</v>
      </c>
      <c r="T302" s="73">
        <v>0</v>
      </c>
      <c r="U302" s="73">
        <v>0</v>
      </c>
      <c r="V302" s="73">
        <v>0</v>
      </c>
      <c r="W302" s="73">
        <v>0</v>
      </c>
      <c r="X302" s="73">
        <v>0</v>
      </c>
      <c r="Y302" s="73">
        <v>0</v>
      </c>
      <c r="Z302" s="73">
        <v>5000</v>
      </c>
      <c r="AA302" s="73">
        <v>944265.39</v>
      </c>
      <c r="AB302" s="73">
        <v>316034.02</v>
      </c>
      <c r="AC302" s="73">
        <v>154627.58387999999</v>
      </c>
      <c r="AD302" s="73">
        <v>141294.49835999991</v>
      </c>
      <c r="AE302" s="73">
        <v>218586.84521999999</v>
      </c>
      <c r="AF302" s="73">
        <v>213994.73337999999</v>
      </c>
      <c r="AG302" s="73">
        <v>341614.12971999997</v>
      </c>
      <c r="AH302" s="73">
        <v>274961.38047999999</v>
      </c>
      <c r="AI302" s="73">
        <v>269353.60456000001</v>
      </c>
      <c r="AJ302" s="73">
        <v>297420.29478</v>
      </c>
      <c r="AK302" s="73">
        <v>290427.68286</v>
      </c>
      <c r="AL302" s="73">
        <v>483852.08112000005</v>
      </c>
      <c r="AM302" s="73">
        <v>934800.07386</v>
      </c>
      <c r="AN302" s="73">
        <v>213299.6967</v>
      </c>
      <c r="AO302" s="73">
        <v>620787.50528000004</v>
      </c>
      <c r="AP302" s="73">
        <v>262110.78018</v>
      </c>
      <c r="AQ302" s="73">
        <v>119559.53774</v>
      </c>
      <c r="AR302" s="73">
        <v>105372.99371999998</v>
      </c>
      <c r="AS302" s="73">
        <v>471385.73268799996</v>
      </c>
      <c r="AT302" s="73">
        <v>338461.9914</v>
      </c>
      <c r="AU302" s="73">
        <v>199943.16285999998</v>
      </c>
      <c r="AV302" s="73">
        <v>61982.218939999999</v>
      </c>
      <c r="AW302" s="73">
        <v>73886.77738</v>
      </c>
      <c r="AX302" s="73">
        <v>105243.48946</v>
      </c>
      <c r="AY302" s="73">
        <v>88537.10119999999</v>
      </c>
      <c r="AZ302" s="73">
        <v>16671.802680000001</v>
      </c>
      <c r="BA302" s="73">
        <v>69059.45</v>
      </c>
      <c r="BB302" s="73">
        <v>1296898.1000000001</v>
      </c>
      <c r="BC302" s="73">
        <v>52921.880000000005</v>
      </c>
      <c r="BD302" s="73">
        <v>117972.6</v>
      </c>
      <c r="BE302" s="73">
        <v>215083.44</v>
      </c>
      <c r="BF302" s="73">
        <v>-54847.25</v>
      </c>
      <c r="BG302" s="73">
        <v>371008.57</v>
      </c>
      <c r="BH302" s="73">
        <v>499070</v>
      </c>
      <c r="BI302" s="73">
        <v>0</v>
      </c>
      <c r="BJ302" s="73">
        <v>-4500</v>
      </c>
      <c r="BK302" s="73">
        <v>39118.33</v>
      </c>
      <c r="BL302" s="73">
        <v>0</v>
      </c>
      <c r="BM302" s="73">
        <v>0</v>
      </c>
      <c r="BN302" s="73">
        <v>45767.199999999997</v>
      </c>
      <c r="BO302" s="73">
        <v>53587.759999999995</v>
      </c>
      <c r="BP302" s="73">
        <v>442.57</v>
      </c>
      <c r="BQ302" s="73">
        <v>300206.42</v>
      </c>
      <c r="BR302" s="73">
        <v>0.05</v>
      </c>
      <c r="BS302" s="73">
        <v>108129.62</v>
      </c>
      <c r="BT302" s="73">
        <v>-910.94</v>
      </c>
      <c r="BU302" s="73">
        <v>70619.12</v>
      </c>
      <c r="BV302" s="73">
        <v>0</v>
      </c>
      <c r="BW302" s="73">
        <v>436548.03</v>
      </c>
      <c r="BX302" s="73">
        <v>461.66</v>
      </c>
      <c r="BY302" s="73">
        <v>434.5</v>
      </c>
      <c r="BZ302" s="73">
        <v>321101.83999999997</v>
      </c>
      <c r="CA302" s="73">
        <v>40155.449999999997</v>
      </c>
      <c r="CB302" s="73">
        <v>105262.84</v>
      </c>
      <c r="CC302" s="73">
        <v>188</v>
      </c>
      <c r="CD302" s="73">
        <v>85945.77</v>
      </c>
      <c r="CE302" s="73">
        <v>5.67</v>
      </c>
      <c r="CF302" s="73">
        <v>114624.03</v>
      </c>
      <c r="CG302" s="73">
        <v>0</v>
      </c>
      <c r="CH302" s="73">
        <v>0</v>
      </c>
      <c r="CI302" s="73">
        <v>0</v>
      </c>
      <c r="CJ302" s="73">
        <v>2570.71</v>
      </c>
      <c r="CK302" s="73">
        <v>122.51</v>
      </c>
      <c r="CL302" s="73">
        <v>188</v>
      </c>
      <c r="CM302" s="73">
        <v>0</v>
      </c>
      <c r="CN302" s="73">
        <v>180</v>
      </c>
      <c r="CO302" s="73">
        <v>319376.23</v>
      </c>
      <c r="CP302" s="73">
        <v>0</v>
      </c>
      <c r="CQ302" s="73">
        <v>70.94</v>
      </c>
      <c r="CR302" s="73">
        <v>58763.4</v>
      </c>
      <c r="CS302" s="73">
        <v>7006.1500000000005</v>
      </c>
      <c r="CT302" s="73">
        <v>15410.8</v>
      </c>
      <c r="CU302" s="73">
        <v>0</v>
      </c>
      <c r="CV302" s="73">
        <v>20675.05</v>
      </c>
      <c r="CW302" s="73">
        <v>0</v>
      </c>
      <c r="CX302" s="73">
        <v>54000</v>
      </c>
      <c r="CY302" s="73">
        <v>0</v>
      </c>
      <c r="CZ302" s="73">
        <v>0</v>
      </c>
      <c r="DA302" s="73">
        <v>321000</v>
      </c>
      <c r="DB302" s="73">
        <v>0</v>
      </c>
      <c r="DC302" s="73">
        <v>0</v>
      </c>
      <c r="DD302" s="73">
        <v>0</v>
      </c>
      <c r="DE302" s="73">
        <v>0</v>
      </c>
      <c r="DF302" s="73">
        <v>0</v>
      </c>
      <c r="DG302" s="73">
        <v>0</v>
      </c>
      <c r="DH302" s="73">
        <v>0</v>
      </c>
      <c r="DI302" s="73">
        <v>0</v>
      </c>
      <c r="DJ302" s="73">
        <v>554000</v>
      </c>
      <c r="DK302" s="73">
        <v>0</v>
      </c>
      <c r="DL302" s="73">
        <v>0</v>
      </c>
      <c r="DM302" s="73">
        <v>0</v>
      </c>
      <c r="DN302" s="73">
        <v>0</v>
      </c>
      <c r="DO302" s="73">
        <v>500000</v>
      </c>
      <c r="DP302" s="73">
        <v>0</v>
      </c>
      <c r="DQ302" s="73">
        <v>0</v>
      </c>
      <c r="DR302" s="73">
        <v>0</v>
      </c>
      <c r="DS302" s="73">
        <v>0</v>
      </c>
      <c r="DT302" s="73">
        <v>0</v>
      </c>
      <c r="DU302" s="73">
        <v>0</v>
      </c>
      <c r="DV302" s="73">
        <v>54000</v>
      </c>
      <c r="DW302" s="73">
        <v>0</v>
      </c>
      <c r="DX302" s="73">
        <v>499600</v>
      </c>
      <c r="DY302" s="73">
        <v>0</v>
      </c>
    </row>
    <row r="303" spans="4:150">
      <c r="S303" s="73">
        <v>0</v>
      </c>
      <c r="T303" s="73">
        <v>0</v>
      </c>
      <c r="U303" s="73">
        <v>0</v>
      </c>
      <c r="V303" s="73">
        <v>0</v>
      </c>
      <c r="W303" s="73">
        <v>0</v>
      </c>
      <c r="X303" s="73">
        <v>1894.48</v>
      </c>
      <c r="Y303" s="73">
        <v>212.01599999999999</v>
      </c>
      <c r="Z303" s="73">
        <v>31192.164639999999</v>
      </c>
      <c r="AA303" s="73">
        <v>192470.7568</v>
      </c>
      <c r="AB303" s="73">
        <v>128550.56367999999</v>
      </c>
      <c r="AC303" s="73">
        <v>214283.93728000004</v>
      </c>
      <c r="AD303" s="73">
        <v>86396.483264000024</v>
      </c>
      <c r="AE303" s="73">
        <v>57619.398816000001</v>
      </c>
      <c r="AF303" s="73">
        <v>10174.872959999992</v>
      </c>
      <c r="AG303" s="73">
        <v>53756.163999999997</v>
      </c>
      <c r="AH303" s="73">
        <v>64766.708160000009</v>
      </c>
      <c r="AI303" s="73">
        <v>74318.323519999991</v>
      </c>
      <c r="AJ303" s="73">
        <v>44277.447199999995</v>
      </c>
      <c r="AK303" s="73">
        <v>81825.423680000007</v>
      </c>
      <c r="AL303" s="73">
        <v>61845.448000000004</v>
      </c>
      <c r="AM303" s="73">
        <v>51917.810559999998</v>
      </c>
      <c r="AN303" s="73">
        <v>50324.396640000014</v>
      </c>
      <c r="AO303" s="73">
        <v>31070.64128</v>
      </c>
      <c r="AP303" s="73">
        <v>38977.535520000012</v>
      </c>
      <c r="AQ303" s="73">
        <v>32911.359040000003</v>
      </c>
      <c r="AR303" s="73">
        <v>34670.19584</v>
      </c>
      <c r="AS303" s="73">
        <v>23852.92224</v>
      </c>
      <c r="AT303" s="73">
        <v>22625.52432</v>
      </c>
      <c r="AU303" s="73">
        <v>34037.088960000001</v>
      </c>
      <c r="AV303" s="73">
        <v>34835.296160000005</v>
      </c>
      <c r="AW303" s="73">
        <v>46340.338240000005</v>
      </c>
      <c r="AX303" s="73">
        <v>51846.502399999998</v>
      </c>
      <c r="AY303" s="73">
        <v>27785.066400000003</v>
      </c>
      <c r="AZ303" s="73">
        <v>18809.483840000001</v>
      </c>
      <c r="BA303" s="73">
        <v>19503.14688</v>
      </c>
      <c r="BB303" s="73">
        <v>16621.250240000001</v>
      </c>
      <c r="BC303" s="73">
        <v>11517.45392</v>
      </c>
      <c r="BD303" s="73">
        <v>13033.171200000001</v>
      </c>
      <c r="BE303" s="73">
        <v>9435.0020800000002</v>
      </c>
      <c r="BF303" s="73">
        <v>11436.066879999998</v>
      </c>
      <c r="BG303" s="73">
        <v>8005.1563200000001</v>
      </c>
      <c r="BH303" s="73">
        <v>7004.6928000000007</v>
      </c>
      <c r="BI303" s="73">
        <v>7878.7217600000013</v>
      </c>
      <c r="BJ303" s="73">
        <v>5181.5691199999992</v>
      </c>
      <c r="BK303" s="73">
        <v>5682.4028799999996</v>
      </c>
      <c r="BL303" s="73">
        <v>5892.6727999999994</v>
      </c>
      <c r="BM303" s="73">
        <v>5762.918560000001</v>
      </c>
      <c r="BN303" s="73">
        <v>7651.2878400000009</v>
      </c>
      <c r="BO303" s="73">
        <v>8738.3855999999996</v>
      </c>
      <c r="BP303" s="73">
        <v>10114.39968</v>
      </c>
      <c r="BQ303" s="73">
        <v>5686.2713599999997</v>
      </c>
      <c r="BR303" s="73">
        <v>0</v>
      </c>
      <c r="BS303" s="73">
        <v>0</v>
      </c>
      <c r="BT303" s="73">
        <v>0</v>
      </c>
      <c r="BU303" s="73">
        <v>0</v>
      </c>
      <c r="BV303" s="73">
        <v>0</v>
      </c>
      <c r="BW303" s="73">
        <v>0</v>
      </c>
      <c r="BX303" s="73">
        <v>432.76800000000003</v>
      </c>
      <c r="BY303" s="73">
        <v>44.688000000000002</v>
      </c>
      <c r="BZ303" s="73">
        <v>0</v>
      </c>
      <c r="CA303" s="73">
        <v>0</v>
      </c>
      <c r="CB303" s="73">
        <v>0</v>
      </c>
      <c r="CC303" s="73">
        <v>0</v>
      </c>
      <c r="CD303" s="73">
        <v>0</v>
      </c>
      <c r="CE303" s="73">
        <v>0</v>
      </c>
      <c r="CF303" s="73">
        <v>0</v>
      </c>
      <c r="CG303" s="73">
        <v>0</v>
      </c>
      <c r="CH303" s="73">
        <v>0</v>
      </c>
      <c r="CI303" s="73">
        <v>0</v>
      </c>
      <c r="CJ303" s="73">
        <v>0</v>
      </c>
      <c r="CK303" s="73">
        <v>7.84</v>
      </c>
      <c r="CL303" s="73">
        <v>0</v>
      </c>
      <c r="CM303" s="73">
        <v>2830.8</v>
      </c>
      <c r="CN303" s="73">
        <v>2991.3766400000004</v>
      </c>
      <c r="CO303" s="73">
        <v>3319.2118399999999</v>
      </c>
      <c r="CP303" s="73">
        <v>2786.8411200000005</v>
      </c>
      <c r="CQ303" s="73">
        <v>10228.2264</v>
      </c>
      <c r="CR303" s="73">
        <v>126540.57376</v>
      </c>
      <c r="CS303" s="73">
        <v>144258.96231999999</v>
      </c>
      <c r="CT303" s="73">
        <v>-618462.25303368422</v>
      </c>
      <c r="CU303" s="73">
        <v>267940.23928000004</v>
      </c>
      <c r="CV303" s="73">
        <v>477405.92280442553</v>
      </c>
      <c r="CW303" s="73">
        <v>422672.73801262479</v>
      </c>
      <c r="CX303" s="73">
        <v>571198.37653708551</v>
      </c>
      <c r="CY303" s="73">
        <v>136303.85816</v>
      </c>
      <c r="CZ303" s="73">
        <v>135500.70616</v>
      </c>
      <c r="DA303" s="73">
        <v>137076.77016000001</v>
      </c>
      <c r="DB303" s="73">
        <v>103258.03949333334</v>
      </c>
      <c r="DC303" s="73">
        <v>103258.03949333334</v>
      </c>
      <c r="DD303" s="73">
        <v>49273.039493333337</v>
      </c>
      <c r="DE303" s="73">
        <v>50556.56733333334</v>
      </c>
      <c r="DF303" s="73">
        <v>46076.56733333334</v>
      </c>
      <c r="DG303" s="73">
        <v>45238.247333333333</v>
      </c>
      <c r="DH303" s="73">
        <v>46076.56733333334</v>
      </c>
      <c r="DI303" s="73">
        <v>46076.56733333334</v>
      </c>
      <c r="DJ303" s="73">
        <v>46076.56733333334</v>
      </c>
      <c r="DK303" s="73">
        <v>203998.40066666665</v>
      </c>
      <c r="DL303" s="73">
        <v>11277.900666666666</v>
      </c>
      <c r="DM303" s="73">
        <v>11277.900666666666</v>
      </c>
      <c r="DN303" s="73">
        <v>11277.900666666666</v>
      </c>
      <c r="DO303" s="73">
        <v>11277.900666666666</v>
      </c>
      <c r="DP303" s="73">
        <v>11277.900666666666</v>
      </c>
      <c r="DQ303" s="73">
        <v>10157.900666666666</v>
      </c>
      <c r="DR303" s="73">
        <v>10157.900666666666</v>
      </c>
      <c r="DS303" s="73">
        <v>6947.2713333333331</v>
      </c>
      <c r="DT303" s="73">
        <v>6947.2713333333331</v>
      </c>
      <c r="DU303" s="73">
        <v>6947.2713333333331</v>
      </c>
      <c r="DV303" s="73">
        <v>6148.4686666666666</v>
      </c>
      <c r="DW303" s="73">
        <v>5432</v>
      </c>
      <c r="DX303" s="73">
        <v>5432</v>
      </c>
      <c r="DY303" s="73">
        <v>7672</v>
      </c>
    </row>
    <row r="304" spans="4:150">
      <c r="S304" s="73">
        <v>0</v>
      </c>
      <c r="T304" s="73">
        <v>0</v>
      </c>
      <c r="U304" s="73">
        <v>0</v>
      </c>
      <c r="V304" s="73">
        <v>0</v>
      </c>
      <c r="W304" s="73">
        <v>0</v>
      </c>
      <c r="X304" s="73">
        <v>0</v>
      </c>
      <c r="Y304" s="73">
        <v>1782.85</v>
      </c>
      <c r="Z304" s="73">
        <v>14846.32</v>
      </c>
      <c r="AA304" s="73">
        <v>11495.17</v>
      </c>
      <c r="AB304" s="73">
        <v>24317.56</v>
      </c>
      <c r="AC304" s="73">
        <v>8067.4921800000002</v>
      </c>
      <c r="AD304" s="73">
        <v>553.26993999999991</v>
      </c>
      <c r="AE304" s="73">
        <v>16323.720300000001</v>
      </c>
      <c r="AF304" s="73">
        <v>1058.43732</v>
      </c>
      <c r="AG304" s="73">
        <v>0</v>
      </c>
      <c r="AH304" s="73">
        <v>8724.8153999999995</v>
      </c>
      <c r="AI304" s="73">
        <v>8324.6497400000007</v>
      </c>
      <c r="AJ304" s="73">
        <v>2535.2344199999998</v>
      </c>
      <c r="AK304" s="73">
        <v>0</v>
      </c>
      <c r="AL304" s="73">
        <v>2216.0228199999997</v>
      </c>
      <c r="AM304" s="73">
        <v>1452.84356</v>
      </c>
      <c r="AN304" s="73">
        <v>0</v>
      </c>
      <c r="AO304" s="73">
        <v>0</v>
      </c>
      <c r="AP304" s="73">
        <v>7874.0399999999991</v>
      </c>
      <c r="AQ304" s="73">
        <v>4743.2859999999991</v>
      </c>
      <c r="AR304" s="73">
        <v>6336.8099999999995</v>
      </c>
      <c r="AS304" s="73">
        <v>6118.5239999999994</v>
      </c>
      <c r="AT304" s="73">
        <v>11281.368</v>
      </c>
      <c r="AU304" s="73">
        <v>8839.6779999999999</v>
      </c>
      <c r="AV304" s="73">
        <v>9450.3719999999994</v>
      </c>
      <c r="AW304" s="73">
        <v>11353.044</v>
      </c>
      <c r="AX304" s="73">
        <v>8167.4440000000004</v>
      </c>
      <c r="AY304" s="73">
        <v>5788.39</v>
      </c>
      <c r="AZ304" s="73">
        <v>0</v>
      </c>
      <c r="BA304" s="73">
        <v>0</v>
      </c>
      <c r="BB304" s="73">
        <v>0</v>
      </c>
      <c r="BC304" s="73">
        <v>0</v>
      </c>
      <c r="BD304" s="73">
        <v>0</v>
      </c>
      <c r="BE304" s="73">
        <v>0</v>
      </c>
      <c r="BF304" s="73">
        <v>0</v>
      </c>
      <c r="BG304" s="73">
        <v>0</v>
      </c>
      <c r="BH304" s="73">
        <v>0</v>
      </c>
      <c r="BI304" s="73">
        <v>0</v>
      </c>
      <c r="BJ304" s="73">
        <v>0</v>
      </c>
      <c r="BK304" s="73">
        <v>0</v>
      </c>
      <c r="BL304" s="73">
        <v>0</v>
      </c>
      <c r="BM304" s="73">
        <v>0</v>
      </c>
      <c r="BN304" s="73">
        <v>0</v>
      </c>
      <c r="BO304" s="73">
        <v>0</v>
      </c>
      <c r="BP304" s="73">
        <v>0</v>
      </c>
      <c r="BQ304" s="73">
        <v>0</v>
      </c>
      <c r="BR304" s="73">
        <v>-2200</v>
      </c>
      <c r="BS304" s="73">
        <v>0</v>
      </c>
      <c r="BT304" s="73">
        <v>0</v>
      </c>
      <c r="BU304" s="73">
        <v>0</v>
      </c>
      <c r="BV304" s="73">
        <v>0</v>
      </c>
      <c r="BW304" s="73">
        <v>0</v>
      </c>
      <c r="BX304" s="73">
        <v>0</v>
      </c>
      <c r="BY304" s="73">
        <v>0</v>
      </c>
      <c r="BZ304" s="73">
        <v>0</v>
      </c>
      <c r="CA304" s="73">
        <v>0</v>
      </c>
      <c r="CB304" s="73">
        <v>0</v>
      </c>
      <c r="CC304" s="73">
        <v>0</v>
      </c>
      <c r="CD304" s="73">
        <v>0</v>
      </c>
      <c r="CE304" s="73">
        <v>0</v>
      </c>
      <c r="CF304" s="73">
        <v>0</v>
      </c>
      <c r="CG304" s="73">
        <v>0</v>
      </c>
      <c r="CH304" s="73">
        <v>0</v>
      </c>
      <c r="CI304" s="73">
        <v>0</v>
      </c>
      <c r="CJ304" s="73">
        <v>0</v>
      </c>
      <c r="CK304" s="73">
        <v>0</v>
      </c>
      <c r="CL304" s="73">
        <v>0</v>
      </c>
      <c r="CM304" s="73">
        <v>0</v>
      </c>
      <c r="CN304" s="73">
        <v>0</v>
      </c>
      <c r="CO304" s="73">
        <v>0</v>
      </c>
      <c r="CP304" s="73">
        <v>0</v>
      </c>
      <c r="CQ304" s="73">
        <v>0</v>
      </c>
      <c r="CR304" s="73">
        <v>0</v>
      </c>
      <c r="CS304" s="73">
        <v>0</v>
      </c>
      <c r="CT304" s="73">
        <v>0</v>
      </c>
      <c r="CU304" s="73">
        <v>0</v>
      </c>
      <c r="CV304" s="73">
        <v>0</v>
      </c>
      <c r="CW304" s="73">
        <v>0</v>
      </c>
      <c r="CX304" s="73">
        <v>0</v>
      </c>
      <c r="CY304" s="73">
        <v>0</v>
      </c>
      <c r="CZ304" s="73">
        <v>0</v>
      </c>
      <c r="DA304" s="73">
        <v>0</v>
      </c>
      <c r="DB304" s="73">
        <v>0</v>
      </c>
      <c r="DC304" s="73">
        <v>0</v>
      </c>
      <c r="DD304" s="73">
        <v>0</v>
      </c>
      <c r="DE304" s="73">
        <v>0</v>
      </c>
      <c r="DF304" s="73">
        <v>0</v>
      </c>
      <c r="DG304" s="73">
        <v>0</v>
      </c>
      <c r="DH304" s="73">
        <v>0</v>
      </c>
      <c r="DI304" s="73">
        <v>0</v>
      </c>
      <c r="DJ304" s="73">
        <v>0</v>
      </c>
      <c r="DK304" s="73">
        <v>0</v>
      </c>
      <c r="DL304" s="73">
        <v>20874</v>
      </c>
      <c r="DM304" s="73">
        <v>15171</v>
      </c>
      <c r="DN304" s="73">
        <v>15171</v>
      </c>
      <c r="DO304" s="73">
        <v>15171</v>
      </c>
      <c r="DP304" s="73">
        <v>15171</v>
      </c>
      <c r="DQ304" s="73">
        <v>15171</v>
      </c>
      <c r="DR304" s="73">
        <v>15171</v>
      </c>
      <c r="DS304" s="73">
        <v>27755</v>
      </c>
      <c r="DT304" s="73">
        <v>84190.31</v>
      </c>
      <c r="DU304" s="73">
        <v>84190.31</v>
      </c>
      <c r="DV304" s="73">
        <v>363494.72394671076</v>
      </c>
      <c r="DW304" s="73">
        <v>420115.993621631</v>
      </c>
      <c r="DX304" s="73">
        <v>679739.79728579358</v>
      </c>
      <c r="DY304" s="73">
        <v>900545.77504747687</v>
      </c>
    </row>
    <row r="305" spans="19:150">
      <c r="S305" s="73">
        <v>0</v>
      </c>
      <c r="T305" s="73">
        <v>0</v>
      </c>
      <c r="U305" s="73">
        <v>0</v>
      </c>
      <c r="V305" s="73">
        <v>0</v>
      </c>
      <c r="W305" s="73">
        <v>0</v>
      </c>
      <c r="X305" s="73">
        <v>0</v>
      </c>
      <c r="Y305" s="73">
        <v>0</v>
      </c>
      <c r="Z305" s="73">
        <v>0</v>
      </c>
      <c r="AA305" s="73">
        <v>0</v>
      </c>
      <c r="AB305" s="73">
        <v>0</v>
      </c>
      <c r="AC305" s="73">
        <v>0</v>
      </c>
      <c r="AD305" s="73">
        <v>0</v>
      </c>
      <c r="AE305" s="73">
        <v>0</v>
      </c>
      <c r="AF305" s="73">
        <v>0</v>
      </c>
      <c r="AG305" s="73">
        <v>0</v>
      </c>
      <c r="AH305" s="73">
        <v>0</v>
      </c>
      <c r="AI305" s="73">
        <v>0</v>
      </c>
      <c r="AJ305" s="73">
        <v>0</v>
      </c>
      <c r="AK305" s="73">
        <v>0</v>
      </c>
      <c r="AL305" s="73">
        <v>0</v>
      </c>
      <c r="AM305" s="73">
        <v>0</v>
      </c>
      <c r="AN305" s="73">
        <v>0</v>
      </c>
      <c r="AO305" s="73">
        <v>0</v>
      </c>
      <c r="AP305" s="73">
        <v>0</v>
      </c>
      <c r="AQ305" s="73">
        <v>0</v>
      </c>
      <c r="AR305" s="73">
        <v>0</v>
      </c>
      <c r="AS305" s="73">
        <v>0</v>
      </c>
      <c r="AT305" s="73">
        <v>0</v>
      </c>
      <c r="AU305" s="73">
        <v>0</v>
      </c>
      <c r="AV305" s="73">
        <v>0</v>
      </c>
      <c r="AW305" s="73">
        <v>0</v>
      </c>
      <c r="AX305" s="73">
        <v>0</v>
      </c>
      <c r="AY305" s="73">
        <v>0</v>
      </c>
      <c r="AZ305" s="73">
        <v>0</v>
      </c>
      <c r="BA305" s="73">
        <v>0</v>
      </c>
      <c r="BB305" s="73">
        <v>0</v>
      </c>
      <c r="BC305" s="73">
        <v>0</v>
      </c>
      <c r="BD305" s="73">
        <v>0</v>
      </c>
      <c r="BE305" s="73">
        <v>0</v>
      </c>
      <c r="BF305" s="73">
        <v>0</v>
      </c>
      <c r="BG305" s="73">
        <v>0</v>
      </c>
      <c r="BH305" s="73">
        <v>0</v>
      </c>
      <c r="BI305" s="73">
        <v>0</v>
      </c>
      <c r="BJ305" s="73">
        <v>0</v>
      </c>
      <c r="BK305" s="73">
        <v>0</v>
      </c>
      <c r="BL305" s="73">
        <v>0</v>
      </c>
      <c r="BM305" s="73">
        <v>0</v>
      </c>
      <c r="BN305" s="73">
        <v>0</v>
      </c>
      <c r="BO305" s="73">
        <v>0</v>
      </c>
      <c r="BP305" s="73">
        <v>0</v>
      </c>
      <c r="BQ305" s="73">
        <v>0</v>
      </c>
      <c r="BR305" s="73">
        <v>0</v>
      </c>
      <c r="BS305" s="73">
        <v>0</v>
      </c>
      <c r="BT305" s="73">
        <v>0</v>
      </c>
      <c r="BU305" s="73">
        <v>0</v>
      </c>
      <c r="BV305" s="73">
        <v>0</v>
      </c>
      <c r="BW305" s="73">
        <v>0</v>
      </c>
      <c r="BX305" s="73">
        <v>0</v>
      </c>
      <c r="BY305" s="73">
        <v>0</v>
      </c>
      <c r="BZ305" s="73">
        <v>0</v>
      </c>
      <c r="CA305" s="73">
        <v>0</v>
      </c>
      <c r="CB305" s="73">
        <v>0</v>
      </c>
      <c r="CC305" s="73">
        <v>0</v>
      </c>
      <c r="CD305" s="73">
        <v>0</v>
      </c>
      <c r="CE305" s="73">
        <v>0</v>
      </c>
      <c r="CF305" s="73">
        <v>0</v>
      </c>
      <c r="CG305" s="73">
        <v>0</v>
      </c>
      <c r="CH305" s="73">
        <v>0</v>
      </c>
      <c r="CI305" s="73">
        <v>0</v>
      </c>
      <c r="CJ305" s="73">
        <v>0</v>
      </c>
      <c r="CK305" s="73">
        <v>0</v>
      </c>
      <c r="CL305" s="73">
        <v>0</v>
      </c>
      <c r="CM305" s="73">
        <v>0</v>
      </c>
      <c r="CN305" s="73">
        <v>0</v>
      </c>
      <c r="CO305" s="73">
        <v>0</v>
      </c>
      <c r="CP305" s="73">
        <v>0</v>
      </c>
      <c r="CQ305" s="73">
        <v>0</v>
      </c>
      <c r="CR305" s="73">
        <v>0</v>
      </c>
      <c r="CS305" s="73">
        <v>0</v>
      </c>
      <c r="CT305" s="73">
        <v>0</v>
      </c>
      <c r="CU305" s="73">
        <v>0</v>
      </c>
      <c r="CV305" s="73">
        <v>0</v>
      </c>
      <c r="CW305" s="73">
        <v>0</v>
      </c>
      <c r="CX305" s="73">
        <v>0</v>
      </c>
      <c r="CY305" s="73">
        <v>0</v>
      </c>
      <c r="CZ305" s="73">
        <v>0</v>
      </c>
      <c r="DA305" s="73">
        <v>0</v>
      </c>
      <c r="DB305" s="73">
        <v>0</v>
      </c>
      <c r="DC305" s="73">
        <v>0</v>
      </c>
      <c r="DD305" s="73">
        <v>0</v>
      </c>
      <c r="DE305" s="73">
        <v>0</v>
      </c>
      <c r="DF305" s="73">
        <v>0</v>
      </c>
      <c r="DG305" s="73">
        <v>0</v>
      </c>
      <c r="DH305" s="73">
        <v>0</v>
      </c>
      <c r="DI305" s="73">
        <v>0</v>
      </c>
      <c r="DJ305" s="73">
        <v>56000</v>
      </c>
      <c r="DK305" s="73">
        <v>0</v>
      </c>
      <c r="DL305" s="73">
        <v>0</v>
      </c>
      <c r="DM305" s="73">
        <v>0</v>
      </c>
      <c r="DN305" s="73">
        <v>0</v>
      </c>
      <c r="DO305" s="73">
        <v>0</v>
      </c>
      <c r="DP305" s="73">
        <v>0</v>
      </c>
      <c r="DQ305" s="73">
        <v>0</v>
      </c>
      <c r="DR305" s="73">
        <v>0</v>
      </c>
      <c r="DS305" s="73">
        <v>0</v>
      </c>
      <c r="DT305" s="73">
        <v>0</v>
      </c>
      <c r="DU305" s="73">
        <v>107702.89600000001</v>
      </c>
      <c r="DV305" s="73">
        <v>16800</v>
      </c>
      <c r="DW305" s="73">
        <v>56000</v>
      </c>
      <c r="DX305" s="73">
        <v>56000</v>
      </c>
      <c r="DY305" s="73">
        <v>56000</v>
      </c>
    </row>
    <row r="306" spans="19:150">
      <c r="S306" s="73">
        <v>0</v>
      </c>
      <c r="T306" s="73">
        <v>0</v>
      </c>
      <c r="U306" s="73">
        <v>0</v>
      </c>
      <c r="V306" s="73">
        <v>0</v>
      </c>
      <c r="W306" s="73">
        <v>0</v>
      </c>
      <c r="X306" s="73">
        <v>0</v>
      </c>
      <c r="Y306" s="73">
        <v>0</v>
      </c>
      <c r="Z306" s="73">
        <v>0</v>
      </c>
      <c r="AA306" s="73">
        <v>0</v>
      </c>
      <c r="AB306" s="73">
        <v>0</v>
      </c>
      <c r="AC306" s="73">
        <v>0</v>
      </c>
      <c r="AD306" s="73">
        <v>0</v>
      </c>
      <c r="AE306" s="73">
        <v>0</v>
      </c>
      <c r="AF306" s="73">
        <v>0</v>
      </c>
      <c r="AG306" s="73">
        <v>0</v>
      </c>
      <c r="AH306" s="73">
        <v>0</v>
      </c>
      <c r="AI306" s="73">
        <v>0</v>
      </c>
      <c r="AJ306" s="73">
        <v>0</v>
      </c>
      <c r="AK306" s="73">
        <v>0</v>
      </c>
      <c r="AL306" s="73">
        <v>0</v>
      </c>
      <c r="AM306" s="73">
        <v>0</v>
      </c>
      <c r="AN306" s="73">
        <v>0</v>
      </c>
      <c r="AO306" s="73">
        <v>0</v>
      </c>
      <c r="AP306" s="73">
        <v>0</v>
      </c>
      <c r="AQ306" s="73">
        <v>0</v>
      </c>
      <c r="AR306" s="73">
        <v>0</v>
      </c>
      <c r="AS306" s="73">
        <v>0</v>
      </c>
      <c r="AT306" s="73">
        <v>0</v>
      </c>
      <c r="AU306" s="73">
        <v>0</v>
      </c>
      <c r="AV306" s="73">
        <v>0</v>
      </c>
      <c r="AW306" s="73">
        <v>0</v>
      </c>
      <c r="AX306" s="73">
        <v>0</v>
      </c>
      <c r="AY306" s="73">
        <v>0</v>
      </c>
      <c r="AZ306" s="73">
        <v>0</v>
      </c>
      <c r="BA306" s="73">
        <v>0</v>
      </c>
      <c r="BB306" s="73">
        <v>0</v>
      </c>
      <c r="BC306" s="73">
        <v>0</v>
      </c>
      <c r="BD306" s="73">
        <v>0</v>
      </c>
      <c r="BE306" s="73">
        <v>0</v>
      </c>
      <c r="BF306" s="73">
        <v>0</v>
      </c>
      <c r="BG306" s="73">
        <v>0</v>
      </c>
      <c r="BH306" s="73">
        <v>0</v>
      </c>
      <c r="BI306" s="73">
        <v>0</v>
      </c>
      <c r="BJ306" s="73">
        <v>0</v>
      </c>
      <c r="BK306" s="73">
        <v>0</v>
      </c>
      <c r="BL306" s="73">
        <v>0</v>
      </c>
      <c r="BM306" s="73">
        <v>0</v>
      </c>
      <c r="BN306" s="73">
        <v>0</v>
      </c>
      <c r="BO306" s="73">
        <v>0</v>
      </c>
      <c r="BP306" s="73">
        <v>0</v>
      </c>
      <c r="BQ306" s="73">
        <v>0</v>
      </c>
      <c r="BR306" s="73">
        <v>0</v>
      </c>
      <c r="BS306" s="73">
        <v>0</v>
      </c>
      <c r="BT306" s="73">
        <v>0</v>
      </c>
      <c r="BU306" s="73">
        <v>0</v>
      </c>
      <c r="BV306" s="73">
        <v>0</v>
      </c>
      <c r="BW306" s="73">
        <v>0</v>
      </c>
      <c r="BX306" s="73">
        <v>0</v>
      </c>
      <c r="BY306" s="73">
        <v>0</v>
      </c>
      <c r="BZ306" s="73">
        <v>0</v>
      </c>
      <c r="CA306" s="73">
        <v>0</v>
      </c>
      <c r="CB306" s="73">
        <v>0</v>
      </c>
      <c r="CC306" s="73">
        <v>0</v>
      </c>
      <c r="CD306" s="73">
        <v>0</v>
      </c>
      <c r="CE306" s="73">
        <v>0</v>
      </c>
      <c r="CF306" s="73">
        <v>0</v>
      </c>
      <c r="CG306" s="73">
        <v>0</v>
      </c>
      <c r="CH306" s="73">
        <v>0</v>
      </c>
      <c r="CI306" s="73">
        <v>0</v>
      </c>
      <c r="CJ306" s="73">
        <v>0</v>
      </c>
      <c r="CK306" s="73">
        <v>0</v>
      </c>
      <c r="CL306" s="73">
        <v>0</v>
      </c>
      <c r="CM306" s="73">
        <v>0</v>
      </c>
      <c r="CN306" s="73">
        <v>0</v>
      </c>
      <c r="CO306" s="73">
        <v>0</v>
      </c>
      <c r="CP306" s="73">
        <v>0</v>
      </c>
      <c r="CQ306" s="73">
        <v>0</v>
      </c>
      <c r="CR306" s="73">
        <v>0</v>
      </c>
      <c r="CS306" s="73">
        <v>0</v>
      </c>
      <c r="CT306" s="73">
        <v>0</v>
      </c>
      <c r="CU306" s="73">
        <v>0</v>
      </c>
      <c r="CV306" s="73">
        <v>0</v>
      </c>
      <c r="CW306" s="73">
        <v>0</v>
      </c>
      <c r="CX306" s="73">
        <v>0</v>
      </c>
      <c r="CY306" s="73">
        <v>0</v>
      </c>
      <c r="CZ306" s="73">
        <v>0</v>
      </c>
      <c r="DA306" s="73">
        <v>0</v>
      </c>
      <c r="DB306" s="73">
        <v>0</v>
      </c>
      <c r="DC306" s="73">
        <v>0</v>
      </c>
      <c r="DD306" s="73">
        <v>0</v>
      </c>
      <c r="DE306" s="73">
        <v>0</v>
      </c>
      <c r="DF306" s="73">
        <v>0</v>
      </c>
      <c r="DG306" s="73">
        <v>0</v>
      </c>
      <c r="DH306" s="73">
        <v>0</v>
      </c>
      <c r="DI306" s="73">
        <v>0</v>
      </c>
      <c r="DJ306" s="73">
        <v>0</v>
      </c>
      <c r="DK306" s="73">
        <v>0</v>
      </c>
      <c r="DL306" s="73">
        <v>0</v>
      </c>
      <c r="DM306" s="73">
        <v>0</v>
      </c>
      <c r="DN306" s="73">
        <v>0</v>
      </c>
      <c r="DO306" s="73">
        <v>0</v>
      </c>
      <c r="DP306" s="73">
        <v>0</v>
      </c>
      <c r="DQ306" s="73">
        <v>0</v>
      </c>
      <c r="DR306" s="73">
        <v>0</v>
      </c>
      <c r="DS306" s="73">
        <v>0</v>
      </c>
      <c r="DT306" s="73">
        <v>0</v>
      </c>
      <c r="DU306" s="73">
        <v>0</v>
      </c>
      <c r="DV306" s="73">
        <v>0</v>
      </c>
      <c r="DW306" s="73">
        <v>0</v>
      </c>
      <c r="DX306" s="73">
        <v>0</v>
      </c>
      <c r="DY306" s="73">
        <v>0</v>
      </c>
    </row>
    <row r="307" spans="19:150">
      <c r="S307" s="73">
        <v>0</v>
      </c>
      <c r="T307" s="73">
        <v>0</v>
      </c>
      <c r="U307" s="73">
        <v>0</v>
      </c>
      <c r="V307" s="73">
        <v>0</v>
      </c>
      <c r="W307" s="73">
        <v>0</v>
      </c>
      <c r="X307" s="73">
        <v>63514.06096000001</v>
      </c>
      <c r="Y307" s="73">
        <v>7035.6305600000005</v>
      </c>
      <c r="Z307" s="73">
        <v>5646.9974399999992</v>
      </c>
      <c r="AA307" s="73">
        <v>357329.62047999998</v>
      </c>
      <c r="AB307" s="73">
        <v>45488.184000000001</v>
      </c>
      <c r="AC307" s="73">
        <v>53798.886400000003</v>
      </c>
      <c r="AD307" s="73">
        <v>81787.148799999995</v>
      </c>
      <c r="AE307" s="73">
        <v>54159.53312</v>
      </c>
      <c r="AF307" s="73">
        <v>57925.287840000005</v>
      </c>
      <c r="AG307" s="73">
        <v>82495.630560000005</v>
      </c>
      <c r="AH307" s="73">
        <v>58463.028959999996</v>
      </c>
      <c r="AI307" s="73">
        <v>74733.346239999999</v>
      </c>
      <c r="AJ307" s="73">
        <v>99619.573759999999</v>
      </c>
      <c r="AK307" s="73">
        <v>66676.846879999997</v>
      </c>
      <c r="AL307" s="73">
        <v>59853.059839999994</v>
      </c>
      <c r="AM307" s="73">
        <v>88469.995039999994</v>
      </c>
      <c r="AN307" s="73">
        <v>65517.574079999984</v>
      </c>
      <c r="AO307" s="73">
        <v>74267.400480000011</v>
      </c>
      <c r="AP307" s="73">
        <v>113078.95088</v>
      </c>
      <c r="AQ307" s="73">
        <v>64378.54303999999</v>
      </c>
      <c r="AR307" s="73">
        <v>73895.934559999994</v>
      </c>
      <c r="AS307" s="73">
        <v>92006.49136</v>
      </c>
      <c r="AT307" s="73">
        <v>92557.932319999993</v>
      </c>
      <c r="AU307" s="73">
        <v>113777.11945599997</v>
      </c>
      <c r="AV307" s="73">
        <v>141921.2196196969</v>
      </c>
      <c r="AW307" s="73">
        <v>84103.96848000001</v>
      </c>
      <c r="AX307" s="73">
        <v>112380.07568990547</v>
      </c>
      <c r="AY307" s="73">
        <v>110652.93641969685</v>
      </c>
      <c r="AZ307" s="73">
        <v>74622.626019696851</v>
      </c>
      <c r="BA307" s="73">
        <v>92289.177172567492</v>
      </c>
      <c r="BB307" s="73">
        <v>110037.66480000001</v>
      </c>
      <c r="BC307" s="73">
        <v>26871.50144</v>
      </c>
      <c r="BD307" s="73">
        <v>19652.349920000001</v>
      </c>
      <c r="BE307" s="73">
        <v>133594.67632</v>
      </c>
      <c r="BF307" s="73">
        <v>53417.285600000003</v>
      </c>
      <c r="BG307" s="73">
        <v>42195.448960000002</v>
      </c>
      <c r="BH307" s="73">
        <v>97292.555360000013</v>
      </c>
      <c r="BI307" s="73">
        <v>42150.205439999998</v>
      </c>
      <c r="BJ307" s="73">
        <v>23682.375360000002</v>
      </c>
      <c r="BK307" s="73">
        <v>9823.741759999999</v>
      </c>
      <c r="BL307" s="73">
        <v>39098.026240000007</v>
      </c>
      <c r="BM307" s="73">
        <v>31069.160639999998</v>
      </c>
      <c r="BN307" s="73">
        <v>46935.928479999995</v>
      </c>
      <c r="BO307" s="73">
        <v>49723.763039999998</v>
      </c>
      <c r="BP307" s="73">
        <v>19392.47856</v>
      </c>
      <c r="BQ307" s="73">
        <v>13089.882400000002</v>
      </c>
      <c r="BR307" s="73">
        <v>27755.573439999996</v>
      </c>
      <c r="BS307" s="73">
        <v>20748.691039999998</v>
      </c>
      <c r="BT307" s="73">
        <v>12565.405440000002</v>
      </c>
      <c r="BU307" s="73">
        <v>22785.221759999997</v>
      </c>
      <c r="BV307" s="73">
        <v>20851.938239999999</v>
      </c>
      <c r="BW307" s="73">
        <v>21636.513920000001</v>
      </c>
      <c r="BX307" s="73">
        <v>23609.701919999996</v>
      </c>
      <c r="BY307" s="73">
        <v>17756.375840000001</v>
      </c>
      <c r="BZ307" s="73">
        <v>14723.328479999998</v>
      </c>
      <c r="CA307" s="73">
        <v>26304.834080000004</v>
      </c>
      <c r="CB307" s="73">
        <v>10878.995680000002</v>
      </c>
      <c r="CC307" s="73">
        <v>29390.196640000006</v>
      </c>
      <c r="CD307" s="73">
        <v>13919.18304</v>
      </c>
      <c r="CE307" s="73">
        <v>18928.389759999998</v>
      </c>
      <c r="CF307" s="73">
        <v>30169.594560000001</v>
      </c>
      <c r="CG307" s="73">
        <v>15490.90928</v>
      </c>
      <c r="CH307" s="73">
        <v>13598.983999999999</v>
      </c>
      <c r="CI307" s="73">
        <v>11076.264639999999</v>
      </c>
      <c r="CJ307" s="73">
        <v>16857.454879999998</v>
      </c>
      <c r="CK307" s="73">
        <v>12448.731680000001</v>
      </c>
      <c r="CL307" s="73">
        <v>18500.4512</v>
      </c>
      <c r="CM307" s="73">
        <v>12608.737120000002</v>
      </c>
      <c r="CN307" s="73">
        <v>35706.70768</v>
      </c>
      <c r="CO307" s="73">
        <v>42285.395039999996</v>
      </c>
      <c r="CP307" s="73">
        <v>51881.086880000003</v>
      </c>
      <c r="CQ307" s="73">
        <v>36717.369919999997</v>
      </c>
      <c r="CR307" s="73">
        <v>42292.061280000002</v>
      </c>
      <c r="CS307" s="73">
        <v>38892.581279999999</v>
      </c>
      <c r="CT307" s="73">
        <v>-1034114.7883145178</v>
      </c>
      <c r="CU307" s="73">
        <v>36036.329279999998</v>
      </c>
      <c r="CV307" s="73">
        <v>65154.758741845115</v>
      </c>
      <c r="CW307" s="73">
        <v>73803.197771174964</v>
      </c>
      <c r="CX307" s="73">
        <v>83708.531704941124</v>
      </c>
      <c r="CY307" s="73">
        <v>71838.29333333332</v>
      </c>
      <c r="CZ307" s="73">
        <v>69216.261333333328</v>
      </c>
      <c r="DA307" s="73">
        <v>69245.157333333322</v>
      </c>
      <c r="DB307" s="73">
        <v>87293.957333333325</v>
      </c>
      <c r="DC307" s="73">
        <v>64559.413333333323</v>
      </c>
      <c r="DD307" s="73">
        <v>64550.565333333325</v>
      </c>
      <c r="DE307" s="73">
        <v>65807.205333333332</v>
      </c>
      <c r="DF307" s="73">
        <v>63051.333333333328</v>
      </c>
      <c r="DG307" s="73">
        <v>63051.333333333328</v>
      </c>
      <c r="DH307" s="73">
        <v>64521.333333333328</v>
      </c>
      <c r="DI307" s="73">
        <v>63051.333333333328</v>
      </c>
      <c r="DJ307" s="73">
        <v>65179.333333333328</v>
      </c>
      <c r="DK307" s="73">
        <v>84058.792315555562</v>
      </c>
      <c r="DL307" s="73">
        <v>69492.542715555566</v>
      </c>
      <c r="DM307" s="73">
        <v>69492.542715555566</v>
      </c>
      <c r="DN307" s="73">
        <v>74160.456315555566</v>
      </c>
      <c r="DO307" s="73">
        <v>69492.542715555566</v>
      </c>
      <c r="DP307" s="73">
        <v>69940.542715555566</v>
      </c>
      <c r="DQ307" s="73">
        <v>74608.456315555566</v>
      </c>
      <c r="DR307" s="73">
        <v>69940.542715555566</v>
      </c>
      <c r="DS307" s="73">
        <v>69940.542715555566</v>
      </c>
      <c r="DT307" s="73">
        <v>74608.456315555566</v>
      </c>
      <c r="DU307" s="73">
        <v>69940.542715555566</v>
      </c>
      <c r="DV307" s="73">
        <v>71603.742715555563</v>
      </c>
      <c r="DW307" s="73">
        <v>329242.70776444447</v>
      </c>
      <c r="DX307" s="73">
        <v>66117.053364444451</v>
      </c>
      <c r="DY307" s="73">
        <v>66677.053364444451</v>
      </c>
    </row>
    <row r="308" spans="19:150">
      <c r="S308" s="73">
        <v>0</v>
      </c>
      <c r="T308" s="73">
        <v>0</v>
      </c>
      <c r="U308" s="73">
        <v>0</v>
      </c>
      <c r="V308" s="73">
        <v>0</v>
      </c>
      <c r="W308" s="73">
        <v>0</v>
      </c>
      <c r="X308" s="73">
        <v>0</v>
      </c>
      <c r="Y308" s="73">
        <v>0</v>
      </c>
      <c r="Z308" s="73">
        <v>0</v>
      </c>
      <c r="AA308" s="73">
        <v>0</v>
      </c>
      <c r="AB308" s="73">
        <v>0</v>
      </c>
      <c r="AC308" s="73">
        <v>0</v>
      </c>
      <c r="AD308" s="73">
        <v>0</v>
      </c>
      <c r="AE308" s="73">
        <v>0</v>
      </c>
      <c r="AF308" s="73">
        <v>0</v>
      </c>
      <c r="AG308" s="73">
        <v>0</v>
      </c>
      <c r="AH308" s="73">
        <v>0</v>
      </c>
      <c r="AI308" s="73">
        <v>0</v>
      </c>
      <c r="AJ308" s="73">
        <v>0</v>
      </c>
      <c r="AK308" s="73">
        <v>0</v>
      </c>
      <c r="AL308" s="73">
        <v>0</v>
      </c>
      <c r="AM308" s="73">
        <v>53.2</v>
      </c>
      <c r="AN308" s="73">
        <v>0</v>
      </c>
      <c r="AO308" s="73">
        <v>0</v>
      </c>
      <c r="AP308" s="73">
        <v>0</v>
      </c>
      <c r="AQ308" s="73">
        <v>93.354240000000019</v>
      </c>
      <c r="AR308" s="73">
        <v>-82.132960000000011</v>
      </c>
      <c r="AS308" s="73">
        <v>5.6000000000000005</v>
      </c>
      <c r="AT308" s="73">
        <v>5.6000000000000005</v>
      </c>
      <c r="AU308" s="73">
        <v>5.6000000000000005</v>
      </c>
      <c r="AV308" s="73">
        <v>5.6000000000000005</v>
      </c>
      <c r="AW308" s="73">
        <v>5.6000000000000005</v>
      </c>
      <c r="AX308" s="73">
        <v>5.6000000000000005</v>
      </c>
      <c r="AY308" s="73">
        <v>231.84</v>
      </c>
      <c r="AZ308" s="73">
        <v>5.6000000000000005</v>
      </c>
      <c r="BA308" s="73">
        <v>5.6000000000000005</v>
      </c>
      <c r="BB308" s="73">
        <v>5.6000000000000005</v>
      </c>
      <c r="BC308" s="73">
        <v>29.867040000000003</v>
      </c>
      <c r="BD308" s="73">
        <v>97.101386666666698</v>
      </c>
      <c r="BE308" s="73">
        <v>29.866666666666706</v>
      </c>
      <c r="BF308" s="73">
        <v>-106.80805333333329</v>
      </c>
      <c r="BG308" s="73">
        <v>29.866666666666706</v>
      </c>
      <c r="BH308" s="73">
        <v>29.866666666666706</v>
      </c>
      <c r="BI308" s="73">
        <v>29.866666666666706</v>
      </c>
      <c r="BJ308" s="73">
        <v>29.866666666666706</v>
      </c>
      <c r="BK308" s="73">
        <v>197.38319999999999</v>
      </c>
      <c r="BL308" s="73">
        <v>48.230559999999997</v>
      </c>
      <c r="BM308" s="73">
        <v>48.230559999999997</v>
      </c>
      <c r="BN308" s="73">
        <v>48.230559999999997</v>
      </c>
      <c r="BO308" s="73">
        <v>56</v>
      </c>
      <c r="BP308" s="73">
        <v>56</v>
      </c>
      <c r="BQ308" s="73">
        <v>56</v>
      </c>
      <c r="BR308" s="73">
        <v>56</v>
      </c>
      <c r="BS308" s="73">
        <v>56</v>
      </c>
      <c r="BT308" s="73">
        <v>56</v>
      </c>
      <c r="BU308" s="73">
        <v>56</v>
      </c>
      <c r="BV308" s="73">
        <v>56</v>
      </c>
      <c r="BW308" s="73">
        <v>-63.747039999999998</v>
      </c>
      <c r="BX308" s="73">
        <v>67.835039999999992</v>
      </c>
      <c r="BY308" s="73">
        <v>45.211040000000004</v>
      </c>
      <c r="BZ308" s="73">
        <v>45.211040000000004</v>
      </c>
      <c r="CA308" s="73">
        <v>56.016799999999996</v>
      </c>
      <c r="CB308" s="73">
        <v>56</v>
      </c>
      <c r="CC308" s="73">
        <v>56</v>
      </c>
      <c r="CD308" s="73">
        <v>56</v>
      </c>
      <c r="CE308" s="73">
        <v>56</v>
      </c>
      <c r="CF308" s="73">
        <v>103.04</v>
      </c>
      <c r="CG308" s="73">
        <v>56</v>
      </c>
      <c r="CH308" s="73">
        <v>56</v>
      </c>
      <c r="CI308" s="73">
        <v>-113.97904</v>
      </c>
      <c r="CJ308" s="73">
        <v>37.108959999999996</v>
      </c>
      <c r="CK308" s="73">
        <v>37.108959999999996</v>
      </c>
      <c r="CL308" s="73">
        <v>37.108959999999996</v>
      </c>
      <c r="CM308" s="73">
        <v>46.628959999999999</v>
      </c>
      <c r="CN308" s="73">
        <v>46.666666666666707</v>
      </c>
      <c r="CO308" s="73">
        <v>46.666666666666707</v>
      </c>
      <c r="CP308" s="73">
        <v>46.666666666666707</v>
      </c>
      <c r="CQ308" s="73">
        <v>46.666666666666707</v>
      </c>
      <c r="CR308" s="73">
        <v>46.666666666666707</v>
      </c>
      <c r="CS308" s="73">
        <v>46.666666666666707</v>
      </c>
      <c r="CT308" s="73">
        <v>-691.96036602441427</v>
      </c>
      <c r="CU308" s="73">
        <v>46.666666666666707</v>
      </c>
      <c r="CV308" s="73">
        <v>56</v>
      </c>
      <c r="CW308" s="73">
        <v>56</v>
      </c>
      <c r="CX308" s="73">
        <v>56</v>
      </c>
      <c r="CY308" s="73">
        <v>56</v>
      </c>
      <c r="CZ308" s="73">
        <v>56</v>
      </c>
      <c r="DA308" s="73">
        <v>56</v>
      </c>
      <c r="DB308" s="73">
        <v>56</v>
      </c>
      <c r="DC308" s="73">
        <v>56</v>
      </c>
      <c r="DD308" s="73">
        <v>56</v>
      </c>
      <c r="DE308" s="73">
        <v>56</v>
      </c>
      <c r="DF308" s="73">
        <v>56</v>
      </c>
      <c r="DG308" s="73">
        <v>56</v>
      </c>
      <c r="DH308" s="73">
        <v>56</v>
      </c>
      <c r="DI308" s="73">
        <v>56</v>
      </c>
      <c r="DJ308" s="73">
        <v>56</v>
      </c>
      <c r="DK308" s="73">
        <v>56</v>
      </c>
      <c r="DL308" s="73">
        <v>56</v>
      </c>
      <c r="DM308" s="73">
        <v>56</v>
      </c>
      <c r="DN308" s="73">
        <v>56</v>
      </c>
      <c r="DO308" s="73">
        <v>56</v>
      </c>
      <c r="DP308" s="73">
        <v>56</v>
      </c>
      <c r="DQ308" s="73">
        <v>56</v>
      </c>
      <c r="DR308" s="73">
        <v>56</v>
      </c>
      <c r="DS308" s="73">
        <v>56</v>
      </c>
      <c r="DT308" s="73">
        <v>56</v>
      </c>
      <c r="DU308" s="73">
        <v>56</v>
      </c>
      <c r="DV308" s="73">
        <v>56</v>
      </c>
      <c r="DW308" s="73">
        <v>261.29599999999999</v>
      </c>
      <c r="DX308" s="73">
        <v>261.29599999999999</v>
      </c>
      <c r="DY308" s="73">
        <v>261.29599999999999</v>
      </c>
    </row>
    <row r="315" spans="19:150">
      <c r="DJ315" s="168"/>
      <c r="DK315" s="168"/>
      <c r="DL315" s="168"/>
      <c r="DM315" s="168"/>
      <c r="DN315" s="168"/>
      <c r="DO315" s="168"/>
      <c r="DP315" s="168"/>
      <c r="DQ315" s="168"/>
      <c r="DR315" s="168"/>
      <c r="DS315" s="168"/>
      <c r="DT315" s="168"/>
      <c r="DU315" s="168"/>
      <c r="DV315" s="168"/>
      <c r="DW315" s="168"/>
      <c r="DX315" s="168"/>
      <c r="DY315" s="168"/>
      <c r="DZ315" s="168"/>
      <c r="EA315" s="168"/>
      <c r="EB315" s="168"/>
      <c r="EC315" s="168"/>
      <c r="ED315" s="168"/>
      <c r="EE315" s="168"/>
      <c r="EF315" s="168"/>
      <c r="EG315" s="168"/>
      <c r="EH315" s="168"/>
      <c r="EI315" s="168"/>
      <c r="EJ315" s="168"/>
      <c r="EK315" s="168"/>
      <c r="EL315" s="168"/>
      <c r="EM315" s="168"/>
      <c r="EN315" s="168"/>
      <c r="EO315" s="168"/>
    </row>
    <row r="318" spans="19:150">
      <c r="DJ318" s="168"/>
      <c r="DK318" s="168"/>
      <c r="DL318" s="168"/>
      <c r="DM318" s="168"/>
      <c r="DN318" s="168"/>
      <c r="DO318" s="168"/>
      <c r="DP318" s="168"/>
      <c r="DQ318" s="168"/>
      <c r="DR318" s="168"/>
      <c r="DS318" s="168"/>
      <c r="DT318" s="168"/>
      <c r="DU318" s="168"/>
      <c r="DV318" s="168"/>
      <c r="DW318" s="168"/>
      <c r="DX318" s="168"/>
      <c r="DY318" s="168"/>
      <c r="DZ318" s="168"/>
      <c r="EA318" s="168"/>
      <c r="EB318" s="168"/>
      <c r="EC318" s="168"/>
      <c r="ED318" s="168"/>
      <c r="EE318" s="168"/>
      <c r="EF318" s="168"/>
      <c r="EG318" s="168"/>
      <c r="EH318" s="168"/>
      <c r="EI318" s="168"/>
      <c r="EJ318" s="168"/>
      <c r="EK318" s="168"/>
      <c r="EL318" s="168"/>
      <c r="EM318" s="168"/>
      <c r="EN318" s="168"/>
      <c r="EO318" s="168"/>
      <c r="EP318" s="168"/>
      <c r="EQ318" s="168"/>
      <c r="ER318" s="168"/>
      <c r="ES318" s="168"/>
      <c r="ET318" s="168"/>
    </row>
  </sheetData>
  <mergeCells count="33">
    <mergeCell ref="Y91:AA91"/>
    <mergeCell ref="A1:B9"/>
    <mergeCell ref="G9:Q9"/>
    <mergeCell ref="A34:B36"/>
    <mergeCell ref="Y45:AA45"/>
    <mergeCell ref="Y46:AA46"/>
    <mergeCell ref="Y47:AA47"/>
    <mergeCell ref="Y49:AA49"/>
    <mergeCell ref="G51:Q51"/>
    <mergeCell ref="Y87:AA87"/>
    <mergeCell ref="Y88:AA88"/>
    <mergeCell ref="Y89:AA89"/>
    <mergeCell ref="Y213:AA213"/>
    <mergeCell ref="G93:Q93"/>
    <mergeCell ref="Y129:AA129"/>
    <mergeCell ref="Y130:AA130"/>
    <mergeCell ref="Y131:AA131"/>
    <mergeCell ref="Y133:AA133"/>
    <mergeCell ref="G135:Q135"/>
    <mergeCell ref="Y171:AA171"/>
    <mergeCell ref="Y172:AA172"/>
    <mergeCell ref="Y173:AA173"/>
    <mergeCell ref="Y175:AA175"/>
    <mergeCell ref="G177:Q177"/>
    <mergeCell ref="Y257:AA257"/>
    <mergeCell ref="Y259:AA259"/>
    <mergeCell ref="G261:Q261"/>
    <mergeCell ref="Y214:AA214"/>
    <mergeCell ref="Y215:AA215"/>
    <mergeCell ref="Y217:AA217"/>
    <mergeCell ref="G219:Q219"/>
    <mergeCell ref="Y255:AA255"/>
    <mergeCell ref="Y256:AA256"/>
  </mergeCells>
  <conditionalFormatting sqref="G33:ET33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G75:ET75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G117:ET11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G159:ET159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G201:ET201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G243:ET243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G285:ET285">
    <cfRule type="cellIs" dxfId="1" priority="3" operator="lessThan">
      <formula>0</formula>
    </cfRule>
    <cfRule type="cellIs" dxfId="0" priority="4" operator="greaterThan">
      <formula>0</formula>
    </cfRule>
  </conditionalFormatting>
  <pageMargins left="0" right="0" top="0" bottom="0" header="0" footer="0"/>
  <pageSetup paperSize="17" scale="11" fitToHeight="7" orientation="landscape" r:id="rId1"/>
  <rowBreaks count="6" manualBreakCount="6">
    <brk id="43" max="16383" man="1"/>
    <brk id="85" max="16383" man="1"/>
    <brk id="127" max="16383" man="1"/>
    <brk id="169" max="16383" man="1"/>
    <brk id="211" max="16383" man="1"/>
    <brk id="253" max="16383" man="1"/>
  </rowBreaks>
  <colBreaks count="10" manualBreakCount="10">
    <brk id="18" max="1048575" man="1"/>
    <brk id="30" max="1048575" man="1"/>
    <brk id="42" max="1048575" man="1"/>
    <brk id="54" max="1048575" man="1"/>
    <brk id="66" max="1048575" man="1"/>
    <brk id="78" max="1048575" man="1"/>
    <brk id="90" max="1048575" man="1"/>
    <brk id="102" max="1048575" man="1"/>
    <brk id="114" max="1048575" man="1"/>
    <brk id="1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Exhibit K (1)</vt:lpstr>
      <vt:lpstr>Exhibit K (2)</vt:lpstr>
      <vt:lpstr>Exhibit K (3)</vt:lpstr>
      <vt:lpstr>Exhibit K (4) - Southgate</vt:lpstr>
      <vt:lpstr>'Exhibit K (2)'!Print_Area</vt:lpstr>
      <vt:lpstr>'Exhibit K (3)'!Print_Area</vt:lpstr>
      <vt:lpstr>'Exhibit K (2)'!Print_Titles</vt:lpstr>
      <vt:lpstr>'Exhibit K (4) - Southgate'!Print_Titles</vt:lpstr>
    </vt:vector>
  </TitlesOfParts>
  <Company>EQT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O'Rourke, Erin</dc:creator>
  <cp:lastModifiedBy>Jennifer Brough</cp:lastModifiedBy>
  <cp:lastPrinted>2025-01-28T22:05:27Z</cp:lastPrinted>
  <dcterms:created xsi:type="dcterms:W3CDTF">2018-10-29T23:54:27Z</dcterms:created>
  <dcterms:modified xsi:type="dcterms:W3CDTF">2025-01-28T22:24:02Z</dcterms:modified>
</cp:coreProperties>
</file>